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 tabRatio="652" firstSheet="3" activeTab="4"/>
  </bookViews>
  <sheets>
    <sheet name="【主表B0】项目预算管理控制" sheetId="8" state="hidden" r:id="rId1"/>
    <sheet name="【主表A1】费用性支出汇总表" sheetId="11" r:id="rId2"/>
    <sheet name="【主表A1】费用性支出（XXX成本中心）" sheetId="10" r:id="rId3"/>
    <sheet name="【主表B1】项目管理费用汇总-XXX成本中心" sheetId="7" r:id="rId4"/>
    <sheet name="【主表B2】项目管理-安路普成本中心知识产权预算项目" sheetId="6" r:id="rId5"/>
    <sheet name="【附表B1】月度综合薪酬汇总表" sheetId="9" state="hidden" r:id="rId6"/>
  </sheets>
  <externalReferences>
    <externalReference r:id="rId7"/>
  </externalReferences>
  <calcPr calcId="144525" concurrentCalc="0"/>
</workbook>
</file>

<file path=xl/sharedStrings.xml><?xml version="1.0" encoding="utf-8"?>
<sst xmlns="http://schemas.openxmlformats.org/spreadsheetml/2006/main" count="1107" uniqueCount="398">
  <si>
    <t>2020年成本中心项目预算管理控制（通用模板）</t>
  </si>
  <si>
    <t>编制单位：</t>
  </si>
  <si>
    <t>填报要求：</t>
  </si>
  <si>
    <t>1.此表为预算管理控制表，预算定稿后做预算控制使用；</t>
  </si>
  <si>
    <t>2.需根据【主表B2】项目管理中预算附表进行预算控制，月度、季度、半年度与财务进行核对确认；</t>
  </si>
  <si>
    <t>2019年成本中心项目预算管理控制（通用模板）</t>
  </si>
  <si>
    <t>序号</t>
  </si>
  <si>
    <t>项目名称</t>
  </si>
  <si>
    <t>项目代码</t>
  </si>
  <si>
    <t>性质</t>
  </si>
  <si>
    <t>费用属性</t>
  </si>
  <si>
    <t>科目代码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</si>
  <si>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</si>
  <si>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</si>
  <si>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</si>
  <si>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</si>
  <si>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</si>
  <si>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</si>
  <si>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</si>
  <si>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</si>
  <si>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</si>
  <si>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</si>
  <si>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</si>
  <si>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</si>
  <si>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</si>
  <si>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累计</t>
  </si>
  <si>
    <t>总预算</t>
  </si>
  <si>
    <t>预算占用</t>
  </si>
  <si>
    <t>备注</t>
  </si>
  <si>
    <t>项目名称1</t>
  </si>
  <si>
    <t>项目编号1</t>
  </si>
  <si>
    <t>费用性支出</t>
  </si>
  <si>
    <t>资本性支出</t>
  </si>
  <si>
    <t>项目1合计</t>
  </si>
  <si>
    <t>项目名称2</t>
  </si>
  <si>
    <t>项目编号2</t>
  </si>
  <si>
    <t>项目2合计</t>
  </si>
  <si>
    <t>项目名称3</t>
  </si>
  <si>
    <t>项目编号3</t>
  </si>
  <si>
    <t>项目3合计</t>
  </si>
  <si>
    <t>...</t>
  </si>
  <si>
    <t>项目...合计</t>
  </si>
  <si>
    <t>N</t>
  </si>
  <si>
    <t>项目名称N</t>
  </si>
  <si>
    <t>项目编号N</t>
  </si>
  <si>
    <t>项目N合计</t>
  </si>
  <si>
    <t>总计</t>
  </si>
  <si>
    <t>【目录】</t>
  </si>
  <si>
    <t>【主表A1】费用性支出（通用模板）</t>
  </si>
  <si>
    <t>编制说明：</t>
  </si>
  <si>
    <t>1.该表需填列产品项目、非产品项目、业务项目（既所有项目）的费用性支出，最终汇总合计须等于【主表B1】费用性支出合计；</t>
  </si>
  <si>
    <t>2.2019年实际发生额由财务部门填写；</t>
  </si>
  <si>
    <t>3.动态人数须根据年度定员定编情况，展示出月度人员情况；</t>
  </si>
  <si>
    <t>4.统筹类费用（综合人工、折旧及摊销、财务费用），由相关职能部门统筹编制，其他成本中心无需编制；综合类费用（车辆相关、快递费、办公用品、办公耗材）由各成本中心编制预算，办公室、信息部汇总管理；</t>
  </si>
  <si>
    <r>
      <rPr>
        <sz val="9"/>
        <color theme="1"/>
        <rFont val="微软雅黑"/>
        <charset val="134"/>
      </rPr>
      <t>5.请各成本中心综合历史情况和经营计划，填列各项预算，各成本中心需将本部门重点费用做《费用附表》提报，后附</t>
    </r>
    <r>
      <rPr>
        <b/>
        <sz val="9"/>
        <rFont val="微软雅黑"/>
        <charset val="134"/>
      </rPr>
      <t>【专用附表-某费用】</t>
    </r>
    <r>
      <rPr>
        <b/>
        <sz val="9"/>
        <color rgb="FFC00000"/>
        <rFont val="微软雅黑"/>
        <charset val="134"/>
      </rPr>
      <t>（有必填）</t>
    </r>
    <r>
      <rPr>
        <b/>
        <sz val="9"/>
        <color theme="1"/>
        <rFont val="微软雅黑"/>
        <charset val="134"/>
      </rPr>
      <t>、【通用附表】</t>
    </r>
    <r>
      <rPr>
        <sz val="9"/>
        <color theme="1"/>
        <rFont val="微软雅黑"/>
        <charset val="134"/>
      </rPr>
      <t>，其中，必填附表项为：差旅费、业务招待费、车辆相关费用；</t>
    </r>
  </si>
  <si>
    <t>单位：元</t>
  </si>
  <si>
    <t>会计科目</t>
  </si>
  <si>
    <t>2019年1-11月实际金额</t>
  </si>
  <si>
    <t>2019年12月预测金额</t>
  </si>
  <si>
    <t>2019年合计</t>
  </si>
  <si>
    <t>2020年预算合计</t>
  </si>
  <si>
    <t>增减%</t>
  </si>
  <si>
    <t>项目费用性支出预算汇总</t>
  </si>
  <si>
    <t>制造费用动态人数</t>
  </si>
  <si>
    <t>见附表《主表4职工薪酬预算汇总》</t>
  </si>
  <si>
    <t>制造费用-水电费</t>
  </si>
  <si>
    <t>根据附表A12-能源消耗填写，自行链接公式</t>
  </si>
  <si>
    <t>制造费用-天燃气</t>
  </si>
  <si>
    <t>制造费用-水费（禁用）</t>
  </si>
  <si>
    <t>制造费用-油料</t>
  </si>
  <si>
    <t>制造费用-物料消耗</t>
  </si>
  <si>
    <t>根据附表A13-物料消耗填写，自行链接公式</t>
  </si>
  <si>
    <t>制造费用-工装模具检具维修费</t>
  </si>
  <si>
    <t>制造费用-修理费</t>
  </si>
  <si>
    <t>根据附表A14-修理费表填写，自行链接公式</t>
  </si>
  <si>
    <t>制造费用-快递及提货费</t>
  </si>
  <si>
    <t>根据附表A10-快递费填写，自行链接公式</t>
  </si>
  <si>
    <t>制造费用-车辆油料费</t>
  </si>
  <si>
    <t>根据附表A7-车辆相关费用填写，自行链接公式</t>
  </si>
  <si>
    <t>制造费用-车辆修保费</t>
  </si>
  <si>
    <t>制造费用-车辆其他费</t>
  </si>
  <si>
    <t>制造费用-劳务费</t>
  </si>
  <si>
    <t>见附表《主表4职工薪酬预算汇总》，公式链接，请勿改动</t>
  </si>
  <si>
    <t>制造费用-IDL-工资</t>
  </si>
  <si>
    <t>制造费用-IDL-奖金</t>
  </si>
  <si>
    <t>制造费用-IDL-福利费</t>
  </si>
  <si>
    <t>制造费用-IDL-养老保险</t>
  </si>
  <si>
    <t>制造费用-IDL-医疗保险</t>
  </si>
  <si>
    <t>制造费用-IDL-工伤保险</t>
  </si>
  <si>
    <t>制造费用-IDL-失业保险</t>
  </si>
  <si>
    <t>制造费用-IDL-生育保险</t>
  </si>
  <si>
    <t>制造费用-IDL-住房公积金</t>
  </si>
  <si>
    <t>制造费用-IDL-综合福利保险</t>
  </si>
  <si>
    <t>制造费用-IDL-教育经费</t>
  </si>
  <si>
    <t>新建</t>
  </si>
  <si>
    <t>制造费用-IDL-工会经费</t>
  </si>
  <si>
    <t>制造费用-劳动保护费</t>
  </si>
  <si>
    <t>制造费用-租赁费</t>
  </si>
  <si>
    <t>制造费用-差旅费-住宿费</t>
  </si>
  <si>
    <t>根据附表A6-差旅费填写，自行链接公式</t>
  </si>
  <si>
    <t>制造费用-差旅费-交通费用</t>
  </si>
  <si>
    <t>制造费用-差旅费-其他</t>
  </si>
  <si>
    <t>制造费用-产品返修费</t>
  </si>
  <si>
    <t>制造费用-财产保险费</t>
  </si>
  <si>
    <t>制造费用-办公费用</t>
  </si>
  <si>
    <t>根据附表-A9-办公费用填写，自行链接公式</t>
  </si>
  <si>
    <t>制造费用-福利费</t>
  </si>
  <si>
    <t>制造费用-折旧及摊销</t>
  </si>
  <si>
    <t>根据附表A8-折旧及摊销表填写，自行链接公式</t>
  </si>
  <si>
    <t>制造费用-业务招待费</t>
  </si>
  <si>
    <t>根据附表A5-业务招待费填写，链接公式</t>
  </si>
  <si>
    <t>制造费用-通讯费</t>
  </si>
  <si>
    <t>制造费用-其他</t>
  </si>
  <si>
    <t>制造费用小计</t>
  </si>
  <si>
    <t>销售费用动态人数</t>
  </si>
  <si>
    <t>销售费用-运费</t>
  </si>
  <si>
    <t>根据附表A2-运费填写，自行链接公式</t>
  </si>
  <si>
    <t>销售费用-三包费</t>
  </si>
  <si>
    <t>根据附表A3-三包费填写，自行链接公式</t>
  </si>
  <si>
    <t>销售费用-劳务费</t>
  </si>
  <si>
    <t>销售费用-工资</t>
  </si>
  <si>
    <t>销售费用-奖金</t>
  </si>
  <si>
    <t>销售费用-福利费</t>
  </si>
  <si>
    <t>销售费用-养老保险</t>
  </si>
  <si>
    <t>销售费用-医疗保险</t>
  </si>
  <si>
    <t>销售费用-工伤保险</t>
  </si>
  <si>
    <t>销售费用-失业保险</t>
  </si>
  <si>
    <t>销售费用-生育保险</t>
  </si>
  <si>
    <t>销售费用-住房公积金</t>
  </si>
  <si>
    <t>销售费用-综合福利保险</t>
  </si>
  <si>
    <t>销售费用-职工教育经费</t>
  </si>
  <si>
    <t>销售费用-工会经费</t>
  </si>
  <si>
    <t>销售费用-仓储费</t>
  </si>
  <si>
    <t>根据附表A4-仓储费填写，自行链接公式</t>
  </si>
  <si>
    <t>销售费用-广告费</t>
  </si>
  <si>
    <t>销售费用-车辆油料费</t>
  </si>
  <si>
    <t>销售费用-车辆修保费</t>
  </si>
  <si>
    <t>销售费用-车辆其他费</t>
  </si>
  <si>
    <t>销售费用-差旅费-住宿费</t>
  </si>
  <si>
    <t>销售费用-差旅费-交通费用</t>
  </si>
  <si>
    <t>销售费用-差旅费-其他</t>
  </si>
  <si>
    <t>销售费用-通讯费</t>
  </si>
  <si>
    <t>销售费用-业务招待费</t>
  </si>
  <si>
    <t>根据附表A5-业务招待费填写，自行链接公式</t>
  </si>
  <si>
    <t>销售费用-办公费用</t>
  </si>
  <si>
    <t>销售费用-福利费（费用性）</t>
  </si>
  <si>
    <t>销售费用-折旧及摊销</t>
  </si>
  <si>
    <t>销售费用-修理费</t>
  </si>
  <si>
    <t>销售费用-市场服务费</t>
  </si>
  <si>
    <t>销售费用-财产保险费</t>
  </si>
  <si>
    <t>销售费用-装卸费</t>
  </si>
  <si>
    <t>销售费用-物料消耗</t>
  </si>
  <si>
    <t>销售费用-水电费</t>
  </si>
  <si>
    <t>销售费用-租赁费</t>
  </si>
  <si>
    <t>销售费用-劳动保护费</t>
  </si>
  <si>
    <t>销售费用-快递费</t>
  </si>
  <si>
    <t>销售费用-其他</t>
  </si>
  <si>
    <t>销售费用小计</t>
  </si>
  <si>
    <t>管理费用-研发部动态人数</t>
  </si>
  <si>
    <t>管理费用-研发-劳务费</t>
  </si>
  <si>
    <t>管理费用-研发-工资</t>
  </si>
  <si>
    <t>管理费用-研发-奖金</t>
  </si>
  <si>
    <t>管理费用-研发-福利费</t>
  </si>
  <si>
    <t>管理费用-研发-养老保险</t>
  </si>
  <si>
    <t>管理费用-研发-医疗保险</t>
  </si>
  <si>
    <t>管理费用-研发-工伤保险</t>
  </si>
  <si>
    <t>管理费用-研发-失业保险</t>
  </si>
  <si>
    <t>管理费用-研发-生育保险</t>
  </si>
  <si>
    <t>管理费用-研发-住房公积金</t>
  </si>
  <si>
    <t>管理费用-研发-综合福利保险</t>
  </si>
  <si>
    <t>管理费用-研发-教育经费</t>
  </si>
  <si>
    <t>管理费用-研发-工会经费</t>
  </si>
  <si>
    <t>66020202</t>
  </si>
  <si>
    <t>管理费用-研发-直接投入</t>
  </si>
  <si>
    <t>管理费用-研发-其他费用</t>
  </si>
  <si>
    <t>管理费用-研发-装备调试费</t>
  </si>
  <si>
    <t>管理费用-研发-折旧及摊销</t>
  </si>
  <si>
    <t>管理费用-研发-委外研究开</t>
  </si>
  <si>
    <t>管理费用-研发-设计费用</t>
  </si>
  <si>
    <t>管理费用-研发-差旅费-住宿费</t>
  </si>
  <si>
    <t>研发车辆费用没有科目</t>
  </si>
  <si>
    <t>管理费用-研发-差旅费-交通费</t>
  </si>
  <si>
    <t>管理费用-研发-差放费-其他</t>
  </si>
  <si>
    <t>管理费用-研发-办公费用</t>
  </si>
  <si>
    <t>管理费用-研发-招待费用</t>
  </si>
  <si>
    <t>管理费用-研发-材料费</t>
  </si>
  <si>
    <t>管理费用-研发-样品费</t>
  </si>
  <si>
    <t>管理费用-研发-工装模具费</t>
  </si>
  <si>
    <t>管理费用-研发-物流费</t>
  </si>
  <si>
    <t>管理费用-研发-检测试验费</t>
  </si>
  <si>
    <t>管理费用-研发-维修费</t>
  </si>
  <si>
    <t>管理费用-研发-快递费</t>
  </si>
  <si>
    <t>管理费用-研发-咨询服务费</t>
  </si>
  <si>
    <t>66020261</t>
  </si>
  <si>
    <t>管理费用-研发-福利费(费用性）</t>
  </si>
  <si>
    <t>管理费用-研发-水电费</t>
  </si>
  <si>
    <t>管理费用-研发-劳保费</t>
  </si>
  <si>
    <t>管理费用-研发小计</t>
  </si>
  <si>
    <t>管理费用动态人数</t>
  </si>
  <si>
    <t>管是费用-劳务费</t>
  </si>
  <si>
    <t>管理费用-工资</t>
  </si>
  <si>
    <t>管理费用-奖金</t>
  </si>
  <si>
    <t>管理费用-福利费</t>
  </si>
  <si>
    <t>管理费用-养老保险</t>
  </si>
  <si>
    <t>管理费用-医疗保险</t>
  </si>
  <si>
    <t>管理费用-工伤保险</t>
  </si>
  <si>
    <t>管理费用-失业保险</t>
  </si>
  <si>
    <t>管理费用-生育保险</t>
  </si>
  <si>
    <t>管理费用-住房公积金</t>
  </si>
  <si>
    <t>管理费用-综合福利险</t>
  </si>
  <si>
    <t>管理费用-职工教育经费</t>
  </si>
  <si>
    <t>管理费用-工会经费</t>
  </si>
  <si>
    <t>管理费用-残疾人保障金</t>
  </si>
  <si>
    <t>管理费用-会议费</t>
  </si>
  <si>
    <t>管理费用-税费</t>
  </si>
  <si>
    <t>管理费用-车辆油料费</t>
  </si>
  <si>
    <t>管理费用-车辆修保费</t>
  </si>
  <si>
    <t>管理费用-车辆其他费</t>
  </si>
  <si>
    <t>管理费用-差旅费-住宿费</t>
  </si>
  <si>
    <t>管理费用-差旅费-交通费</t>
  </si>
  <si>
    <t>管理费用-差旅费-其他</t>
  </si>
  <si>
    <t>管理费用-通讯费</t>
  </si>
  <si>
    <t>管理费用-检测认证费</t>
  </si>
  <si>
    <t>管理费用-业务招待费</t>
  </si>
  <si>
    <t>管理费用-办公费用</t>
  </si>
  <si>
    <t>管理费用-食堂宿舍</t>
  </si>
  <si>
    <t>管理费用-折旧及摊销</t>
  </si>
  <si>
    <t>管理费用-修理费</t>
  </si>
  <si>
    <t>管理费用-咨询费</t>
  </si>
  <si>
    <t>管理费用-绿化卫生费</t>
  </si>
  <si>
    <t>管理费用-审计费</t>
  </si>
  <si>
    <t>管理费用-警卫消防费</t>
  </si>
  <si>
    <t>管理费用-租赁费</t>
  </si>
  <si>
    <t>管理费用-水电费</t>
  </si>
  <si>
    <t>管理费用-保洁费</t>
  </si>
  <si>
    <t>管理费用-招聘费</t>
  </si>
  <si>
    <t>管理费用-财产保险费</t>
  </si>
  <si>
    <t>管理费用-劳动保护费</t>
  </si>
  <si>
    <t>管理费用-快递费</t>
  </si>
  <si>
    <t>管理费用-福利费（费用性）</t>
  </si>
  <si>
    <t>管理费用-其他</t>
  </si>
  <si>
    <t>管理费用小计</t>
  </si>
  <si>
    <t>财务费用-利息支出</t>
  </si>
  <si>
    <t>根据附表A11-财务费用填写，自行链接公式</t>
  </si>
  <si>
    <t>财务费用-贴息费用</t>
  </si>
  <si>
    <t>财务费用-利息收入</t>
  </si>
  <si>
    <t>财务费用-担保费</t>
  </si>
  <si>
    <t>财务费用-汇兑损益</t>
  </si>
  <si>
    <t>财务费用-手续费</t>
  </si>
  <si>
    <t>财务费用-融资费用</t>
  </si>
  <si>
    <t>财务费用小计</t>
  </si>
  <si>
    <t>全部动态人数合计</t>
  </si>
  <si>
    <t>全部费用合计</t>
  </si>
  <si>
    <t>2020年成本中心项目管理费用汇总（通用模板）</t>
  </si>
  <si>
    <r>
      <rPr>
        <sz val="9"/>
        <rFont val="微软雅黑"/>
        <charset val="134"/>
      </rPr>
      <t>1.要把项目费用分解到各个对应的会计科目中，要有每一项费用明细；</t>
    </r>
    <r>
      <rPr>
        <b/>
        <sz val="9"/>
        <color rgb="FFC00000"/>
        <rFont val="微软雅黑"/>
        <charset val="134"/>
      </rPr>
      <t>填制此表前请先制作【主表B2】</t>
    </r>
  </si>
  <si>
    <t>2.每一个项目均须填报一张【主表B2】项目管理具体说明。项目编号要求按照右侧项目令号管理执行；</t>
  </si>
  <si>
    <t>3.日常管理作为其中的一个项目，划入项目管理。项目合计数须和【主表A1】费用性支出（通用模板）年度合计数一致；</t>
  </si>
  <si>
    <t>4.费用性支出必须等于“【主表A1】费用性支出通用模板”所报告的数据，资本性支出必须等于“【主表A2】资本性支出通用模板”所报告的数据。</t>
  </si>
  <si>
    <t>科目明细</t>
  </si>
  <si>
    <t>项目名称4</t>
  </si>
  <si>
    <t>项目名称5</t>
  </si>
  <si>
    <t>项目名称6</t>
  </si>
  <si>
    <r>
      <rPr>
        <b/>
        <sz val="9"/>
        <color theme="0"/>
        <rFont val="微软雅黑"/>
        <charset val="134"/>
      </rPr>
      <t>项目名称</t>
    </r>
    <r>
      <rPr>
        <b/>
        <i/>
        <sz val="9"/>
        <color rgb="FFFFFF00"/>
        <rFont val="微软雅黑"/>
        <charset val="134"/>
      </rPr>
      <t>N</t>
    </r>
  </si>
  <si>
    <t>合计</t>
  </si>
  <si>
    <t>科目描述</t>
  </si>
  <si>
    <t>项目编号4</t>
  </si>
  <si>
    <t>项目编号5</t>
  </si>
  <si>
    <t>项目编号6</t>
  </si>
  <si>
    <r>
      <rPr>
        <b/>
        <sz val="9"/>
        <color theme="0"/>
        <rFont val="微软雅黑"/>
        <charset val="134"/>
      </rPr>
      <t>项目代码</t>
    </r>
    <r>
      <rPr>
        <b/>
        <i/>
        <sz val="9"/>
        <color rgb="FFFFFF00"/>
        <rFont val="微软雅黑"/>
        <charset val="134"/>
      </rPr>
      <t>N</t>
    </r>
  </si>
  <si>
    <t>费用性支出合计</t>
  </si>
  <si>
    <t>1601001</t>
  </si>
  <si>
    <t>固定资产-电子设备</t>
  </si>
  <si>
    <t>1601002</t>
  </si>
  <si>
    <t>固定资产-运输工具</t>
  </si>
  <si>
    <t>1601003</t>
  </si>
  <si>
    <t>固定资产-机器设备</t>
  </si>
  <si>
    <t>1601004</t>
  </si>
  <si>
    <t>固定资产-房屋建筑物</t>
  </si>
  <si>
    <t>1601005</t>
  </si>
  <si>
    <t>固定资产-模具</t>
  </si>
  <si>
    <t>1601006</t>
  </si>
  <si>
    <t>固定资产-工装</t>
  </si>
  <si>
    <t>1601007</t>
  </si>
  <si>
    <t>固定资产-其他</t>
  </si>
  <si>
    <t>1601008</t>
  </si>
  <si>
    <t>固定资产-检具</t>
  </si>
  <si>
    <t>1701</t>
  </si>
  <si>
    <t>无形资产</t>
  </si>
  <si>
    <t>资本性支出合计</t>
  </si>
  <si>
    <t>项目支出总计</t>
  </si>
  <si>
    <t>项目支出月度汇总</t>
  </si>
  <si>
    <t>CHECK</t>
  </si>
  <si>
    <t>差额：</t>
  </si>
  <si>
    <t>2020年成本中心项目管理具体说明</t>
  </si>
  <si>
    <t>（1）每一个项目请填列一张该表格。文字详细描述设立该项目理由，项目具体内容，项目输出结果，项目风险描述；</t>
  </si>
  <si>
    <t>（2）请详细描述本表项目的预算计算过程，方法，依据；</t>
  </si>
  <si>
    <t>（3）请分类填写资本性支出和费用性支出</t>
  </si>
  <si>
    <t>（4）全部项目费用请依次填入【主表B1】项目管理费用汇总。</t>
  </si>
  <si>
    <t>（5）每项具体费用说明请参照预算A表中附表填报规则进行填报。如差旅费：</t>
  </si>
  <si>
    <t>（6）以上要求，全部为必填项；</t>
  </si>
  <si>
    <t>（7）没有预算依据、方法、计算过程和理由说明不得填报；</t>
  </si>
  <si>
    <t>（8）预计支出进度为资金预计支付时间，不能简单的使用全年除以12，要根据实际情况时间分解；【主表B0】项目预算管理控制，根据总量控制。</t>
  </si>
  <si>
    <t>成本中心</t>
  </si>
  <si>
    <t>安路普</t>
  </si>
  <si>
    <t>项目名称：</t>
  </si>
  <si>
    <t>知识产权预算</t>
  </si>
  <si>
    <t>主管副总</t>
  </si>
  <si>
    <t>张晓锋</t>
  </si>
  <si>
    <t>预算
金额</t>
  </si>
  <si>
    <t>项目编号：</t>
  </si>
  <si>
    <t>负责人/预算员</t>
  </si>
  <si>
    <t>于曼华/</t>
  </si>
  <si>
    <t>项目立项理由：</t>
  </si>
  <si>
    <t>（1）加强知识产权保护能够保证企业的经营安全。企业，尤其是科技型企业大多处于科技创新的前沿，通过科技研发，生产出适合市场需求的产品。加强知识产权保护，可以使企业独享知识产权带来的市场利益，免于知识产权的流失，规避侵权风险，保证企业的经营安全。                                                    （2）加强知识产权工作能够保证企业研发投入的安全。企业在进行科研立项和自主研发时，通过对知识产权信息的分析利用，及时了解所属领域的知识产权状况，避免侵犯他人的在先权利，造成“无效”研发，浪费人力、物力和财力。                                                                                                           （3）加强知识产权保护能够提高产品市场附加值。企业通过生产、销售自主知识产权产品，能够提升企业形象，增强市场竞争能力，甚至取得市场定价话语权。                                                                                                                                                                                                                         （4）加强知识产权保护能够提升企业在合资合作和商务谈判中的地位。企业利用自主知识产权可实现增资扩股、质押融资、许可使用、建立产业联盟等，提高企业在合资合作和商务谈判中的地位。</t>
  </si>
  <si>
    <t>项目主要内容：</t>
  </si>
  <si>
    <t xml:space="preserve">（1）申请10个PCT申请，为进军国外市场做好专利布局的准备。                                                                                                                                                                                                                                                                                                                                                                 （2）申请国内专利，其中发明专利10项，实用新型专利15项，外观设计5项。一方面，独占市场，防止他人模仿本企业开发的新技术、新产品 ；另一方面，避免被他人抢先申请专利，为高新认定以及复审积累条件。                                                                                                                                  （3）缴纳专利年费，若不能如期缴纳专利年费，专利权将失效。                                                                                                                                                                                                                                                                                                                                                           （4）根据光华荣昌集团现行的奖励制度对授权专利的发明人进行奖励，激励研发人员进行科技创新，创造出更多的价值。                                                                                                                                                                                                                                                                            （5）组织专利工程师参加知识产权业务培训，以提升专利工程师的业务技能，从而更好地开展集团内部的知识产权工作。                                                                                                                                                                                                                                                                       （6）购买专利工程师工作必备的专利检索工具，提升专利工程师的工作效率。                                                                                                                                                                                                                                                                                                                                            （7）组织开展专利竞争情报研究工作。                                                                                                                                                                                                                                                                                                                                                                                                  （8）组织开展产品侵权检索（即，上市专利风险排查 ）工作。 </t>
  </si>
  <si>
    <t>项目输出结果：</t>
  </si>
  <si>
    <t>（1）授权专利。授权的专利可以支持各事业部进行高新认定、高新复审、专利质押贷款和专利质押融资</t>
  </si>
  <si>
    <t>（2）PCT专利。“产品未动，专利先行”，为进军国外市场做好专利布局的准备</t>
  </si>
  <si>
    <t>（3）授权专利维持有效性。一方面，确实保护产品；另一方面，支撑各事业部的高新认定、高新复审、专利质押贷款和专利质押融资工作。</t>
  </si>
  <si>
    <t>（4）激发技术研发人员进行科技创新的热情，创造出更具有创造性的产品，从而为公司创造价值。</t>
  </si>
  <si>
    <t>（5）提升专利工程师的业务能力</t>
  </si>
  <si>
    <t>（6）提升专利工程师的工作效率</t>
  </si>
  <si>
    <t xml:space="preserve">（7）专利竞争情报研究报告，通过进行专利竞争情报研究可以掌握竞争对手的知识产权情况，并结合竞争对手的市场信息，全面勾勒出竞争对手的技术和市场动态，从而为光华荣昌集团的经营发展决策提供信息支持。      </t>
  </si>
  <si>
    <t>（8）产品侵权检索报告。第一方面，产品或技术要在中国或者其他国家市场上销售、使用或者转让，要了解产品或者技术是否存在侵犯该国有效的专利权，因此需要做产品侵权检索。第二方面，企业在整体上市的过程中，是最有可能被诉侵权的危险时刻，需要针对潜在的专利侵权风险开展尽职调查。</t>
  </si>
  <si>
    <t>附表</t>
  </si>
  <si>
    <t>预算项目</t>
  </si>
  <si>
    <t>预算数量</t>
  </si>
  <si>
    <t>单项费用</t>
  </si>
  <si>
    <t>预算金额</t>
  </si>
  <si>
    <t>计算依据</t>
  </si>
  <si>
    <t>意义</t>
  </si>
  <si>
    <t>归类科目</t>
  </si>
  <si>
    <t>月份</t>
  </si>
  <si>
    <t>费用</t>
  </si>
  <si>
    <t>PCT申请费用</t>
  </si>
  <si>
    <t>官费1.5万左右/件，代理费6000-8000元左右/件</t>
  </si>
  <si>
    <t>“产品未动，专利先行”，为进军国外市场做好专利布局的准备。</t>
  </si>
  <si>
    <t>归类到咨询服务费科目</t>
  </si>
  <si>
    <t xml:space="preserve"> </t>
  </si>
  <si>
    <t>国内专利申请过程费用</t>
  </si>
  <si>
    <t>发明</t>
  </si>
  <si>
    <t>以超凡代理费计算：发明（双报）：代理费7000元/件，官费：635元。实用新型：代理费2800元/件。外观设计：代理费：800元，官费75元。</t>
  </si>
  <si>
    <t>（1）为高新认定以及复审积累条件                  （2）独占市场。一种产品只要授予专利权，就等于在市场上具有了独占权。      （3）防止他人模仿本企业开发的新技术、新产品       （4）避免被他人抢先申请专利。</t>
  </si>
  <si>
    <t>实用新型</t>
  </si>
  <si>
    <t>外观设计</t>
  </si>
  <si>
    <t>专利年费</t>
  </si>
  <si>
    <t>不同专利年限需缴纳的专利年费不同，详细见《2018年最新国家知识产权局专利收费标准一览表》</t>
  </si>
  <si>
    <t>必须如期缴纳专利年费，否则专利权将失效。</t>
  </si>
  <si>
    <t xml:space="preserve">专利奖励            </t>
  </si>
  <si>
    <t>根据光华荣昌集团现行的奖励制度对发明人进行奖励。安路普2019年底已经授权的专利情况。7个实用新型专利，1个外观专利。预计2020年会授权的专利数量：17个实用新型专利，13个外观专利,6个发明。</t>
  </si>
  <si>
    <t>激励研发人员进行科技创新</t>
  </si>
  <si>
    <t>归类到工会经费科目</t>
  </si>
  <si>
    <t>知识产权培训费</t>
  </si>
  <si>
    <t>昌平区知识产权局举办知识产权经理人培训：3000元/每次/每人。</t>
  </si>
  <si>
    <t>提升专利工程师的技能</t>
  </si>
  <si>
    <t>专利检索工具购买费用</t>
  </si>
  <si>
    <t>智慧芽的价格2.5万/每年/单个账号，12月底付账才有这个优惠，计划2020年还会再招一个专利工程师，那么就需要两个账号。</t>
  </si>
  <si>
    <t>便于建立企业内部的专利数据库，作为专利工程师的日常专利检索工具，提供专利工程师的工作效率。</t>
  </si>
  <si>
    <t>专利竞争情报研究</t>
  </si>
  <si>
    <t>专利竞争情报研究的报价（专利咨询机构：三聚阳光和超凡的报价）：1技术主题/5万元</t>
  </si>
  <si>
    <t xml:space="preserve">通过进行专利竞争情报研究可以掌握竞争对手的知识产权情况，并结合竞争对手的市场信息，全面勾勒出竞争对手的技术和市场动态，从而为光华荣昌集团的经营发展决策提供信息支持。      </t>
  </si>
  <si>
    <t>产品侵权检索         （即，上市专利风险排查 ）</t>
  </si>
  <si>
    <t xml:space="preserve">（1）1个技术主题/5万元/1个国家（专利咨询机构:三聚阳光和超凡的报价）      （2）我司最少需要做两个技术主题（座椅和后视镜）的专利侵权排查（3）该预算计划放在河北荣昌的财务预算中                              </t>
  </si>
  <si>
    <t>（1）产品或技术要在中国或者其他国家市场上销售、使用或者转让，要了解产品或者技术是否存在侵犯该国有效的专利权，因此需要做产品侵权检索        （2）企业在整体上市的过程中，是最有可能被诉侵权的危险时刻，需要针对潜在的专利侵权风险开展尽职调查。</t>
  </si>
  <si>
    <t>总额</t>
  </si>
  <si>
    <t>预计现金支出进度（单位：元）：</t>
  </si>
  <si>
    <t>进度项</t>
  </si>
  <si>
    <t>预计支出</t>
  </si>
  <si>
    <t>【附表B1】月度综合薪酬汇总表</t>
  </si>
  <si>
    <r>
      <rPr>
        <b/>
        <sz val="11"/>
        <color theme="0"/>
        <rFont val="微软雅黑"/>
        <charset val="134"/>
      </rPr>
      <t>2020年</t>
    </r>
    <r>
      <rPr>
        <b/>
        <u/>
        <sz val="11"/>
        <color theme="0"/>
        <rFont val="微软雅黑"/>
        <charset val="134"/>
      </rPr>
      <t xml:space="preserve">        </t>
    </r>
    <r>
      <rPr>
        <b/>
        <sz val="11"/>
        <color theme="0"/>
        <rFont val="微软雅黑"/>
        <charset val="134"/>
      </rPr>
      <t>月工资汇总表</t>
    </r>
  </si>
  <si>
    <t>2020年  月人员统计表</t>
  </si>
  <si>
    <t>部门</t>
  </si>
  <si>
    <t>人数</t>
  </si>
  <si>
    <t>个人部分</t>
  </si>
  <si>
    <t>公司部分</t>
  </si>
  <si>
    <t>应发工资</t>
  </si>
  <si>
    <t>离职补偿</t>
  </si>
  <si>
    <t>押款扣款</t>
  </si>
  <si>
    <t>三方代缴扣款</t>
  </si>
  <si>
    <t>养老</t>
  </si>
  <si>
    <t>失业</t>
  </si>
  <si>
    <t>医疗</t>
  </si>
  <si>
    <t>公积金</t>
  </si>
  <si>
    <t>个税</t>
  </si>
  <si>
    <t>实发工资</t>
  </si>
  <si>
    <t>工伤</t>
  </si>
  <si>
    <t>生育</t>
  </si>
  <si>
    <t>项目</t>
  </si>
  <si>
    <t>合同</t>
  </si>
  <si>
    <t>本科以上学历</t>
  </si>
  <si>
    <t>劳务</t>
  </si>
  <si>
    <t>外籍人员</t>
  </si>
  <si>
    <t>研发人员</t>
  </si>
  <si>
    <t>残障人员</t>
  </si>
  <si>
    <t>其他人员</t>
  </si>
  <si>
    <t>小计</t>
  </si>
  <si>
    <r>
      <rPr>
        <sz val="9"/>
        <color theme="1"/>
        <rFont val="微软雅黑"/>
        <charset val="134"/>
      </rPr>
      <t>编制说明：
1.此表可作为后续人资部门月度提供工资表模板；
2.分类别统计表可根据实际情况增加；</t>
    </r>
    <r>
      <rPr>
        <sz val="9"/>
        <color rgb="FFC00000"/>
        <rFont val="微软雅黑"/>
        <charset val="134"/>
      </rPr>
      <t xml:space="preserve">
</t>
    </r>
    <r>
      <rPr>
        <b/>
        <sz val="9"/>
        <color rgb="FFC00000"/>
        <rFont val="微软雅黑"/>
        <charset val="134"/>
      </rPr>
      <t xml:space="preserve">3.根据经营计划，定员定编情况，人员变动明显的月份需分月制表；
</t>
    </r>
    <r>
      <rPr>
        <sz val="9"/>
        <rFont val="微软雅黑"/>
        <charset val="134"/>
      </rPr>
      <t>4.非本利润中心发放薪资但在本利润中心长期工作，不体现人数，不体现薪资；
5.不在本利润中心长期工作但发放薪资，体现薪资，体现人数。</t>
    </r>
  </si>
</sst>
</file>

<file path=xl/styles.xml><?xml version="1.0" encoding="utf-8"?>
<styleSheet xmlns="http://schemas.openxmlformats.org/spreadsheetml/2006/main">
  <numFmts count="1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#,##0_ "/>
    <numFmt numFmtId="179" formatCode="0.00_);[Red]\(0.00\)"/>
    <numFmt numFmtId="180" formatCode="_ * #,##0_ ;_ * \-#,##0_ ;_ * &quot;-&quot;??_ ;_ @_ "/>
    <numFmt numFmtId="181" formatCode="_-* #,##0_-;\-* #,##0_-;_-* &quot;-&quot;_-;_-@_-"/>
    <numFmt numFmtId="182" formatCode="_-* #,##0.00_-;\-* #,##0.00_-;_-* &quot;-&quot;??_-;_-@_-"/>
    <numFmt numFmtId="43" formatCode="_ * #,##0.00_ ;_ * \-#,##0.00_ ;_ * &quot;-&quot;??_ ;_ @_ "/>
    <numFmt numFmtId="183" formatCode="#,##0_);\(#,##0\)"/>
    <numFmt numFmtId="184" formatCode="#,##0_);[Red]\(#,##0\)"/>
    <numFmt numFmtId="185" formatCode="_-* #,##0.00_-;\-* #,##0.00_-;_-* &quot;-&quot;_-;_-@_-"/>
  </numFmts>
  <fonts count="5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theme="0"/>
      <name val="微软雅黑"/>
      <charset val="134"/>
    </font>
    <font>
      <b/>
      <sz val="9"/>
      <color theme="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sz val="9"/>
      <color indexed="8"/>
      <name val="微软雅黑"/>
      <charset val="134"/>
    </font>
    <font>
      <b/>
      <sz val="16"/>
      <name val="微软雅黑"/>
      <charset val="134"/>
    </font>
    <font>
      <b/>
      <sz val="9"/>
      <name val="微软雅黑"/>
      <charset val="134"/>
    </font>
    <font>
      <b/>
      <sz val="9"/>
      <color rgb="FFC00000"/>
      <name val="微软雅黑"/>
      <charset val="134"/>
    </font>
    <font>
      <b/>
      <sz val="10"/>
      <color theme="0"/>
      <name val="微软雅黑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0"/>
      <color indexed="8"/>
      <name val="微软雅黑"/>
      <charset val="134"/>
    </font>
    <font>
      <b/>
      <sz val="12"/>
      <name val="宋体"/>
      <charset val="134"/>
    </font>
    <font>
      <b/>
      <sz val="9"/>
      <color indexed="8"/>
      <name val="微软雅黑"/>
      <charset val="134"/>
    </font>
    <font>
      <sz val="9"/>
      <color rgb="FF7030A0"/>
      <name val="微软雅黑"/>
      <charset val="134"/>
    </font>
    <font>
      <b/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7030A0"/>
      <name val="微软雅黑"/>
      <charset val="134"/>
    </font>
    <font>
      <sz val="9"/>
      <color rgb="FFFF000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0"/>
      <color rgb="FFC00000"/>
      <name val="微软雅黑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u/>
      <sz val="11"/>
      <color theme="0"/>
      <name val="微软雅黑"/>
      <charset val="134"/>
    </font>
    <font>
      <sz val="9"/>
      <color rgb="FFC00000"/>
      <name val="微软雅黑"/>
      <charset val="134"/>
    </font>
    <font>
      <b/>
      <i/>
      <sz val="9"/>
      <color rgb="FFFFFF00"/>
      <name val="微软雅黑"/>
      <charset val="134"/>
    </font>
  </fonts>
  <fills count="4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4" fillId="19" borderId="8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81" fontId="35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23" borderId="85" applyNumberFormat="0" applyFont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32" fillId="0" borderId="82" applyNumberFormat="0" applyFill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38" fillId="0" borderId="84" applyNumberFormat="0" applyFill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8" fillId="20" borderId="87" applyNumberFormat="0" applyAlignment="0" applyProtection="0">
      <alignment vertical="center"/>
    </xf>
    <xf numFmtId="0" fontId="37" fillId="20" borderId="83" applyNumberFormat="0" applyAlignment="0" applyProtection="0">
      <alignment vertical="center"/>
    </xf>
    <xf numFmtId="0" fontId="52" fillId="39" borderId="89" applyNumberForma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1" fillId="0" borderId="88" applyNumberFormat="0" applyFill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15" fillId="0" borderId="0"/>
    <xf numFmtId="0" fontId="31" fillId="3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5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5" fillId="0" borderId="0" applyBorder="0"/>
    <xf numFmtId="0" fontId="35" fillId="0" borderId="0">
      <alignment vertical="center"/>
    </xf>
    <xf numFmtId="0" fontId="45" fillId="0" borderId="0">
      <alignment vertical="center"/>
    </xf>
    <xf numFmtId="0" fontId="36" fillId="0" borderId="0"/>
    <xf numFmtId="0" fontId="36" fillId="0" borderId="0"/>
  </cellStyleXfs>
  <cellXfs count="4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177" fontId="4" fillId="2" borderId="1" xfId="0" applyNumberFormat="1" applyFont="1" applyFill="1" applyBorder="1" applyAlignment="1" applyProtection="1">
      <alignment horizontal="center" vertical="center"/>
    </xf>
    <xf numFmtId="177" fontId="4" fillId="2" borderId="2" xfId="0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 applyProtection="1">
      <alignment horizontal="center" vertical="center"/>
    </xf>
    <xf numFmtId="179" fontId="5" fillId="2" borderId="6" xfId="0" applyNumberFormat="1" applyFont="1" applyFill="1" applyBorder="1" applyAlignment="1" applyProtection="1">
      <alignment horizontal="center" vertical="center"/>
    </xf>
    <xf numFmtId="179" fontId="5" fillId="2" borderId="7" xfId="0" applyNumberFormat="1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7" fontId="5" fillId="2" borderId="9" xfId="0" applyNumberFormat="1" applyFont="1" applyFill="1" applyBorder="1" applyAlignment="1" applyProtection="1">
      <alignment horizontal="center" vertical="center"/>
    </xf>
    <xf numFmtId="179" fontId="5" fillId="2" borderId="10" xfId="0" applyNumberFormat="1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178" fontId="1" fillId="3" borderId="13" xfId="0" applyNumberFormat="1" applyFont="1" applyFill="1" applyBorder="1" applyAlignment="1">
      <alignment vertical="center"/>
    </xf>
    <xf numFmtId="43" fontId="1" fillId="3" borderId="13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78" fontId="1" fillId="3" borderId="4" xfId="0" applyNumberFormat="1" applyFont="1" applyFill="1" applyBorder="1" applyAlignment="1">
      <alignment vertical="center"/>
    </xf>
    <xf numFmtId="43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78" fontId="2" fillId="4" borderId="4" xfId="0" applyNumberFormat="1" applyFont="1" applyFill="1" applyBorder="1" applyAlignment="1">
      <alignment vertical="center"/>
    </xf>
    <xf numFmtId="43" fontId="2" fillId="4" borderId="4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8" fontId="5" fillId="2" borderId="9" xfId="0" applyNumberFormat="1" applyFont="1" applyFill="1" applyBorder="1" applyAlignment="1">
      <alignment vertical="center"/>
    </xf>
    <xf numFmtId="43" fontId="5" fillId="2" borderId="9" xfId="0" applyNumberFormat="1" applyFont="1" applyFill="1" applyBorder="1" applyAlignment="1">
      <alignment vertical="center"/>
    </xf>
    <xf numFmtId="179" fontId="5" fillId="2" borderId="16" xfId="0" applyNumberFormat="1" applyFont="1" applyFill="1" applyBorder="1" applyAlignment="1" applyProtection="1">
      <alignment horizontal="center" vertical="center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vertical="center"/>
    </xf>
    <xf numFmtId="177" fontId="4" fillId="2" borderId="17" xfId="0" applyNumberFormat="1" applyFont="1" applyFill="1" applyBorder="1" applyAlignment="1" applyProtection="1">
      <alignment horizontal="center" vertical="center"/>
    </xf>
    <xf numFmtId="0" fontId="5" fillId="2" borderId="7" xfId="0" applyNumberFormat="1" applyFont="1" applyFill="1" applyBorder="1" applyAlignment="1" applyProtection="1">
      <alignment horizontal="center" vertical="center"/>
    </xf>
    <xf numFmtId="0" fontId="5" fillId="2" borderId="16" xfId="0" applyNumberFormat="1" applyFont="1" applyFill="1" applyBorder="1" applyAlignment="1" applyProtection="1">
      <alignment horizontal="center" vertical="center"/>
    </xf>
    <xf numFmtId="177" fontId="5" fillId="2" borderId="18" xfId="0" applyNumberFormat="1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177" fontId="5" fillId="2" borderId="20" xfId="0" applyNumberFormat="1" applyFont="1" applyFill="1" applyBorder="1" applyAlignment="1" applyProtection="1">
      <alignment horizontal="center" vertical="center"/>
    </xf>
    <xf numFmtId="0" fontId="1" fillId="3" borderId="21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top" wrapText="1"/>
    </xf>
    <xf numFmtId="0" fontId="5" fillId="2" borderId="24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7" fontId="5" fillId="2" borderId="24" xfId="0" applyNumberFormat="1" applyFont="1" applyFill="1" applyBorder="1" applyAlignment="1" applyProtection="1">
      <alignment horizontal="center" vertical="center"/>
    </xf>
    <xf numFmtId="178" fontId="2" fillId="4" borderId="9" xfId="0" applyNumberFormat="1" applyFont="1" applyFill="1" applyBorder="1" applyAlignment="1">
      <alignment vertical="center"/>
    </xf>
    <xf numFmtId="0" fontId="2" fillId="4" borderId="24" xfId="0" applyFont="1" applyFill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43" fontId="6" fillId="5" borderId="0" xfId="55" applyNumberFormat="1" applyFont="1" applyFill="1" applyAlignment="1">
      <alignment vertical="center" wrapText="1"/>
    </xf>
    <xf numFmtId="43" fontId="1" fillId="5" borderId="0" xfId="45" applyNumberFormat="1" applyFont="1" applyFill="1" applyAlignment="1">
      <alignment vertical="center" wrapText="1"/>
    </xf>
    <xf numFmtId="43" fontId="1" fillId="5" borderId="0" xfId="45" applyNumberFormat="1" applyFont="1" applyFill="1" applyAlignment="1">
      <alignment vertical="center"/>
    </xf>
    <xf numFmtId="43" fontId="7" fillId="5" borderId="0" xfId="54" applyNumberFormat="1" applyFont="1" applyFill="1" applyBorder="1" applyAlignment="1" applyProtection="1">
      <alignment horizontal="left" vertical="center" wrapText="1"/>
    </xf>
    <xf numFmtId="43" fontId="7" fillId="5" borderId="0" xfId="55" applyNumberFormat="1" applyFont="1" applyFill="1" applyAlignment="1">
      <alignment vertical="center" wrapText="1"/>
    </xf>
    <xf numFmtId="43" fontId="8" fillId="5" borderId="0" xfId="45" applyNumberFormat="1" applyFont="1" applyFill="1" applyAlignment="1">
      <alignment vertical="center" wrapText="1"/>
    </xf>
    <xf numFmtId="43" fontId="8" fillId="5" borderId="0" xfId="45" applyNumberFormat="1" applyFont="1" applyFill="1" applyAlignment="1">
      <alignment horizontal="left" vertical="center" wrapText="1"/>
    </xf>
    <xf numFmtId="43" fontId="8" fillId="5" borderId="0" xfId="45" applyNumberFormat="1" applyFont="1" applyFill="1" applyAlignment="1">
      <alignment horizontal="right" vertical="center" wrapText="1"/>
    </xf>
    <xf numFmtId="43" fontId="8" fillId="5" borderId="0" xfId="45" applyNumberFormat="1" applyFont="1" applyFill="1" applyAlignment="1">
      <alignment horizontal="center" vertical="center" wrapText="1"/>
    </xf>
    <xf numFmtId="43" fontId="9" fillId="5" borderId="0" xfId="55" applyNumberFormat="1" applyFont="1" applyFill="1" applyBorder="1" applyAlignment="1">
      <alignment horizontal="center" vertical="center" wrapText="1"/>
    </xf>
    <xf numFmtId="43" fontId="9" fillId="5" borderId="0" xfId="55" applyNumberFormat="1" applyFont="1" applyFill="1" applyBorder="1" applyAlignment="1">
      <alignment horizontal="right" vertical="center" wrapText="1"/>
    </xf>
    <xf numFmtId="0" fontId="10" fillId="0" borderId="27" xfId="5" applyNumberFormat="1" applyFont="1" applyFill="1" applyBorder="1" applyAlignment="1">
      <alignment horizontal="left" vertical="center" wrapText="1"/>
    </xf>
    <xf numFmtId="0" fontId="10" fillId="0" borderId="27" xfId="5" applyNumberFormat="1" applyFont="1" applyFill="1" applyBorder="1" applyAlignment="1">
      <alignment horizontal="right" vertical="center" wrapText="1"/>
    </xf>
    <xf numFmtId="0" fontId="10" fillId="0" borderId="23" xfId="5" applyNumberFormat="1" applyFont="1" applyFill="1" applyBorder="1" applyAlignment="1">
      <alignment horizontal="left" vertical="top" wrapText="1"/>
    </xf>
    <xf numFmtId="0" fontId="10" fillId="0" borderId="0" xfId="5" applyNumberFormat="1" applyFont="1" applyFill="1" applyBorder="1" applyAlignment="1">
      <alignment horizontal="left" vertical="top" wrapText="1"/>
    </xf>
    <xf numFmtId="0" fontId="10" fillId="0" borderId="0" xfId="5" applyNumberFormat="1" applyFont="1" applyFill="1" applyBorder="1" applyAlignment="1">
      <alignment horizontal="right" vertical="top" wrapText="1"/>
    </xf>
    <xf numFmtId="0" fontId="6" fillId="0" borderId="23" xfId="5" applyNumberFormat="1" applyFont="1" applyFill="1" applyBorder="1" applyAlignment="1">
      <alignment horizontal="left" vertical="top" wrapText="1"/>
    </xf>
    <xf numFmtId="0" fontId="6" fillId="0" borderId="0" xfId="5" applyNumberFormat="1" applyFont="1" applyFill="1" applyBorder="1" applyAlignment="1">
      <alignment horizontal="left" vertical="top" wrapText="1"/>
    </xf>
    <xf numFmtId="0" fontId="6" fillId="0" borderId="0" xfId="5" applyNumberFormat="1" applyFont="1" applyFill="1" applyBorder="1" applyAlignment="1">
      <alignment horizontal="right" vertical="top" wrapText="1"/>
    </xf>
    <xf numFmtId="0" fontId="11" fillId="0" borderId="23" xfId="5" applyNumberFormat="1" applyFont="1" applyFill="1" applyBorder="1" applyAlignment="1">
      <alignment horizontal="left" vertical="top" wrapText="1"/>
    </xf>
    <xf numFmtId="0" fontId="11" fillId="0" borderId="0" xfId="5" applyNumberFormat="1" applyFont="1" applyFill="1" applyBorder="1" applyAlignment="1">
      <alignment horizontal="left" vertical="top" wrapText="1"/>
    </xf>
    <xf numFmtId="0" fontId="11" fillId="0" borderId="0" xfId="5" applyNumberFormat="1" applyFont="1" applyFill="1" applyBorder="1" applyAlignment="1">
      <alignment horizontal="right" vertical="top" wrapText="1"/>
    </xf>
    <xf numFmtId="0" fontId="12" fillId="2" borderId="28" xfId="54" applyNumberFormat="1" applyFont="1" applyFill="1" applyBorder="1" applyAlignment="1" applyProtection="1">
      <alignment horizontal="center" vertical="center" wrapText="1"/>
    </xf>
    <xf numFmtId="0" fontId="12" fillId="2" borderId="29" xfId="54" applyNumberFormat="1" applyFont="1" applyFill="1" applyBorder="1" applyAlignment="1" applyProtection="1">
      <alignment horizontal="center" vertical="center" wrapText="1"/>
    </xf>
    <xf numFmtId="0" fontId="12" fillId="2" borderId="29" xfId="54" applyNumberFormat="1" applyFont="1" applyFill="1" applyBorder="1" applyAlignment="1" applyProtection="1">
      <alignment horizontal="right" vertical="center" wrapText="1"/>
    </xf>
    <xf numFmtId="0" fontId="12" fillId="2" borderId="8" xfId="54" applyNumberFormat="1" applyFont="1" applyFill="1" applyBorder="1" applyAlignment="1" applyProtection="1">
      <alignment horizontal="center" vertical="center" wrapText="1"/>
    </xf>
    <xf numFmtId="0" fontId="12" fillId="2" borderId="9" xfId="54" applyNumberFormat="1" applyFont="1" applyFill="1" applyBorder="1" applyAlignment="1" applyProtection="1">
      <alignment horizontal="center" vertical="center" wrapText="1"/>
    </xf>
    <xf numFmtId="0" fontId="12" fillId="2" borderId="9" xfId="54" applyNumberFormat="1" applyFont="1" applyFill="1" applyBorder="1" applyAlignment="1" applyProtection="1">
      <alignment horizontal="right" vertical="center" wrapText="1"/>
    </xf>
    <xf numFmtId="0" fontId="7" fillId="6" borderId="30" xfId="5" applyNumberFormat="1" applyFont="1" applyFill="1" applyBorder="1" applyAlignment="1">
      <alignment horizontal="left" vertical="top" wrapText="1"/>
    </xf>
    <xf numFmtId="0" fontId="7" fillId="6" borderId="31" xfId="5" applyNumberFormat="1" applyFont="1" applyFill="1" applyBorder="1" applyAlignment="1">
      <alignment horizontal="left" vertical="top" wrapText="1"/>
    </xf>
    <xf numFmtId="0" fontId="7" fillId="6" borderId="31" xfId="5" applyNumberFormat="1" applyFont="1" applyFill="1" applyBorder="1" applyAlignment="1">
      <alignment horizontal="right" vertical="top" wrapText="1"/>
    </xf>
    <xf numFmtId="0" fontId="10" fillId="5" borderId="23" xfId="5" applyNumberFormat="1" applyFont="1" applyFill="1" applyBorder="1" applyAlignment="1">
      <alignment horizontal="left" vertical="top" wrapText="1"/>
    </xf>
    <xf numFmtId="0" fontId="10" fillId="5" borderId="0" xfId="5" applyNumberFormat="1" applyFont="1" applyFill="1" applyBorder="1" applyAlignment="1">
      <alignment horizontal="left" vertical="top" wrapText="1"/>
    </xf>
    <xf numFmtId="0" fontId="10" fillId="5" borderId="0" xfId="5" applyNumberFormat="1" applyFont="1" applyFill="1" applyBorder="1" applyAlignment="1">
      <alignment horizontal="right" vertical="top" wrapText="1"/>
    </xf>
    <xf numFmtId="0" fontId="13" fillId="0" borderId="32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vertical="center"/>
    </xf>
    <xf numFmtId="0" fontId="13" fillId="0" borderId="32" xfId="0" applyFont="1" applyFill="1" applyBorder="1" applyAlignment="1">
      <alignment horizontal="right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right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right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right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right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right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right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right" vertical="center"/>
    </xf>
    <xf numFmtId="0" fontId="15" fillId="0" borderId="32" xfId="0" applyFont="1" applyFill="1" applyBorder="1" applyAlignment="1">
      <alignment vertical="center"/>
    </xf>
    <xf numFmtId="0" fontId="15" fillId="0" borderId="36" xfId="0" applyFont="1" applyFill="1" applyBorder="1" applyAlignment="1">
      <alignment vertical="center"/>
    </xf>
    <xf numFmtId="0" fontId="15" fillId="0" borderId="32" xfId="0" applyFont="1" applyFill="1" applyBorder="1" applyAlignment="1">
      <alignment horizontal="centerContinuous" vertical="center" wrapText="1"/>
    </xf>
    <xf numFmtId="0" fontId="16" fillId="4" borderId="30" xfId="45" applyNumberFormat="1" applyFont="1" applyFill="1" applyBorder="1" applyAlignment="1">
      <alignment horizontal="left" vertical="center"/>
    </xf>
    <xf numFmtId="0" fontId="16" fillId="4" borderId="31" xfId="45" applyNumberFormat="1" applyFont="1" applyFill="1" applyBorder="1" applyAlignment="1">
      <alignment horizontal="left" vertical="center"/>
    </xf>
    <xf numFmtId="0" fontId="16" fillId="4" borderId="31" xfId="45" applyNumberFormat="1" applyFont="1" applyFill="1" applyBorder="1" applyAlignment="1">
      <alignment horizontal="right" vertical="center"/>
    </xf>
    <xf numFmtId="0" fontId="16" fillId="5" borderId="39" xfId="45" applyNumberFormat="1" applyFont="1" applyFill="1" applyBorder="1" applyAlignment="1">
      <alignment horizontal="center" vertical="center"/>
    </xf>
    <xf numFmtId="43" fontId="7" fillId="5" borderId="40" xfId="5" applyNumberFormat="1" applyFont="1" applyFill="1" applyBorder="1" applyAlignment="1">
      <alignment horizontal="center" vertical="center" wrapText="1"/>
    </xf>
    <xf numFmtId="43" fontId="7" fillId="5" borderId="40" xfId="5" applyNumberFormat="1" applyFont="1" applyFill="1" applyBorder="1" applyAlignment="1">
      <alignment horizontal="right" vertical="center" wrapText="1"/>
    </xf>
    <xf numFmtId="0" fontId="16" fillId="5" borderId="41" xfId="45" applyNumberFormat="1" applyFont="1" applyFill="1" applyBorder="1" applyAlignment="1">
      <alignment horizontal="center" vertical="center"/>
    </xf>
    <xf numFmtId="43" fontId="7" fillId="5" borderId="42" xfId="0" applyNumberFormat="1" applyFont="1" applyFill="1" applyBorder="1" applyAlignment="1">
      <alignment horizontal="center" vertical="center"/>
    </xf>
    <xf numFmtId="43" fontId="7" fillId="5" borderId="43" xfId="0" applyNumberFormat="1" applyFont="1" applyFill="1" applyBorder="1" applyAlignment="1">
      <alignment horizontal="center" vertical="center"/>
    </xf>
    <xf numFmtId="43" fontId="7" fillId="5" borderId="44" xfId="0" applyNumberFormat="1" applyFont="1" applyFill="1" applyBorder="1" applyAlignment="1">
      <alignment horizontal="center" vertical="center"/>
    </xf>
    <xf numFmtId="43" fontId="7" fillId="5" borderId="45" xfId="0" applyNumberFormat="1" applyFont="1" applyFill="1" applyBorder="1" applyAlignment="1">
      <alignment horizontal="center" vertical="center"/>
    </xf>
    <xf numFmtId="43" fontId="7" fillId="5" borderId="45" xfId="0" applyNumberFormat="1" applyFont="1" applyFill="1" applyBorder="1" applyAlignment="1">
      <alignment horizontal="right" vertical="center"/>
    </xf>
    <xf numFmtId="0" fontId="10" fillId="0" borderId="27" xfId="5" applyNumberFormat="1" applyFont="1" applyFill="1" applyBorder="1" applyAlignment="1">
      <alignment horizontal="center" vertical="center" wrapText="1"/>
    </xf>
    <xf numFmtId="0" fontId="10" fillId="0" borderId="0" xfId="5" applyNumberFormat="1" applyFont="1" applyFill="1" applyBorder="1" applyAlignment="1">
      <alignment horizontal="center" vertical="top" wrapText="1"/>
    </xf>
    <xf numFmtId="0" fontId="6" fillId="0" borderId="0" xfId="5" applyNumberFormat="1" applyFont="1" applyFill="1" applyBorder="1" applyAlignment="1">
      <alignment horizontal="center" vertical="top" wrapText="1"/>
    </xf>
    <xf numFmtId="0" fontId="11" fillId="0" borderId="0" xfId="5" applyNumberFormat="1" applyFont="1" applyFill="1" applyBorder="1" applyAlignment="1">
      <alignment horizontal="center" vertical="top" wrapText="1"/>
    </xf>
    <xf numFmtId="0" fontId="12" fillId="2" borderId="4" xfId="54" applyNumberFormat="1" applyFont="1" applyFill="1" applyBorder="1" applyAlignment="1" applyProtection="1">
      <alignment horizontal="center" vertical="center" wrapText="1"/>
    </xf>
    <xf numFmtId="44" fontId="12" fillId="2" borderId="29" xfId="54" applyNumberFormat="1" applyFont="1" applyFill="1" applyBorder="1" applyAlignment="1" applyProtection="1">
      <alignment horizontal="center" vertical="center" wrapText="1"/>
    </xf>
    <xf numFmtId="44" fontId="12" fillId="2" borderId="9" xfId="54" applyNumberFormat="1" applyFont="1" applyFill="1" applyBorder="1" applyAlignment="1" applyProtection="1">
      <alignment horizontal="center" vertical="center" wrapText="1"/>
    </xf>
    <xf numFmtId="0" fontId="7" fillId="6" borderId="31" xfId="5" applyNumberFormat="1" applyFont="1" applyFill="1" applyBorder="1" applyAlignment="1">
      <alignment horizontal="center" vertical="top" wrapText="1"/>
    </xf>
    <xf numFmtId="0" fontId="10" fillId="5" borderId="0" xfId="5" applyNumberFormat="1" applyFont="1" applyFill="1" applyBorder="1" applyAlignment="1">
      <alignment horizontal="center" vertical="top" wrapText="1"/>
    </xf>
    <xf numFmtId="0" fontId="17" fillId="0" borderId="32" xfId="0" applyFont="1" applyFill="1" applyBorder="1" applyAlignment="1">
      <alignment horizontal="center" vertical="center"/>
    </xf>
    <xf numFmtId="43" fontId="8" fillId="5" borderId="31" xfId="45" applyNumberFormat="1" applyFont="1" applyFill="1" applyBorder="1" applyAlignment="1">
      <alignment vertical="center" wrapText="1"/>
    </xf>
    <xf numFmtId="0" fontId="14" fillId="0" borderId="33" xfId="0" applyFont="1" applyFill="1" applyBorder="1" applyAlignment="1">
      <alignment horizontal="center" vertical="center" wrapText="1"/>
    </xf>
    <xf numFmtId="43" fontId="8" fillId="0" borderId="38" xfId="45" applyNumberFormat="1" applyFont="1" applyFill="1" applyBorder="1" applyAlignment="1">
      <alignment horizontal="center" vertical="center" wrapText="1"/>
    </xf>
    <xf numFmtId="43" fontId="8" fillId="5" borderId="36" xfId="45" applyNumberFormat="1" applyFont="1" applyFill="1" applyBorder="1" applyAlignment="1">
      <alignment vertical="center" wrapText="1"/>
    </xf>
    <xf numFmtId="0" fontId="14" fillId="0" borderId="35" xfId="0" applyFont="1" applyFill="1" applyBorder="1" applyAlignment="1">
      <alignment horizontal="center" vertical="center" wrapText="1"/>
    </xf>
    <xf numFmtId="43" fontId="8" fillId="0" borderId="46" xfId="45" applyNumberFormat="1" applyFont="1" applyFill="1" applyBorder="1" applyAlignment="1">
      <alignment horizontal="center" vertical="center" wrapText="1"/>
    </xf>
    <xf numFmtId="43" fontId="8" fillId="5" borderId="32" xfId="45" applyNumberFormat="1" applyFont="1" applyFill="1" applyBorder="1" applyAlignment="1">
      <alignment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left" vertical="center" wrapText="1"/>
    </xf>
    <xf numFmtId="43" fontId="8" fillId="5" borderId="32" xfId="45" applyNumberFormat="1" applyFont="1" applyFill="1" applyBorder="1" applyAlignment="1">
      <alignment horizontal="center" vertical="center" wrapText="1"/>
    </xf>
    <xf numFmtId="43" fontId="8" fillId="0" borderId="36" xfId="45" applyNumberFormat="1" applyFont="1" applyFill="1" applyBorder="1" applyAlignment="1">
      <alignment horizontal="center" vertical="center" wrapText="1"/>
    </xf>
    <xf numFmtId="43" fontId="8" fillId="0" borderId="32" xfId="45" applyNumberFormat="1" applyFont="1" applyFill="1" applyBorder="1" applyAlignment="1">
      <alignment horizontal="center" vertical="center" wrapText="1"/>
    </xf>
    <xf numFmtId="43" fontId="8" fillId="5" borderId="38" xfId="45" applyNumberFormat="1" applyFont="1" applyFill="1" applyBorder="1" applyAlignment="1">
      <alignment horizontal="center" vertical="center" wrapText="1"/>
    </xf>
    <xf numFmtId="43" fontId="8" fillId="5" borderId="27" xfId="45" applyNumberFormat="1" applyFont="1" applyFill="1" applyBorder="1" applyAlignment="1">
      <alignment vertical="center" wrapText="1"/>
    </xf>
    <xf numFmtId="0" fontId="16" fillId="4" borderId="31" xfId="45" applyNumberFormat="1" applyFont="1" applyFill="1" applyBorder="1" applyAlignment="1">
      <alignment horizontal="center" vertical="center"/>
    </xf>
    <xf numFmtId="0" fontId="6" fillId="5" borderId="0" xfId="55" applyNumberFormat="1" applyFont="1" applyFill="1" applyAlignment="1">
      <alignment horizontal="left" wrapText="1"/>
    </xf>
    <xf numFmtId="0" fontId="10" fillId="0" borderId="26" xfId="5" applyNumberFormat="1" applyFont="1" applyFill="1" applyBorder="1" applyAlignment="1">
      <alignment horizontal="left" vertical="top" wrapText="1"/>
    </xf>
    <xf numFmtId="0" fontId="6" fillId="0" borderId="26" xfId="5" applyNumberFormat="1" applyFont="1" applyFill="1" applyBorder="1" applyAlignment="1">
      <alignment horizontal="left" vertical="top" wrapText="1"/>
    </xf>
    <xf numFmtId="0" fontId="11" fillId="0" borderId="26" xfId="5" applyNumberFormat="1" applyFont="1" applyFill="1" applyBorder="1" applyAlignment="1">
      <alignment horizontal="left" vertical="top" wrapText="1"/>
    </xf>
    <xf numFmtId="44" fontId="12" fillId="2" borderId="47" xfId="54" applyNumberFormat="1" applyFont="1" applyFill="1" applyBorder="1" applyAlignment="1" applyProtection="1">
      <alignment horizontal="center" vertical="center" wrapText="1"/>
    </xf>
    <xf numFmtId="0" fontId="6" fillId="5" borderId="0" xfId="55" applyNumberFormat="1" applyFont="1" applyFill="1" applyAlignment="1">
      <alignment horizontal="left"/>
    </xf>
    <xf numFmtId="44" fontId="12" fillId="2" borderId="24" xfId="54" applyNumberFormat="1" applyFont="1" applyFill="1" applyBorder="1" applyAlignment="1" applyProtection="1">
      <alignment horizontal="center" vertical="center" wrapText="1"/>
    </xf>
    <xf numFmtId="0" fontId="6" fillId="5" borderId="0" xfId="54" applyNumberFormat="1" applyFont="1" applyFill="1" applyBorder="1" applyAlignment="1" applyProtection="1">
      <alignment horizontal="left" vertical="center" wrapText="1"/>
    </xf>
    <xf numFmtId="0" fontId="7" fillId="6" borderId="34" xfId="5" applyNumberFormat="1" applyFont="1" applyFill="1" applyBorder="1" applyAlignment="1">
      <alignment horizontal="left" vertical="top" wrapText="1"/>
    </xf>
    <xf numFmtId="0" fontId="10" fillId="5" borderId="26" xfId="5" applyNumberFormat="1" applyFont="1" applyFill="1" applyBorder="1" applyAlignment="1">
      <alignment horizontal="left" vertical="top" wrapText="1"/>
    </xf>
    <xf numFmtId="43" fontId="8" fillId="5" borderId="34" xfId="45" applyNumberFormat="1" applyFont="1" applyFill="1" applyBorder="1" applyAlignment="1">
      <alignment vertical="center" wrapText="1"/>
    </xf>
    <xf numFmtId="43" fontId="8" fillId="5" borderId="26" xfId="45" applyNumberFormat="1" applyFont="1" applyFill="1" applyBorder="1" applyAlignment="1">
      <alignment vertical="center" wrapText="1"/>
    </xf>
    <xf numFmtId="43" fontId="8" fillId="5" borderId="38" xfId="45" applyNumberFormat="1" applyFont="1" applyFill="1" applyBorder="1" applyAlignment="1">
      <alignment vertical="center" wrapText="1"/>
    </xf>
    <xf numFmtId="0" fontId="16" fillId="4" borderId="34" xfId="45" applyNumberFormat="1" applyFont="1" applyFill="1" applyBorder="1" applyAlignment="1">
      <alignment horizontal="left" vertical="center"/>
    </xf>
    <xf numFmtId="43" fontId="7" fillId="5" borderId="48" xfId="5" applyNumberFormat="1" applyFont="1" applyFill="1" applyBorder="1" applyAlignment="1">
      <alignment horizontal="center" vertical="center" wrapText="1"/>
    </xf>
    <xf numFmtId="43" fontId="7" fillId="0" borderId="49" xfId="0" applyNumberFormat="1" applyFont="1" applyFill="1" applyBorder="1" applyAlignment="1">
      <alignment horizontal="center" vertical="center"/>
    </xf>
    <xf numFmtId="0" fontId="6" fillId="5" borderId="0" xfId="55" applyFont="1" applyFill="1" applyAlignment="1" applyProtection="1">
      <alignment vertical="center" wrapText="1"/>
      <protection locked="0"/>
    </xf>
    <xf numFmtId="0" fontId="10" fillId="5" borderId="0" xfId="54" applyNumberFormat="1" applyFont="1" applyFill="1" applyBorder="1" applyAlignment="1" applyProtection="1">
      <alignment horizontal="left" vertical="center" wrapText="1"/>
      <protection locked="0"/>
    </xf>
    <xf numFmtId="0" fontId="10" fillId="5" borderId="0" xfId="55" applyFont="1" applyFill="1" applyAlignment="1" applyProtection="1">
      <alignment vertical="center" wrapText="1"/>
      <protection locked="0"/>
    </xf>
    <xf numFmtId="0" fontId="6" fillId="5" borderId="0" xfId="55" applyNumberFormat="1" applyFont="1" applyFill="1" applyAlignment="1" applyProtection="1">
      <alignment horizontal="center" vertical="center" wrapText="1"/>
      <protection locked="0"/>
    </xf>
    <xf numFmtId="0" fontId="1" fillId="5" borderId="0" xfId="45" applyFont="1" applyFill="1" applyAlignment="1" applyProtection="1">
      <alignment vertical="center" wrapText="1"/>
      <protection locked="0"/>
    </xf>
    <xf numFmtId="0" fontId="18" fillId="5" borderId="0" xfId="45" applyFont="1" applyFill="1" applyAlignment="1" applyProtection="1">
      <alignment vertical="center" wrapText="1"/>
      <protection locked="0"/>
    </xf>
    <xf numFmtId="0" fontId="18" fillId="5" borderId="0" xfId="45" applyFont="1" applyFill="1" applyAlignment="1" applyProtection="1">
      <alignment horizontal="center" vertical="center" wrapText="1"/>
      <protection locked="0"/>
    </xf>
    <xf numFmtId="0" fontId="8" fillId="5" borderId="0" xfId="45" applyFont="1" applyFill="1" applyAlignment="1" applyProtection="1">
      <alignment vertical="center" wrapText="1"/>
      <protection locked="0"/>
    </xf>
    <xf numFmtId="0" fontId="8" fillId="5" borderId="0" xfId="45" applyFont="1" applyFill="1" applyAlignment="1" applyProtection="1">
      <alignment horizontal="left" vertical="center" wrapText="1"/>
      <protection locked="0"/>
    </xf>
    <xf numFmtId="0" fontId="9" fillId="5" borderId="0" xfId="55" applyFont="1" applyFill="1" applyAlignment="1" applyProtection="1">
      <alignment horizontal="center" vertical="center"/>
      <protection locked="0"/>
    </xf>
    <xf numFmtId="183" fontId="10" fillId="5" borderId="27" xfId="54" applyNumberFormat="1" applyFont="1" applyFill="1" applyBorder="1" applyAlignment="1" applyProtection="1">
      <alignment vertical="center"/>
      <protection locked="0"/>
    </xf>
    <xf numFmtId="0" fontId="10" fillId="5" borderId="23" xfId="55" applyFont="1" applyFill="1" applyBorder="1" applyAlignment="1" applyProtection="1">
      <alignment horizontal="left" vertical="center"/>
      <protection locked="0"/>
    </xf>
    <xf numFmtId="0" fontId="10" fillId="5" borderId="0" xfId="55" applyFont="1" applyFill="1" applyAlignment="1" applyProtection="1">
      <alignment horizontal="left" vertical="center"/>
      <protection locked="0"/>
    </xf>
    <xf numFmtId="0" fontId="6" fillId="5" borderId="23" xfId="55" applyFont="1" applyFill="1" applyBorder="1" applyAlignment="1" applyProtection="1">
      <alignment horizontal="left" vertical="center" wrapText="1"/>
      <protection locked="0"/>
    </xf>
    <xf numFmtId="0" fontId="6" fillId="5" borderId="0" xfId="55" applyFont="1" applyFill="1" applyAlignment="1" applyProtection="1">
      <alignment horizontal="left" vertical="center"/>
      <protection locked="0"/>
    </xf>
    <xf numFmtId="0" fontId="6" fillId="5" borderId="23" xfId="55" applyFont="1" applyFill="1" applyBorder="1" applyAlignment="1" applyProtection="1">
      <alignment horizontal="left" vertical="center"/>
      <protection locked="0"/>
    </xf>
    <xf numFmtId="0" fontId="11" fillId="5" borderId="37" xfId="55" applyFont="1" applyFill="1" applyBorder="1" applyAlignment="1" applyProtection="1">
      <alignment horizontal="left" vertical="center" wrapText="1"/>
      <protection locked="0"/>
    </xf>
    <xf numFmtId="0" fontId="11" fillId="5" borderId="27" xfId="55" applyFont="1" applyFill="1" applyBorder="1" applyAlignment="1" applyProtection="1">
      <alignment horizontal="left" vertical="center" wrapText="1"/>
      <protection locked="0"/>
    </xf>
    <xf numFmtId="0" fontId="5" fillId="2" borderId="28" xfId="55" applyNumberFormat="1" applyFont="1" applyFill="1" applyBorder="1" applyAlignment="1" applyProtection="1">
      <alignment horizontal="center" vertical="center" wrapText="1"/>
      <protection locked="0"/>
    </xf>
    <xf numFmtId="0" fontId="5" fillId="2" borderId="29" xfId="55" applyNumberFormat="1" applyFont="1" applyFill="1" applyBorder="1" applyAlignment="1" applyProtection="1">
      <alignment horizontal="center" vertical="center" wrapText="1"/>
      <protection locked="0"/>
    </xf>
    <xf numFmtId="0" fontId="5" fillId="2" borderId="29" xfId="8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55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55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8" applyNumberFormat="1" applyFont="1" applyFill="1" applyBorder="1" applyAlignment="1" applyProtection="1">
      <alignment horizontal="center" vertical="center" wrapText="1"/>
      <protection locked="0"/>
    </xf>
    <xf numFmtId="0" fontId="6" fillId="7" borderId="32" xfId="0" applyNumberFormat="1" applyFont="1" applyFill="1" applyBorder="1" applyAlignment="1" applyProtection="1">
      <alignment horizontal="center" vertical="center"/>
      <protection locked="0"/>
    </xf>
    <xf numFmtId="0" fontId="6" fillId="7" borderId="32" xfId="0" applyNumberFormat="1" applyFont="1" applyFill="1" applyBorder="1" applyAlignment="1" applyProtection="1">
      <alignment horizontal="left" vertical="center"/>
    </xf>
    <xf numFmtId="181" fontId="6" fillId="7" borderId="32" xfId="0" applyNumberFormat="1" applyFont="1" applyFill="1" applyBorder="1" applyAlignment="1" applyProtection="1">
      <alignment horizontal="left" vertical="center"/>
      <protection locked="0"/>
    </xf>
    <xf numFmtId="0" fontId="6" fillId="8" borderId="32" xfId="0" applyNumberFormat="1" applyFont="1" applyFill="1" applyBorder="1" applyAlignment="1" applyProtection="1">
      <alignment horizontal="left" vertical="center"/>
    </xf>
    <xf numFmtId="181" fontId="6" fillId="8" borderId="32" xfId="0" applyNumberFormat="1" applyFont="1" applyFill="1" applyBorder="1" applyAlignment="1" applyProtection="1">
      <alignment horizontal="left" vertical="center"/>
      <protection locked="0"/>
    </xf>
    <xf numFmtId="0" fontId="10" fillId="5" borderId="26" xfId="55" applyFont="1" applyFill="1" applyBorder="1" applyAlignment="1" applyProtection="1">
      <alignment horizontal="left" vertical="center"/>
      <protection locked="0"/>
    </xf>
    <xf numFmtId="0" fontId="6" fillId="5" borderId="26" xfId="55" applyFont="1" applyFill="1" applyBorder="1" applyAlignment="1" applyProtection="1">
      <alignment horizontal="left" vertical="center"/>
      <protection locked="0"/>
    </xf>
    <xf numFmtId="0" fontId="11" fillId="5" borderId="38" xfId="55" applyFont="1" applyFill="1" applyBorder="1" applyAlignment="1" applyProtection="1">
      <alignment horizontal="left" vertical="center" wrapText="1"/>
      <protection locked="0"/>
    </xf>
    <xf numFmtId="0" fontId="5" fillId="2" borderId="47" xfId="55" applyNumberFormat="1" applyFont="1" applyFill="1" applyBorder="1" applyAlignment="1" applyProtection="1">
      <alignment horizontal="center" vertical="center" wrapText="1"/>
      <protection locked="0"/>
    </xf>
    <xf numFmtId="0" fontId="5" fillId="2" borderId="24" xfId="55" applyNumberFormat="1" applyFont="1" applyFill="1" applyBorder="1" applyAlignment="1" applyProtection="1">
      <alignment horizontal="center" vertical="center" wrapText="1"/>
      <protection locked="0"/>
    </xf>
    <xf numFmtId="185" fontId="18" fillId="7" borderId="32" xfId="45" applyNumberFormat="1" applyFont="1" applyFill="1" applyBorder="1" applyAlignment="1" applyProtection="1">
      <alignment vertical="center" wrapText="1"/>
      <protection locked="0"/>
    </xf>
    <xf numFmtId="185" fontId="18" fillId="8" borderId="32" xfId="45" applyNumberFormat="1" applyFont="1" applyFill="1" applyBorder="1" applyAlignment="1" applyProtection="1">
      <alignment vertical="center" wrapText="1"/>
      <protection locked="0"/>
    </xf>
    <xf numFmtId="0" fontId="6" fillId="9" borderId="32" xfId="0" applyNumberFormat="1" applyFont="1" applyFill="1" applyBorder="1" applyAlignment="1" applyProtection="1">
      <alignment horizontal="left" vertical="center"/>
    </xf>
    <xf numFmtId="181" fontId="6" fillId="9" borderId="32" xfId="0" applyNumberFormat="1" applyFont="1" applyFill="1" applyBorder="1" applyAlignment="1" applyProtection="1">
      <alignment horizontal="left" vertical="center"/>
      <protection locked="0"/>
    </xf>
    <xf numFmtId="0" fontId="6" fillId="10" borderId="32" xfId="0" applyNumberFormat="1" applyFont="1" applyFill="1" applyBorder="1" applyAlignment="1" applyProtection="1">
      <alignment horizontal="left" vertical="center"/>
    </xf>
    <xf numFmtId="181" fontId="6" fillId="10" borderId="32" xfId="0" applyNumberFormat="1" applyFont="1" applyFill="1" applyBorder="1" applyAlignment="1" applyProtection="1">
      <alignment horizontal="left" vertical="center"/>
      <protection locked="0"/>
    </xf>
    <xf numFmtId="185" fontId="18" fillId="9" borderId="32" xfId="45" applyNumberFormat="1" applyFont="1" applyFill="1" applyBorder="1" applyAlignment="1" applyProtection="1">
      <alignment vertical="center" wrapText="1"/>
      <protection locked="0"/>
    </xf>
    <xf numFmtId="185" fontId="18" fillId="10" borderId="32" xfId="45" applyNumberFormat="1" applyFont="1" applyFill="1" applyBorder="1" applyAlignment="1" applyProtection="1">
      <alignment vertical="center" wrapText="1"/>
      <protection locked="0"/>
    </xf>
    <xf numFmtId="0" fontId="19" fillId="10" borderId="32" xfId="0" applyNumberFormat="1" applyFont="1" applyFill="1" applyBorder="1" applyAlignment="1" applyProtection="1">
      <alignment horizontal="left" vertical="center"/>
    </xf>
    <xf numFmtId="0" fontId="6" fillId="11" borderId="32" xfId="0" applyNumberFormat="1" applyFont="1" applyFill="1" applyBorder="1" applyAlignment="1" applyProtection="1">
      <alignment horizontal="left" vertical="center"/>
    </xf>
    <xf numFmtId="181" fontId="6" fillId="11" borderId="32" xfId="0" applyNumberFormat="1" applyFont="1" applyFill="1" applyBorder="1" applyAlignment="1" applyProtection="1">
      <alignment horizontal="left" vertical="center"/>
      <protection locked="0"/>
    </xf>
    <xf numFmtId="0" fontId="10" fillId="4" borderId="32" xfId="0" applyNumberFormat="1" applyFont="1" applyFill="1" applyBorder="1" applyAlignment="1" applyProtection="1">
      <alignment horizontal="center" vertical="center"/>
      <protection locked="0"/>
    </xf>
    <xf numFmtId="0" fontId="10" fillId="4" borderId="50" xfId="0" applyNumberFormat="1" applyFont="1" applyFill="1" applyBorder="1" applyAlignment="1" applyProtection="1">
      <alignment horizontal="center" vertical="center"/>
    </xf>
    <xf numFmtId="0" fontId="10" fillId="4" borderId="46" xfId="0" applyNumberFormat="1" applyFont="1" applyFill="1" applyBorder="1" applyAlignment="1" applyProtection="1">
      <alignment horizontal="center" vertical="center"/>
    </xf>
    <xf numFmtId="181" fontId="10" fillId="4" borderId="32" xfId="0" applyNumberFormat="1" applyFont="1" applyFill="1" applyBorder="1" applyAlignment="1" applyProtection="1">
      <alignment horizontal="left" vertical="center"/>
      <protection locked="0"/>
    </xf>
    <xf numFmtId="0" fontId="6" fillId="12" borderId="32" xfId="0" applyNumberFormat="1" applyFont="1" applyFill="1" applyBorder="1" applyAlignment="1" applyProtection="1">
      <alignment horizontal="center" vertical="center"/>
      <protection locked="0"/>
    </xf>
    <xf numFmtId="0" fontId="6" fillId="12" borderId="32" xfId="0" applyNumberFormat="1" applyFont="1" applyFill="1" applyBorder="1" applyAlignment="1" applyProtection="1">
      <alignment horizontal="left" vertical="center"/>
    </xf>
    <xf numFmtId="181" fontId="6" fillId="12" borderId="32" xfId="0" applyNumberFormat="1" applyFont="1" applyFill="1" applyBorder="1" applyAlignment="1" applyProtection="1">
      <alignment horizontal="left" vertical="center"/>
      <protection locked="0"/>
    </xf>
    <xf numFmtId="0" fontId="10" fillId="4" borderId="51" xfId="0" applyNumberFormat="1" applyFont="1" applyFill="1" applyBorder="1" applyAlignment="1" applyProtection="1">
      <alignment horizontal="center" vertical="center"/>
      <protection locked="0"/>
    </xf>
    <xf numFmtId="0" fontId="10" fillId="4" borderId="46" xfId="0" applyNumberFormat="1" applyFont="1" applyFill="1" applyBorder="1" applyAlignment="1" applyProtection="1">
      <alignment horizontal="center" vertical="center"/>
      <protection locked="0"/>
    </xf>
    <xf numFmtId="181" fontId="10" fillId="5" borderId="32" xfId="0" applyNumberFormat="1" applyFont="1" applyFill="1" applyBorder="1" applyAlignment="1" applyProtection="1">
      <alignment horizontal="center" vertical="center"/>
      <protection locked="0"/>
    </xf>
    <xf numFmtId="0" fontId="6" fillId="3" borderId="32" xfId="0" applyNumberFormat="1" applyFont="1" applyFill="1" applyBorder="1" applyAlignment="1" applyProtection="1">
      <alignment horizontal="center" vertical="center"/>
      <protection locked="0"/>
    </xf>
    <xf numFmtId="0" fontId="6" fillId="3" borderId="50" xfId="0" applyNumberFormat="1" applyFont="1" applyFill="1" applyBorder="1" applyAlignment="1" applyProtection="1">
      <alignment horizontal="center" vertical="center"/>
      <protection locked="0"/>
    </xf>
    <xf numFmtId="0" fontId="6" fillId="3" borderId="46" xfId="0" applyNumberFormat="1" applyFont="1" applyFill="1" applyBorder="1" applyAlignment="1" applyProtection="1">
      <alignment horizontal="center" vertical="center"/>
      <protection locked="0"/>
    </xf>
    <xf numFmtId="43" fontId="6" fillId="3" borderId="32" xfId="0" applyNumberFormat="1" applyFont="1" applyFill="1" applyBorder="1" applyAlignment="1" applyProtection="1">
      <alignment horizontal="center" vertical="center"/>
      <protection locked="0"/>
    </xf>
    <xf numFmtId="43" fontId="6" fillId="3" borderId="32" xfId="0" applyNumberFormat="1" applyFont="1" applyFill="1" applyBorder="1" applyAlignment="1" applyProtection="1">
      <alignment horizontal="left" vertical="center"/>
      <protection locked="0"/>
    </xf>
    <xf numFmtId="185" fontId="18" fillId="11" borderId="32" xfId="45" applyNumberFormat="1" applyFont="1" applyFill="1" applyBorder="1" applyAlignment="1" applyProtection="1">
      <alignment vertical="center" wrapText="1"/>
      <protection locked="0"/>
    </xf>
    <xf numFmtId="185" fontId="18" fillId="4" borderId="32" xfId="45" applyNumberFormat="1" applyFont="1" applyFill="1" applyBorder="1" applyAlignment="1" applyProtection="1">
      <alignment vertical="center" wrapText="1"/>
      <protection locked="0"/>
    </xf>
    <xf numFmtId="185" fontId="18" fillId="12" borderId="32" xfId="45" applyNumberFormat="1" applyFont="1" applyFill="1" applyBorder="1" applyAlignment="1" applyProtection="1">
      <alignment vertical="center" wrapText="1"/>
      <protection locked="0"/>
    </xf>
    <xf numFmtId="43" fontId="18" fillId="5" borderId="0" xfId="45" applyNumberFormat="1" applyFont="1" applyFill="1" applyAlignment="1" applyProtection="1">
      <alignment vertical="center" wrapText="1"/>
      <protection locked="0"/>
    </xf>
    <xf numFmtId="0" fontId="8" fillId="5" borderId="0" xfId="45" applyNumberFormat="1" applyFont="1" applyFill="1" applyAlignment="1" applyProtection="1">
      <alignment vertical="center"/>
      <protection locked="0"/>
    </xf>
    <xf numFmtId="43" fontId="18" fillId="3" borderId="32" xfId="45" applyNumberFormat="1" applyFont="1" applyFill="1" applyBorder="1" applyAlignment="1" applyProtection="1">
      <alignment vertical="center"/>
      <protection locked="0"/>
    </xf>
    <xf numFmtId="43" fontId="8" fillId="5" borderId="0" xfId="45" applyNumberFormat="1" applyFont="1" applyFill="1" applyAlignment="1" applyProtection="1">
      <alignment vertical="center" wrapText="1"/>
      <protection locked="0"/>
    </xf>
    <xf numFmtId="43" fontId="10" fillId="4" borderId="32" xfId="0" applyNumberFormat="1" applyFont="1" applyFill="1" applyBorder="1" applyAlignment="1" applyProtection="1">
      <alignment horizontal="center" vertical="center"/>
      <protection locked="0"/>
    </xf>
    <xf numFmtId="0" fontId="8" fillId="5" borderId="0" xfId="45" applyFont="1" applyFill="1" applyAlignment="1" applyProtection="1">
      <alignment horizontal="center" vertical="center" wrapText="1"/>
      <protection locked="0"/>
    </xf>
    <xf numFmtId="43" fontId="8" fillId="5" borderId="0" xfId="45" applyNumberFormat="1" applyFont="1" applyFill="1" applyAlignment="1" applyProtection="1">
      <alignment horizontal="center" vertical="center"/>
      <protection locked="0"/>
    </xf>
    <xf numFmtId="43" fontId="18" fillId="4" borderId="32" xfId="45" applyNumberFormat="1" applyFont="1" applyFill="1" applyBorder="1" applyAlignment="1" applyProtection="1">
      <alignment horizontal="center" vertical="center"/>
      <protection locked="0"/>
    </xf>
    <xf numFmtId="43" fontId="18" fillId="5" borderId="0" xfId="45" applyNumberFormat="1" applyFont="1" applyFill="1" applyAlignment="1" applyProtection="1">
      <alignment horizontal="center" vertical="center" wrapText="1"/>
      <protection locked="0"/>
    </xf>
    <xf numFmtId="185" fontId="8" fillId="5" borderId="0" xfId="45" applyNumberFormat="1" applyFont="1" applyFill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>
      <alignment vertical="center"/>
    </xf>
    <xf numFmtId="0" fontId="6" fillId="0" borderId="0" xfId="0" applyFont="1" applyAlignment="1">
      <alignment vertical="center"/>
    </xf>
    <xf numFmtId="0" fontId="23" fillId="0" borderId="0" xfId="10" applyNumberFormat="1" applyFont="1" applyFill="1" applyAlignment="1">
      <alignment horizontal="left" vertical="center"/>
    </xf>
    <xf numFmtId="0" fontId="23" fillId="0" borderId="0" xfId="1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2" borderId="28" xfId="55" applyNumberFormat="1" applyFont="1" applyFill="1" applyBorder="1" applyAlignment="1">
      <alignment horizontal="center" vertical="center"/>
    </xf>
    <xf numFmtId="0" fontId="1" fillId="2" borderId="29" xfId="55" applyFont="1" applyFill="1" applyBorder="1" applyAlignment="1">
      <alignment horizontal="center" vertical="center"/>
    </xf>
    <xf numFmtId="43" fontId="5" fillId="2" borderId="29" xfId="8" applyNumberFormat="1" applyFont="1" applyFill="1" applyBorder="1" applyAlignment="1">
      <alignment horizontal="center" vertical="center" wrapText="1"/>
    </xf>
    <xf numFmtId="43" fontId="5" fillId="2" borderId="29" xfId="8" applyNumberFormat="1" applyFont="1" applyFill="1" applyBorder="1" applyAlignment="1">
      <alignment horizontal="center" vertical="center"/>
    </xf>
    <xf numFmtId="0" fontId="5" fillId="2" borderId="29" xfId="51" applyFont="1" applyFill="1" applyBorder="1" applyAlignment="1">
      <alignment horizontal="center" vertical="center" wrapText="1"/>
    </xf>
    <xf numFmtId="184" fontId="5" fillId="2" borderId="29" xfId="51" applyNumberFormat="1" applyFont="1" applyFill="1" applyBorder="1" applyAlignment="1">
      <alignment horizontal="center" vertical="center"/>
    </xf>
    <xf numFmtId="0" fontId="10" fillId="2" borderId="52" xfId="55" applyNumberFormat="1" applyFont="1" applyFill="1" applyBorder="1" applyAlignment="1">
      <alignment horizontal="center" vertical="center"/>
    </xf>
    <xf numFmtId="0" fontId="1" fillId="2" borderId="5" xfId="55" applyFont="1" applyFill="1" applyBorder="1" applyAlignment="1">
      <alignment horizontal="center" vertical="center"/>
    </xf>
    <xf numFmtId="43" fontId="5" fillId="2" borderId="5" xfId="8" applyNumberFormat="1" applyFont="1" applyFill="1" applyBorder="1" applyAlignment="1">
      <alignment horizontal="center" vertical="center" wrapText="1"/>
    </xf>
    <xf numFmtId="43" fontId="5" fillId="2" borderId="5" xfId="8" applyNumberFormat="1" applyFont="1" applyFill="1" applyBorder="1" applyAlignment="1">
      <alignment horizontal="center" vertical="center"/>
    </xf>
    <xf numFmtId="0" fontId="5" fillId="2" borderId="5" xfId="51" applyFont="1" applyFill="1" applyBorder="1" applyAlignment="1">
      <alignment horizontal="center" vertical="center" wrapText="1"/>
    </xf>
    <xf numFmtId="184" fontId="5" fillId="2" borderId="5" xfId="51" applyNumberFormat="1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vertical="center"/>
    </xf>
    <xf numFmtId="43" fontId="1" fillId="3" borderId="54" xfId="0" applyNumberFormat="1" applyFont="1" applyFill="1" applyBorder="1" applyAlignment="1">
      <alignment vertical="center"/>
    </xf>
    <xf numFmtId="0" fontId="6" fillId="10" borderId="55" xfId="0" applyFont="1" applyFill="1" applyBorder="1" applyAlignment="1">
      <alignment horizontal="center" vertical="center"/>
    </xf>
    <xf numFmtId="0" fontId="1" fillId="10" borderId="45" xfId="0" applyNumberFormat="1" applyFont="1" applyFill="1" applyBorder="1" applyAlignment="1">
      <alignment horizontal="center" vertical="center"/>
    </xf>
    <xf numFmtId="0" fontId="1" fillId="10" borderId="45" xfId="0" applyFont="1" applyFill="1" applyBorder="1" applyAlignment="1">
      <alignment vertical="center"/>
    </xf>
    <xf numFmtId="43" fontId="1" fillId="10" borderId="45" xfId="0" applyNumberFormat="1" applyFont="1" applyFill="1" applyBorder="1" applyAlignment="1">
      <alignment vertical="center"/>
    </xf>
    <xf numFmtId="0" fontId="24" fillId="10" borderId="45" xfId="0" applyNumberFormat="1" applyFont="1" applyFill="1" applyBorder="1" applyAlignment="1">
      <alignment horizontal="center" vertical="center"/>
    </xf>
    <xf numFmtId="0" fontId="24" fillId="10" borderId="45" xfId="0" applyFont="1" applyFill="1" applyBorder="1" applyAlignment="1">
      <alignment vertical="center"/>
    </xf>
    <xf numFmtId="43" fontId="24" fillId="10" borderId="45" xfId="0" applyNumberFormat="1" applyFont="1" applyFill="1" applyBorder="1" applyAlignment="1">
      <alignment vertical="center"/>
    </xf>
    <xf numFmtId="0" fontId="1" fillId="13" borderId="45" xfId="0" applyNumberFormat="1" applyFont="1" applyFill="1" applyBorder="1" applyAlignment="1">
      <alignment horizontal="center" vertical="center"/>
    </xf>
    <xf numFmtId="0" fontId="1" fillId="13" borderId="45" xfId="0" applyFont="1" applyFill="1" applyBorder="1" applyAlignment="1">
      <alignment vertical="center"/>
    </xf>
    <xf numFmtId="43" fontId="1" fillId="13" borderId="45" xfId="0" applyNumberFormat="1" applyFont="1" applyFill="1" applyBorder="1" applyAlignment="1">
      <alignment horizontal="center" vertical="center"/>
    </xf>
    <xf numFmtId="43" fontId="1" fillId="13" borderId="45" xfId="0" applyNumberFormat="1" applyFont="1" applyFill="1" applyBorder="1" applyAlignment="1">
      <alignment vertical="center"/>
    </xf>
    <xf numFmtId="0" fontId="1" fillId="10" borderId="56" xfId="0" applyNumberFormat="1" applyFont="1" applyFill="1" applyBorder="1" applyAlignment="1">
      <alignment horizontal="center" vertical="center"/>
    </xf>
    <xf numFmtId="0" fontId="1" fillId="10" borderId="56" xfId="0" applyFont="1" applyFill="1" applyBorder="1" applyAlignment="1">
      <alignment vertical="center"/>
    </xf>
    <xf numFmtId="43" fontId="1" fillId="10" borderId="56" xfId="0" applyNumberFormat="1" applyFont="1" applyFill="1" applyBorder="1" applyAlignment="1">
      <alignment vertical="center"/>
    </xf>
    <xf numFmtId="0" fontId="7" fillId="10" borderId="53" xfId="0" applyFont="1" applyFill="1" applyBorder="1" applyAlignment="1">
      <alignment horizontal="center" vertical="center"/>
    </xf>
    <xf numFmtId="0" fontId="25" fillId="10" borderId="54" xfId="0" applyNumberFormat="1" applyFont="1" applyFill="1" applyBorder="1" applyAlignment="1">
      <alignment horizontal="center" vertical="center"/>
    </xf>
    <xf numFmtId="0" fontId="25" fillId="10" borderId="54" xfId="0" applyFont="1" applyFill="1" applyBorder="1" applyAlignment="1">
      <alignment vertical="center"/>
    </xf>
    <xf numFmtId="43" fontId="25" fillId="10" borderId="54" xfId="0" applyNumberFormat="1" applyFont="1" applyFill="1" applyBorder="1" applyAlignment="1">
      <alignment vertical="center"/>
    </xf>
    <xf numFmtId="0" fontId="6" fillId="14" borderId="57" xfId="0" applyFont="1" applyFill="1" applyBorder="1" applyAlignment="1">
      <alignment horizontal="center" vertical="center"/>
    </xf>
    <xf numFmtId="0" fontId="6" fillId="14" borderId="55" xfId="0" applyFont="1" applyFill="1" applyBorder="1" applyAlignment="1">
      <alignment horizontal="center" vertical="center"/>
    </xf>
    <xf numFmtId="0" fontId="1" fillId="14" borderId="45" xfId="0" applyNumberFormat="1" applyFont="1" applyFill="1" applyBorder="1" applyAlignment="1">
      <alignment horizontal="center" vertical="center"/>
    </xf>
    <xf numFmtId="0" fontId="1" fillId="14" borderId="45" xfId="0" applyFont="1" applyFill="1" applyBorder="1" applyAlignment="1">
      <alignment vertical="center"/>
    </xf>
    <xf numFmtId="43" fontId="1" fillId="14" borderId="45" xfId="0" applyNumberFormat="1" applyFont="1" applyFill="1" applyBorder="1" applyAlignment="1">
      <alignment vertical="center"/>
    </xf>
    <xf numFmtId="0" fontId="1" fillId="0" borderId="0" xfId="0" applyNumberFormat="1" applyFont="1">
      <alignment vertical="center"/>
    </xf>
    <xf numFmtId="180" fontId="5" fillId="2" borderId="29" xfId="8" applyNumberFormat="1" applyFont="1" applyFill="1" applyBorder="1" applyAlignment="1">
      <alignment horizontal="center" vertical="center"/>
    </xf>
    <xf numFmtId="180" fontId="5" fillId="2" borderId="5" xfId="8" applyNumberFormat="1" applyFont="1" applyFill="1" applyBorder="1" applyAlignment="1">
      <alignment horizontal="center" vertical="center"/>
    </xf>
    <xf numFmtId="41" fontId="1" fillId="3" borderId="54" xfId="0" applyNumberFormat="1" applyFont="1" applyFill="1" applyBorder="1" applyAlignment="1">
      <alignment vertical="center"/>
    </xf>
    <xf numFmtId="0" fontId="5" fillId="2" borderId="47" xfId="55" applyFont="1" applyFill="1" applyBorder="1" applyAlignment="1">
      <alignment horizontal="center" vertical="center"/>
    </xf>
    <xf numFmtId="0" fontId="5" fillId="2" borderId="18" xfId="55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vertical="center"/>
    </xf>
    <xf numFmtId="0" fontId="1" fillId="10" borderId="59" xfId="0" applyFont="1" applyFill="1" applyBorder="1" applyAlignment="1">
      <alignment vertical="center"/>
    </xf>
    <xf numFmtId="0" fontId="24" fillId="10" borderId="59" xfId="0" applyFont="1" applyFill="1" applyBorder="1" applyAlignment="1">
      <alignment vertical="center"/>
    </xf>
    <xf numFmtId="0" fontId="1" fillId="7" borderId="59" xfId="0" applyFont="1" applyFill="1" applyBorder="1" applyAlignment="1">
      <alignment vertical="center"/>
    </xf>
    <xf numFmtId="0" fontId="1" fillId="13" borderId="59" xfId="0" applyFont="1" applyFill="1" applyBorder="1" applyAlignment="1">
      <alignment vertical="center"/>
    </xf>
    <xf numFmtId="0" fontId="1" fillId="10" borderId="60" xfId="0" applyFont="1" applyFill="1" applyBorder="1" applyAlignment="1">
      <alignment vertical="center"/>
    </xf>
    <xf numFmtId="0" fontId="25" fillId="10" borderId="58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1" fillId="13" borderId="61" xfId="0" applyFont="1" applyFill="1" applyBorder="1" applyAlignment="1">
      <alignment vertical="center"/>
    </xf>
    <xf numFmtId="0" fontId="1" fillId="14" borderId="59" xfId="0" applyFont="1" applyFill="1" applyBorder="1" applyAlignment="1">
      <alignment vertical="center"/>
    </xf>
    <xf numFmtId="0" fontId="1" fillId="14" borderId="56" xfId="0" applyNumberFormat="1" applyFont="1" applyFill="1" applyBorder="1" applyAlignment="1">
      <alignment horizontal="center" vertical="center"/>
    </xf>
    <xf numFmtId="0" fontId="1" fillId="14" borderId="56" xfId="0" applyFont="1" applyFill="1" applyBorder="1" applyAlignment="1">
      <alignment vertical="center"/>
    </xf>
    <xf numFmtId="43" fontId="1" fillId="14" borderId="56" xfId="0" applyNumberFormat="1" applyFont="1" applyFill="1" applyBorder="1" applyAlignment="1">
      <alignment vertical="center"/>
    </xf>
    <xf numFmtId="0" fontId="7" fillId="14" borderId="53" xfId="0" applyFont="1" applyFill="1" applyBorder="1" applyAlignment="1">
      <alignment horizontal="center" vertical="center"/>
    </xf>
    <xf numFmtId="0" fontId="25" fillId="14" borderId="54" xfId="0" applyNumberFormat="1" applyFont="1" applyFill="1" applyBorder="1" applyAlignment="1">
      <alignment horizontal="center" vertical="center"/>
    </xf>
    <xf numFmtId="0" fontId="25" fillId="14" borderId="54" xfId="0" applyFont="1" applyFill="1" applyBorder="1" applyAlignment="1">
      <alignment vertical="center"/>
    </xf>
    <xf numFmtId="43" fontId="25" fillId="14" borderId="54" xfId="0" applyNumberFormat="1" applyFont="1" applyFill="1" applyBorder="1" applyAlignment="1">
      <alignment vertical="center"/>
    </xf>
    <xf numFmtId="0" fontId="6" fillId="13" borderId="57" xfId="0" applyFont="1" applyFill="1" applyBorder="1" applyAlignment="1">
      <alignment horizontal="center" vertical="center"/>
    </xf>
    <xf numFmtId="0" fontId="1" fillId="13" borderId="62" xfId="0" applyNumberFormat="1" applyFont="1" applyFill="1" applyBorder="1" applyAlignment="1">
      <alignment horizontal="center" vertical="center"/>
    </xf>
    <xf numFmtId="0" fontId="1" fillId="13" borderId="62" xfId="0" applyFont="1" applyFill="1" applyBorder="1" applyAlignment="1">
      <alignment vertical="center"/>
    </xf>
    <xf numFmtId="43" fontId="1" fillId="13" borderId="62" xfId="0" applyNumberFormat="1" applyFont="1" applyFill="1" applyBorder="1" applyAlignment="1">
      <alignment vertical="center"/>
    </xf>
    <xf numFmtId="0" fontId="6" fillId="0" borderId="55" xfId="0" applyFont="1" applyFill="1" applyBorder="1" applyAlignment="1">
      <alignment horizontal="center" vertical="center"/>
    </xf>
    <xf numFmtId="0" fontId="1" fillId="13" borderId="63" xfId="0" applyNumberFormat="1" applyFont="1" applyFill="1" applyBorder="1" applyAlignment="1">
      <alignment horizontal="center" vertical="center"/>
    </xf>
    <xf numFmtId="43" fontId="1" fillId="13" borderId="63" xfId="0" applyNumberFormat="1" applyFont="1" applyFill="1" applyBorder="1" applyAlignment="1">
      <alignment vertical="center"/>
    </xf>
    <xf numFmtId="43" fontId="1" fillId="7" borderId="45" xfId="0" applyNumberFormat="1" applyFont="1" applyFill="1" applyBorder="1" applyAlignment="1">
      <alignment vertical="center"/>
    </xf>
    <xf numFmtId="0" fontId="1" fillId="7" borderId="45" xfId="0" applyNumberFormat="1" applyFont="1" applyFill="1" applyBorder="1" applyAlignment="1">
      <alignment horizontal="center" vertical="center"/>
    </xf>
    <xf numFmtId="0" fontId="1" fillId="7" borderId="45" xfId="0" applyFont="1" applyFill="1" applyBorder="1" applyAlignment="1">
      <alignment vertical="center"/>
    </xf>
    <xf numFmtId="0" fontId="1" fillId="7" borderId="64" xfId="0" applyNumberFormat="1" applyFont="1" applyFill="1" applyBorder="1" applyAlignment="1">
      <alignment horizontal="center" vertical="center"/>
    </xf>
    <xf numFmtId="0" fontId="1" fillId="7" borderId="64" xfId="0" applyFont="1" applyFill="1" applyBorder="1" applyAlignment="1">
      <alignment vertical="center"/>
    </xf>
    <xf numFmtId="43" fontId="1" fillId="7" borderId="64" xfId="0" applyNumberFormat="1" applyFont="1" applyFill="1" applyBorder="1" applyAlignment="1">
      <alignment vertical="center"/>
    </xf>
    <xf numFmtId="0" fontId="7" fillId="7" borderId="53" xfId="0" applyFont="1" applyFill="1" applyBorder="1" applyAlignment="1">
      <alignment horizontal="center" vertical="center"/>
    </xf>
    <xf numFmtId="0" fontId="25" fillId="7" borderId="54" xfId="0" applyNumberFormat="1" applyFont="1" applyFill="1" applyBorder="1" applyAlignment="1">
      <alignment horizontal="center" vertical="center"/>
    </xf>
    <xf numFmtId="0" fontId="25" fillId="7" borderId="54" xfId="0" applyFont="1" applyFill="1" applyBorder="1" applyAlignment="1">
      <alignment vertical="center"/>
    </xf>
    <xf numFmtId="43" fontId="25" fillId="7" borderId="54" xfId="0" applyNumberFormat="1" applyFont="1" applyFill="1" applyBorder="1" applyAlignment="1">
      <alignment vertical="center"/>
    </xf>
    <xf numFmtId="43" fontId="1" fillId="13" borderId="65" xfId="0" applyNumberFormat="1" applyFont="1" applyFill="1" applyBorder="1" applyAlignment="1">
      <alignment vertical="center"/>
    </xf>
    <xf numFmtId="0" fontId="1" fillId="14" borderId="60" xfId="0" applyFont="1" applyFill="1" applyBorder="1" applyAlignment="1">
      <alignment vertical="center"/>
    </xf>
    <xf numFmtId="0" fontId="25" fillId="14" borderId="58" xfId="0" applyFont="1" applyFill="1" applyBorder="1" applyAlignment="1">
      <alignment vertical="center"/>
    </xf>
    <xf numFmtId="0" fontId="1" fillId="13" borderId="66" xfId="0" applyFont="1" applyFill="1" applyBorder="1" applyAlignment="1">
      <alignment vertical="center"/>
    </xf>
    <xf numFmtId="0" fontId="1" fillId="7" borderId="67" xfId="0" applyFont="1" applyFill="1" applyBorder="1" applyAlignment="1">
      <alignment vertical="center"/>
    </xf>
    <xf numFmtId="0" fontId="25" fillId="7" borderId="58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6" fillId="13" borderId="55" xfId="0" applyFont="1" applyFill="1" applyBorder="1" applyAlignment="1">
      <alignment horizontal="center" vertical="center"/>
    </xf>
    <xf numFmtId="0" fontId="6" fillId="15" borderId="55" xfId="0" applyFont="1" applyFill="1" applyBorder="1" applyAlignment="1">
      <alignment horizontal="center" vertical="center"/>
    </xf>
    <xf numFmtId="0" fontId="1" fillId="15" borderId="45" xfId="0" applyNumberFormat="1" applyFont="1" applyFill="1" applyBorder="1" applyAlignment="1">
      <alignment horizontal="center" vertical="center"/>
    </xf>
    <xf numFmtId="0" fontId="1" fillId="15" borderId="45" xfId="0" applyFont="1" applyFill="1" applyBorder="1" applyAlignment="1">
      <alignment vertical="center"/>
    </xf>
    <xf numFmtId="43" fontId="1" fillId="15" borderId="45" xfId="0" applyNumberFormat="1" applyFont="1" applyFill="1" applyBorder="1" applyAlignment="1">
      <alignment vertical="center"/>
    </xf>
    <xf numFmtId="0" fontId="1" fillId="15" borderId="56" xfId="0" applyNumberFormat="1" applyFont="1" applyFill="1" applyBorder="1" applyAlignment="1">
      <alignment horizontal="center" vertical="center"/>
    </xf>
    <xf numFmtId="0" fontId="1" fillId="15" borderId="56" xfId="0" applyFont="1" applyFill="1" applyBorder="1" applyAlignment="1">
      <alignment vertical="center"/>
    </xf>
    <xf numFmtId="182" fontId="1" fillId="15" borderId="56" xfId="8" applyFont="1" applyFill="1" applyBorder="1" applyAlignment="1">
      <alignment vertical="center"/>
    </xf>
    <xf numFmtId="43" fontId="1" fillId="15" borderId="56" xfId="0" applyNumberFormat="1" applyFont="1" applyFill="1" applyBorder="1" applyAlignment="1">
      <alignment vertical="center"/>
    </xf>
    <xf numFmtId="0" fontId="7" fillId="16" borderId="53" xfId="0" applyFont="1" applyFill="1" applyBorder="1" applyAlignment="1">
      <alignment horizontal="center" vertical="center"/>
    </xf>
    <xf numFmtId="0" fontId="25" fillId="15" borderId="64" xfId="0" applyNumberFormat="1" applyFont="1" applyFill="1" applyBorder="1" applyAlignment="1">
      <alignment horizontal="center" vertical="center"/>
    </xf>
    <xf numFmtId="0" fontId="25" fillId="15" borderId="64" xfId="0" applyFont="1" applyFill="1" applyBorder="1" applyAlignment="1">
      <alignment vertical="center"/>
    </xf>
    <xf numFmtId="43" fontId="25" fillId="15" borderId="40" xfId="0" applyNumberFormat="1" applyFont="1" applyFill="1" applyBorder="1" applyAlignment="1">
      <alignment vertical="center"/>
    </xf>
    <xf numFmtId="0" fontId="6" fillId="16" borderId="57" xfId="0" applyFont="1" applyFill="1" applyBorder="1" applyAlignment="1">
      <alignment horizontal="center" vertical="center"/>
    </xf>
    <xf numFmtId="0" fontId="1" fillId="16" borderId="65" xfId="0" applyNumberFormat="1" applyFont="1" applyFill="1" applyBorder="1" applyAlignment="1">
      <alignment horizontal="center" vertical="center"/>
    </xf>
    <xf numFmtId="0" fontId="1" fillId="16" borderId="65" xfId="0" applyFont="1" applyFill="1" applyBorder="1" applyAlignment="1">
      <alignment vertical="center"/>
    </xf>
    <xf numFmtId="43" fontId="1" fillId="16" borderId="65" xfId="0" applyNumberFormat="1" applyFont="1" applyFill="1" applyBorder="1" applyAlignment="1">
      <alignment vertical="center"/>
    </xf>
    <xf numFmtId="0" fontId="6" fillId="16" borderId="55" xfId="0" applyFont="1" applyFill="1" applyBorder="1" applyAlignment="1">
      <alignment horizontal="center" vertical="center"/>
    </xf>
    <xf numFmtId="0" fontId="1" fillId="16" borderId="45" xfId="0" applyNumberFormat="1" applyFont="1" applyFill="1" applyBorder="1" applyAlignment="1">
      <alignment horizontal="center" vertical="center"/>
    </xf>
    <xf numFmtId="0" fontId="1" fillId="16" borderId="45" xfId="0" applyFont="1" applyFill="1" applyBorder="1" applyAlignment="1">
      <alignment vertical="center"/>
    </xf>
    <xf numFmtId="43" fontId="1" fillId="16" borderId="45" xfId="0" applyNumberFormat="1" applyFont="1" applyFill="1" applyBorder="1" applyAlignment="1">
      <alignment vertical="center"/>
    </xf>
    <xf numFmtId="0" fontId="1" fillId="16" borderId="56" xfId="0" applyNumberFormat="1" applyFont="1" applyFill="1" applyBorder="1" applyAlignment="1">
      <alignment horizontal="center" vertical="center"/>
    </xf>
    <xf numFmtId="0" fontId="1" fillId="16" borderId="56" xfId="0" applyFont="1" applyFill="1" applyBorder="1" applyAlignment="1">
      <alignment vertical="center"/>
    </xf>
    <xf numFmtId="43" fontId="1" fillId="16" borderId="56" xfId="0" applyNumberFormat="1" applyFont="1" applyFill="1" applyBorder="1" applyAlignment="1">
      <alignment vertical="center"/>
    </xf>
    <xf numFmtId="0" fontId="25" fillId="16" borderId="54" xfId="0" applyNumberFormat="1" applyFont="1" applyFill="1" applyBorder="1" applyAlignment="1">
      <alignment horizontal="center" vertical="center"/>
    </xf>
    <xf numFmtId="0" fontId="25" fillId="16" borderId="54" xfId="0" applyFont="1" applyFill="1" applyBorder="1" applyAlignment="1">
      <alignment vertical="center"/>
    </xf>
    <xf numFmtId="43" fontId="25" fillId="16" borderId="54" xfId="0" applyNumberFormat="1" applyFont="1" applyFill="1" applyBorder="1" applyAlignment="1">
      <alignment vertical="center"/>
    </xf>
    <xf numFmtId="0" fontId="27" fillId="17" borderId="53" xfId="0" applyFont="1" applyFill="1" applyBorder="1" applyAlignment="1">
      <alignment horizontal="center" vertical="center"/>
    </xf>
    <xf numFmtId="0" fontId="3" fillId="17" borderId="54" xfId="0" applyFont="1" applyFill="1" applyBorder="1" applyAlignment="1">
      <alignment horizontal="center" vertical="center"/>
    </xf>
    <xf numFmtId="0" fontId="3" fillId="17" borderId="54" xfId="0" applyFont="1" applyFill="1" applyBorder="1" applyAlignment="1">
      <alignment vertical="center"/>
    </xf>
    <xf numFmtId="43" fontId="3" fillId="17" borderId="54" xfId="0" applyNumberFormat="1" applyFont="1" applyFill="1" applyBorder="1" applyAlignment="1">
      <alignment vertical="center"/>
    </xf>
    <xf numFmtId="0" fontId="22" fillId="17" borderId="54" xfId="0" applyFont="1" applyFill="1" applyBorder="1">
      <alignment vertical="center"/>
    </xf>
    <xf numFmtId="0" fontId="1" fillId="15" borderId="59" xfId="0" applyFont="1" applyFill="1" applyBorder="1" applyAlignment="1">
      <alignment vertical="center"/>
    </xf>
    <xf numFmtId="0" fontId="1" fillId="15" borderId="60" xfId="0" applyFont="1" applyFill="1" applyBorder="1" applyAlignment="1">
      <alignment vertical="center"/>
    </xf>
    <xf numFmtId="0" fontId="25" fillId="15" borderId="67" xfId="0" applyFont="1" applyFill="1" applyBorder="1" applyAlignment="1">
      <alignment vertical="center"/>
    </xf>
    <xf numFmtId="0" fontId="1" fillId="16" borderId="61" xfId="0" applyFont="1" applyFill="1" applyBorder="1" applyAlignment="1">
      <alignment vertical="center"/>
    </xf>
    <xf numFmtId="0" fontId="1" fillId="16" borderId="59" xfId="0" applyFont="1" applyFill="1" applyBorder="1" applyAlignment="1">
      <alignment vertical="center"/>
    </xf>
    <xf numFmtId="0" fontId="1" fillId="16" borderId="60" xfId="0" applyFont="1" applyFill="1" applyBorder="1" applyAlignment="1">
      <alignment vertical="center"/>
    </xf>
    <xf numFmtId="0" fontId="25" fillId="16" borderId="58" xfId="0" applyFont="1" applyFill="1" applyBorder="1" applyAlignment="1">
      <alignment vertical="center"/>
    </xf>
    <xf numFmtId="0" fontId="3" fillId="17" borderId="58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6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183" fontId="7" fillId="5" borderId="0" xfId="54" applyNumberFormat="1" applyFont="1" applyFill="1" applyAlignment="1" applyProtection="1">
      <alignment vertical="center"/>
      <protection locked="0"/>
    </xf>
    <xf numFmtId="0" fontId="7" fillId="5" borderId="30" xfId="55" applyFont="1" applyFill="1" applyBorder="1" applyAlignment="1" applyProtection="1">
      <alignment horizontal="left" vertical="center"/>
      <protection locked="0"/>
    </xf>
    <xf numFmtId="0" fontId="7" fillId="5" borderId="31" xfId="55" applyFont="1" applyFill="1" applyBorder="1" applyAlignment="1" applyProtection="1">
      <alignment horizontal="left" vertical="center"/>
      <protection locked="0"/>
    </xf>
    <xf numFmtId="0" fontId="29" fillId="5" borderId="23" xfId="55" applyFont="1" applyFill="1" applyBorder="1" applyAlignment="1" applyProtection="1">
      <alignment vertical="center" wrapText="1"/>
      <protection locked="0"/>
    </xf>
    <xf numFmtId="0" fontId="29" fillId="5" borderId="0" xfId="55" applyFont="1" applyFill="1" applyAlignment="1" applyProtection="1">
      <alignment vertical="center" wrapText="1"/>
      <protection locked="0"/>
    </xf>
    <xf numFmtId="0" fontId="30" fillId="5" borderId="23" xfId="55" applyFont="1" applyFill="1" applyBorder="1" applyAlignment="1" applyProtection="1">
      <alignment vertical="center" wrapText="1"/>
      <protection locked="0"/>
    </xf>
    <xf numFmtId="0" fontId="30" fillId="5" borderId="0" xfId="55" applyFont="1" applyFill="1" applyAlignment="1" applyProtection="1">
      <alignment vertical="center" wrapText="1"/>
      <protection locked="0"/>
    </xf>
    <xf numFmtId="0" fontId="12" fillId="2" borderId="28" xfId="55" applyNumberFormat="1" applyFont="1" applyFill="1" applyBorder="1" applyAlignment="1" applyProtection="1">
      <alignment horizontal="center" vertical="center" wrapText="1"/>
      <protection locked="0"/>
    </xf>
    <xf numFmtId="0" fontId="12" fillId="2" borderId="29" xfId="55" applyNumberFormat="1" applyFont="1" applyFill="1" applyBorder="1" applyAlignment="1" applyProtection="1">
      <alignment horizontal="center" vertical="center" wrapText="1"/>
      <protection locked="0"/>
    </xf>
    <xf numFmtId="0" fontId="12" fillId="2" borderId="52" xfId="55" applyNumberFormat="1" applyFont="1" applyFill="1" applyBorder="1" applyAlignment="1" applyProtection="1">
      <alignment horizontal="center" vertical="center"/>
      <protection locked="0"/>
    </xf>
    <xf numFmtId="0" fontId="12" fillId="2" borderId="5" xfId="55" applyNumberFormat="1" applyFont="1" applyFill="1" applyBorder="1" applyAlignment="1" applyProtection="1">
      <alignment horizontal="center" vertical="center"/>
      <protection locked="0"/>
    </xf>
    <xf numFmtId="0" fontId="28" fillId="0" borderId="68" xfId="0" applyFont="1" applyBorder="1" applyAlignment="1">
      <alignment horizontal="center" vertical="center"/>
    </xf>
    <xf numFmtId="0" fontId="28" fillId="0" borderId="69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8" fillId="0" borderId="70" xfId="0" applyFont="1" applyBorder="1" applyAlignment="1">
      <alignment horizontal="center" vertical="center"/>
    </xf>
    <xf numFmtId="0" fontId="28" fillId="0" borderId="71" xfId="0" applyFont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0" fontId="28" fillId="0" borderId="74" xfId="0" applyFont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12" fillId="2" borderId="5" xfId="8" applyNumberFormat="1" applyFont="1" applyFill="1" applyBorder="1" applyAlignment="1" applyProtection="1">
      <alignment horizontal="center" vertical="center"/>
      <protection locked="0"/>
    </xf>
    <xf numFmtId="43" fontId="28" fillId="0" borderId="69" xfId="0" applyNumberFormat="1" applyFont="1" applyBorder="1" applyAlignment="1">
      <alignment horizontal="center" vertical="center"/>
    </xf>
    <xf numFmtId="43" fontId="28" fillId="0" borderId="40" xfId="0" applyNumberFormat="1" applyFont="1" applyBorder="1" applyAlignment="1">
      <alignment horizontal="center" vertical="center"/>
    </xf>
    <xf numFmtId="43" fontId="28" fillId="0" borderId="45" xfId="0" applyNumberFormat="1" applyFont="1" applyBorder="1" applyAlignment="1">
      <alignment horizontal="center" vertical="center"/>
    </xf>
    <xf numFmtId="43" fontId="28" fillId="0" borderId="63" xfId="0" applyNumberFormat="1" applyFont="1" applyBorder="1" applyAlignment="1">
      <alignment horizontal="center" vertical="center"/>
    </xf>
    <xf numFmtId="43" fontId="28" fillId="0" borderId="75" xfId="0" applyNumberFormat="1" applyFont="1" applyBorder="1" applyAlignment="1">
      <alignment horizontal="center" vertical="center"/>
    </xf>
    <xf numFmtId="43" fontId="26" fillId="0" borderId="77" xfId="0" applyNumberFormat="1" applyFont="1" applyBorder="1" applyAlignment="1">
      <alignment horizontal="center" vertical="center"/>
    </xf>
    <xf numFmtId="0" fontId="26" fillId="0" borderId="31" xfId="0" applyFont="1" applyBorder="1">
      <alignment vertical="center"/>
    </xf>
    <xf numFmtId="0" fontId="26" fillId="0" borderId="34" xfId="0" applyFont="1" applyBorder="1">
      <alignment vertical="center"/>
    </xf>
    <xf numFmtId="0" fontId="29" fillId="5" borderId="26" xfId="55" applyFont="1" applyFill="1" applyBorder="1" applyAlignment="1" applyProtection="1">
      <alignment vertical="center" wrapText="1"/>
      <protection locked="0"/>
    </xf>
    <xf numFmtId="0" fontId="30" fillId="5" borderId="26" xfId="55" applyFont="1" applyFill="1" applyBorder="1" applyAlignment="1" applyProtection="1">
      <alignment vertical="center" wrapText="1"/>
      <protection locked="0"/>
    </xf>
    <xf numFmtId="0" fontId="12" fillId="2" borderId="47" xfId="55" applyNumberFormat="1" applyFont="1" applyFill="1" applyBorder="1" applyAlignment="1" applyProtection="1">
      <alignment horizontal="center" vertical="center" wrapText="1"/>
      <protection locked="0"/>
    </xf>
    <xf numFmtId="0" fontId="12" fillId="2" borderId="18" xfId="8" applyNumberFormat="1" applyFont="1" applyFill="1" applyBorder="1" applyAlignment="1" applyProtection="1">
      <alignment horizontal="center" vertical="center"/>
      <protection locked="0"/>
    </xf>
    <xf numFmtId="43" fontId="26" fillId="7" borderId="69" xfId="0" applyNumberFormat="1" applyFont="1" applyFill="1" applyBorder="1" applyAlignment="1">
      <alignment horizontal="center" vertical="center"/>
    </xf>
    <xf numFmtId="43" fontId="26" fillId="11" borderId="69" xfId="0" applyNumberFormat="1" applyFont="1" applyFill="1" applyBorder="1" applyAlignment="1">
      <alignment horizontal="center" vertical="center"/>
    </xf>
    <xf numFmtId="176" fontId="26" fillId="9" borderId="69" xfId="11" applyNumberFormat="1" applyFont="1" applyFill="1" applyBorder="1" applyAlignment="1">
      <alignment horizontal="center" vertical="center"/>
    </xf>
    <xf numFmtId="43" fontId="28" fillId="0" borderId="78" xfId="0" applyNumberFormat="1" applyFont="1" applyBorder="1" applyAlignment="1">
      <alignment horizontal="center" vertical="center"/>
    </xf>
    <xf numFmtId="43" fontId="26" fillId="7" borderId="40" xfId="0" applyNumberFormat="1" applyFont="1" applyFill="1" applyBorder="1" applyAlignment="1">
      <alignment horizontal="center" vertical="center"/>
    </xf>
    <xf numFmtId="43" fontId="26" fillId="11" borderId="40" xfId="0" applyNumberFormat="1" applyFont="1" applyFill="1" applyBorder="1" applyAlignment="1">
      <alignment horizontal="center" vertical="center"/>
    </xf>
    <xf numFmtId="176" fontId="26" fillId="9" borderId="40" xfId="11" applyNumberFormat="1" applyFont="1" applyFill="1" applyBorder="1" applyAlignment="1">
      <alignment horizontal="center" vertical="center"/>
    </xf>
    <xf numFmtId="43" fontId="28" fillId="0" borderId="48" xfId="0" applyNumberFormat="1" applyFont="1" applyBorder="1" applyAlignment="1">
      <alignment horizontal="center" vertical="center"/>
    </xf>
    <xf numFmtId="43" fontId="26" fillId="7" borderId="45" xfId="0" applyNumberFormat="1" applyFont="1" applyFill="1" applyBorder="1" applyAlignment="1">
      <alignment horizontal="center" vertical="center"/>
    </xf>
    <xf numFmtId="43" fontId="26" fillId="11" borderId="45" xfId="0" applyNumberFormat="1" applyFont="1" applyFill="1" applyBorder="1" applyAlignment="1">
      <alignment horizontal="center" vertical="center"/>
    </xf>
    <xf numFmtId="176" fontId="26" fillId="9" borderId="45" xfId="11" applyNumberFormat="1" applyFont="1" applyFill="1" applyBorder="1" applyAlignment="1">
      <alignment horizontal="center" vertical="center"/>
    </xf>
    <xf numFmtId="43" fontId="28" fillId="0" borderId="49" xfId="0" applyNumberFormat="1" applyFont="1" applyBorder="1" applyAlignment="1">
      <alignment horizontal="center" vertical="center"/>
    </xf>
    <xf numFmtId="43" fontId="26" fillId="7" borderId="63" xfId="0" applyNumberFormat="1" applyFont="1" applyFill="1" applyBorder="1" applyAlignment="1">
      <alignment horizontal="center" vertical="center"/>
    </xf>
    <xf numFmtId="43" fontId="26" fillId="11" borderId="63" xfId="0" applyNumberFormat="1" applyFont="1" applyFill="1" applyBorder="1" applyAlignment="1">
      <alignment horizontal="center" vertical="center"/>
    </xf>
    <xf numFmtId="176" fontId="26" fillId="9" borderId="63" xfId="11" applyNumberFormat="1" applyFont="1" applyFill="1" applyBorder="1" applyAlignment="1">
      <alignment horizontal="center" vertical="center"/>
    </xf>
    <xf numFmtId="43" fontId="28" fillId="0" borderId="79" xfId="0" applyNumberFormat="1" applyFont="1" applyBorder="1" applyAlignment="1">
      <alignment horizontal="center" vertical="center"/>
    </xf>
    <xf numFmtId="43" fontId="26" fillId="7" borderId="75" xfId="0" applyNumberFormat="1" applyFont="1" applyFill="1" applyBorder="1" applyAlignment="1">
      <alignment horizontal="center" vertical="center"/>
    </xf>
    <xf numFmtId="43" fontId="26" fillId="11" borderId="75" xfId="0" applyNumberFormat="1" applyFont="1" applyFill="1" applyBorder="1" applyAlignment="1">
      <alignment horizontal="center" vertical="center"/>
    </xf>
    <xf numFmtId="176" fontId="26" fillId="9" borderId="75" xfId="11" applyNumberFormat="1" applyFont="1" applyFill="1" applyBorder="1" applyAlignment="1">
      <alignment horizontal="center" vertical="center"/>
    </xf>
    <xf numFmtId="43" fontId="28" fillId="0" borderId="80" xfId="0" applyNumberFormat="1" applyFont="1" applyBorder="1" applyAlignment="1">
      <alignment horizontal="center" vertical="center"/>
    </xf>
    <xf numFmtId="43" fontId="26" fillId="7" borderId="77" xfId="0" applyNumberFormat="1" applyFont="1" applyFill="1" applyBorder="1" applyAlignment="1">
      <alignment horizontal="center" vertical="center"/>
    </xf>
    <xf numFmtId="43" fontId="26" fillId="11" borderId="77" xfId="0" applyNumberFormat="1" applyFont="1" applyFill="1" applyBorder="1" applyAlignment="1">
      <alignment horizontal="center" vertical="center"/>
    </xf>
    <xf numFmtId="176" fontId="26" fillId="9" borderId="77" xfId="11" applyNumberFormat="1" applyFont="1" applyFill="1" applyBorder="1" applyAlignment="1">
      <alignment horizontal="center" vertical="center"/>
    </xf>
    <xf numFmtId="43" fontId="26" fillId="0" borderId="81" xfId="0" applyNumberFormat="1" applyFont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3232_华泰汽车集团2009年年度财务预算（21100台）_2011年下半年华泰汽车控股集团预算编制模板7.13" xfId="51"/>
    <cellStyle name="常规 11" xfId="52"/>
    <cellStyle name="常规 2" xfId="53"/>
    <cellStyle name="常规_2006.1.费用预算表" xfId="54"/>
    <cellStyle name="常规_2011年下半年华泰汽车控股集团预算编制模板7.13" xfId="55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00DDD9C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Chat%20Files\ymh223843\FileStorage\File\2019-12\2020&#24180;&#39044;&#31639;-A&#34920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目录】"/>
      <sheetName val="【损益表】"/>
      <sheetName val="【主表A1】费用性支出（通用模板）"/>
      <sheetName val="【主表A2】资本性支出（通用模板）"/>
      <sheetName val="【主表A3】定员定编"/>
      <sheetName val="【主表A4】职工薪酬预算汇总"/>
      <sheetName val="【附表A1】现编人员明细"/>
      <sheetName val="【主表A5】其他业务收入"/>
      <sheetName val="【附表A2】运费"/>
      <sheetName val="【附表A3】三包费"/>
      <sheetName val="【附表A4】仓储费"/>
      <sheetName val="【附表A5】业务招待费"/>
      <sheetName val="【附表A6】差旅费"/>
      <sheetName val="【附表A7】车辆相关费用"/>
      <sheetName val="【附表A8】折旧及摊销"/>
      <sheetName val="【附表A9】办公费用"/>
      <sheetName val="【附表A10】快递费"/>
      <sheetName val="【附表A11】财务费用"/>
      <sheetName val="【附表A12】能源消耗"/>
      <sheetName val="【附表A13】物料消耗"/>
      <sheetName val="【附表A14】修理费"/>
      <sheetName val="【附表A15】通用模板"/>
      <sheetName val="Sheet1"/>
    </sheetNames>
    <sheetDataSet>
      <sheetData sheetId="0"/>
      <sheetData sheetId="1"/>
      <sheetData sheetId="2"/>
      <sheetData sheetId="3"/>
      <sheetData sheetId="4"/>
      <sheetData sheetId="5">
        <row r="39">
          <cell r="I39">
            <v>0</v>
          </cell>
        </row>
        <row r="44"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</row>
        <row r="46"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8"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2"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9"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3"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</row>
        <row r="64"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</row>
        <row r="67"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74"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2"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9"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7"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X48"/>
  <sheetViews>
    <sheetView showGridLines="0" workbookViewId="0">
      <selection activeCell="I27" sqref="I27"/>
    </sheetView>
  </sheetViews>
  <sheetFormatPr defaultColWidth="9" defaultRowHeight="16.5"/>
  <cols>
    <col min="1" max="1" width="3" style="403" customWidth="1"/>
    <col min="2" max="2" width="4.625" style="403" customWidth="1"/>
    <col min="3" max="4" width="9.25" style="403" customWidth="1"/>
    <col min="5" max="6" width="9.5" style="403" customWidth="1"/>
    <col min="7" max="8" width="7.875" style="403" customWidth="1"/>
    <col min="9" max="21" width="6.125" style="403" customWidth="1"/>
    <col min="22" max="22" width="6.25" style="403" customWidth="1"/>
    <col min="23" max="23" width="7.875" style="403" customWidth="1"/>
    <col min="24" max="24" width="4.625" style="403" customWidth="1"/>
    <col min="25" max="16384" width="9" style="403"/>
  </cols>
  <sheetData>
    <row r="1" ht="22.5" spans="2:24">
      <c r="B1" s="202" t="s">
        <v>0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</row>
    <row r="2" s="401" customFormat="1" spans="2:24">
      <c r="B2" s="404" t="s">
        <v>1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</row>
    <row r="3" s="401" customFormat="1" spans="2:24">
      <c r="B3" s="405" t="s">
        <v>2</v>
      </c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38"/>
      <c r="R3" s="438"/>
      <c r="S3" s="438"/>
      <c r="T3" s="438"/>
      <c r="U3" s="438"/>
      <c r="V3" s="438"/>
      <c r="W3" s="438"/>
      <c r="X3" s="439"/>
    </row>
    <row r="4" s="401" customFormat="1" spans="2:24">
      <c r="B4" s="407" t="s">
        <v>3</v>
      </c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40"/>
    </row>
    <row r="5" s="401" customFormat="1" spans="2:24">
      <c r="B5" s="409" t="s">
        <v>4</v>
      </c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41"/>
    </row>
    <row r="6" spans="2:24">
      <c r="B6" s="411" t="s">
        <v>5</v>
      </c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  <c r="V6" s="412"/>
      <c r="W6" s="412"/>
      <c r="X6" s="442"/>
    </row>
    <row r="7" s="402" customFormat="1" spans="2:24">
      <c r="B7" s="413" t="s">
        <v>6</v>
      </c>
      <c r="C7" s="414" t="s">
        <v>7</v>
      </c>
      <c r="D7" s="414" t="s">
        <v>8</v>
      </c>
      <c r="E7" s="414" t="s">
        <v>9</v>
      </c>
      <c r="F7" s="414" t="s">
        <v>10</v>
      </c>
      <c r="G7" s="414" t="s">
        <v>11</v>
      </c>
      <c r="H7" s="414" t="s">
        <v>12</v>
      </c>
      <c r="I7" s="431" t="s">
        <v>13</v>
      </c>
      <c r="J7" s="431" t="s">
        <v>14</v>
      </c>
      <c r="K7" s="431" t="s">
        <v>15</v>
      </c>
      <c r="L7" s="431" t="s">
        <v>16</v>
      </c>
      <c r="M7" s="431" t="s">
        <v>17</v>
      </c>
      <c r="N7" s="431" t="s">
        <v>18</v>
      </c>
      <c r="O7" s="431" t="s">
        <v>19</v>
      </c>
      <c r="P7" s="431" t="s">
        <v>20</v>
      </c>
      <c r="Q7" s="431" t="s">
        <v>21</v>
      </c>
      <c r="R7" s="431" t="s">
        <v>22</v>
      </c>
      <c r="S7" s="431" t="s">
        <v>23</v>
      </c>
      <c r="T7" s="431" t="s">
        <v>24</v>
      </c>
      <c r="U7" s="431" t="s">
        <v>25</v>
      </c>
      <c r="V7" s="431" t="s">
        <v>26</v>
      </c>
      <c r="W7" s="431" t="s">
        <v>27</v>
      </c>
      <c r="X7" s="443" t="s">
        <v>28</v>
      </c>
    </row>
    <row r="8" spans="2:24">
      <c r="B8" s="415">
        <v>1</v>
      </c>
      <c r="C8" s="416" t="s">
        <v>29</v>
      </c>
      <c r="D8" s="416" t="s">
        <v>30</v>
      </c>
      <c r="E8" s="416" t="s">
        <v>31</v>
      </c>
      <c r="F8" s="416"/>
      <c r="G8" s="416"/>
      <c r="H8" s="416"/>
      <c r="I8" s="432"/>
      <c r="J8" s="432"/>
      <c r="K8" s="432"/>
      <c r="L8" s="432"/>
      <c r="M8" s="432"/>
      <c r="N8" s="432"/>
      <c r="O8" s="432"/>
      <c r="P8" s="432"/>
      <c r="Q8" s="432"/>
      <c r="R8" s="432"/>
      <c r="S8" s="432"/>
      <c r="T8" s="432"/>
      <c r="U8" s="444">
        <f t="shared" ref="U8:U12" si="0">SUM(I8:T8)</f>
        <v>0</v>
      </c>
      <c r="V8" s="445"/>
      <c r="W8" s="446" t="str">
        <f t="shared" ref="W8:W12" si="1">IFERROR(U8/V8,"")</f>
        <v/>
      </c>
      <c r="X8" s="447"/>
    </row>
    <row r="9" spans="2:24">
      <c r="B9" s="417"/>
      <c r="C9" s="418"/>
      <c r="D9" s="418"/>
      <c r="E9" s="419"/>
      <c r="F9" s="419"/>
      <c r="G9" s="418"/>
      <c r="H9" s="418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  <c r="T9" s="433"/>
      <c r="U9" s="448">
        <f t="shared" si="0"/>
        <v>0</v>
      </c>
      <c r="V9" s="449"/>
      <c r="W9" s="450" t="str">
        <f t="shared" si="1"/>
        <v/>
      </c>
      <c r="X9" s="451"/>
    </row>
    <row r="10" spans="2:24">
      <c r="B10" s="417"/>
      <c r="C10" s="418"/>
      <c r="D10" s="418"/>
      <c r="E10" s="419"/>
      <c r="F10" s="419"/>
      <c r="G10" s="418"/>
      <c r="H10" s="418"/>
      <c r="I10" s="433"/>
      <c r="J10" s="433"/>
      <c r="K10" s="433"/>
      <c r="L10" s="433"/>
      <c r="M10" s="433"/>
      <c r="N10" s="433"/>
      <c r="O10" s="433"/>
      <c r="P10" s="433"/>
      <c r="Q10" s="433"/>
      <c r="R10" s="433"/>
      <c r="S10" s="433"/>
      <c r="T10" s="433"/>
      <c r="U10" s="448">
        <f t="shared" si="0"/>
        <v>0</v>
      </c>
      <c r="V10" s="449"/>
      <c r="W10" s="450" t="str">
        <f t="shared" si="1"/>
        <v/>
      </c>
      <c r="X10" s="451"/>
    </row>
    <row r="11" spans="2:24">
      <c r="B11" s="417"/>
      <c r="C11" s="418"/>
      <c r="D11" s="418"/>
      <c r="E11" s="419"/>
      <c r="F11" s="419"/>
      <c r="G11" s="418"/>
      <c r="H11" s="418"/>
      <c r="I11" s="433"/>
      <c r="J11" s="433"/>
      <c r="K11" s="433"/>
      <c r="L11" s="433"/>
      <c r="M11" s="433"/>
      <c r="N11" s="433"/>
      <c r="O11" s="433"/>
      <c r="P11" s="433"/>
      <c r="Q11" s="433"/>
      <c r="R11" s="433"/>
      <c r="S11" s="433"/>
      <c r="T11" s="433"/>
      <c r="U11" s="448">
        <f t="shared" si="0"/>
        <v>0</v>
      </c>
      <c r="V11" s="449"/>
      <c r="W11" s="450" t="str">
        <f t="shared" si="1"/>
        <v/>
      </c>
      <c r="X11" s="451"/>
    </row>
    <row r="12" spans="2:24">
      <c r="B12" s="417"/>
      <c r="C12" s="418"/>
      <c r="D12" s="418"/>
      <c r="E12" s="419"/>
      <c r="F12" s="419"/>
      <c r="G12" s="418"/>
      <c r="H12" s="418"/>
      <c r="I12" s="433"/>
      <c r="J12" s="433"/>
      <c r="K12" s="433"/>
      <c r="L12" s="433"/>
      <c r="M12" s="433"/>
      <c r="N12" s="433"/>
      <c r="O12" s="433"/>
      <c r="P12" s="433"/>
      <c r="Q12" s="433"/>
      <c r="R12" s="433"/>
      <c r="S12" s="433"/>
      <c r="T12" s="433"/>
      <c r="U12" s="448">
        <f t="shared" si="0"/>
        <v>0</v>
      </c>
      <c r="V12" s="449"/>
      <c r="W12" s="450" t="str">
        <f t="shared" si="1"/>
        <v/>
      </c>
      <c r="X12" s="451"/>
    </row>
    <row r="13" spans="2:24">
      <c r="B13" s="417"/>
      <c r="C13" s="418"/>
      <c r="D13" s="418"/>
      <c r="E13" s="419"/>
      <c r="F13" s="419"/>
      <c r="G13" s="418"/>
      <c r="H13" s="418"/>
      <c r="I13" s="433"/>
      <c r="J13" s="433"/>
      <c r="K13" s="433"/>
      <c r="L13" s="433"/>
      <c r="M13" s="433"/>
      <c r="N13" s="433"/>
      <c r="O13" s="433"/>
      <c r="P13" s="433"/>
      <c r="Q13" s="433"/>
      <c r="R13" s="433"/>
      <c r="S13" s="433"/>
      <c r="T13" s="433"/>
      <c r="U13" s="448">
        <f t="shared" ref="U13:U38" si="2">SUM(I13:T13)</f>
        <v>0</v>
      </c>
      <c r="V13" s="449"/>
      <c r="W13" s="450" t="str">
        <f t="shared" ref="W13:W38" si="3">IFERROR(U13/V13,"")</f>
        <v/>
      </c>
      <c r="X13" s="451"/>
    </row>
    <row r="14" spans="2:24">
      <c r="B14" s="420"/>
      <c r="C14" s="419"/>
      <c r="D14" s="419"/>
      <c r="E14" s="419" t="s">
        <v>32</v>
      </c>
      <c r="F14" s="419"/>
      <c r="G14" s="419"/>
      <c r="H14" s="419"/>
      <c r="I14" s="434"/>
      <c r="J14" s="434"/>
      <c r="K14" s="434"/>
      <c r="L14" s="434"/>
      <c r="M14" s="434"/>
      <c r="N14" s="434"/>
      <c r="O14" s="434"/>
      <c r="P14" s="434"/>
      <c r="Q14" s="434"/>
      <c r="R14" s="434"/>
      <c r="S14" s="434"/>
      <c r="T14" s="434"/>
      <c r="U14" s="452">
        <f t="shared" si="2"/>
        <v>0</v>
      </c>
      <c r="V14" s="453"/>
      <c r="W14" s="454" t="str">
        <f t="shared" si="3"/>
        <v/>
      </c>
      <c r="X14" s="455"/>
    </row>
    <row r="15" spans="2:24">
      <c r="B15" s="420"/>
      <c r="C15" s="419"/>
      <c r="D15" s="421"/>
      <c r="E15" s="422" t="s">
        <v>33</v>
      </c>
      <c r="F15" s="423"/>
      <c r="G15" s="423"/>
      <c r="H15" s="424"/>
      <c r="I15" s="434">
        <f>SUM(I8:I14)</f>
        <v>0</v>
      </c>
      <c r="J15" s="434">
        <f t="shared" ref="J15:T15" si="4">SUM(J8:J14)</f>
        <v>0</v>
      </c>
      <c r="K15" s="434">
        <f t="shared" si="4"/>
        <v>0</v>
      </c>
      <c r="L15" s="434">
        <f t="shared" si="4"/>
        <v>0</v>
      </c>
      <c r="M15" s="434">
        <f t="shared" si="4"/>
        <v>0</v>
      </c>
      <c r="N15" s="434">
        <f t="shared" si="4"/>
        <v>0</v>
      </c>
      <c r="O15" s="434">
        <f t="shared" si="4"/>
        <v>0</v>
      </c>
      <c r="P15" s="434">
        <f t="shared" si="4"/>
        <v>0</v>
      </c>
      <c r="Q15" s="434">
        <f t="shared" si="4"/>
        <v>0</v>
      </c>
      <c r="R15" s="434">
        <f t="shared" si="4"/>
        <v>0</v>
      </c>
      <c r="S15" s="434">
        <f t="shared" si="4"/>
        <v>0</v>
      </c>
      <c r="T15" s="434">
        <f t="shared" si="4"/>
        <v>0</v>
      </c>
      <c r="U15" s="452">
        <f t="shared" si="2"/>
        <v>0</v>
      </c>
      <c r="V15" s="453"/>
      <c r="W15" s="454" t="str">
        <f t="shared" si="3"/>
        <v/>
      </c>
      <c r="X15" s="455"/>
    </row>
    <row r="16" spans="2:24">
      <c r="B16" s="415">
        <v>2</v>
      </c>
      <c r="C16" s="416" t="s">
        <v>34</v>
      </c>
      <c r="D16" s="416" t="s">
        <v>35</v>
      </c>
      <c r="E16" s="418" t="s">
        <v>31</v>
      </c>
      <c r="F16" s="418"/>
      <c r="G16" s="418"/>
      <c r="H16" s="418"/>
      <c r="I16" s="432"/>
      <c r="J16" s="432"/>
      <c r="K16" s="432"/>
      <c r="L16" s="432"/>
      <c r="M16" s="432"/>
      <c r="N16" s="432"/>
      <c r="O16" s="432"/>
      <c r="P16" s="432"/>
      <c r="Q16" s="432"/>
      <c r="R16" s="432"/>
      <c r="S16" s="432"/>
      <c r="T16" s="432"/>
      <c r="U16" s="444">
        <f t="shared" si="2"/>
        <v>0</v>
      </c>
      <c r="V16" s="445"/>
      <c r="W16" s="446" t="str">
        <f t="shared" si="3"/>
        <v/>
      </c>
      <c r="X16" s="447"/>
    </row>
    <row r="17" spans="2:24">
      <c r="B17" s="417"/>
      <c r="C17" s="418"/>
      <c r="D17" s="418"/>
      <c r="E17" s="419"/>
      <c r="F17" s="419"/>
      <c r="G17" s="418"/>
      <c r="H17" s="418"/>
      <c r="I17" s="433"/>
      <c r="J17" s="433"/>
      <c r="K17" s="433"/>
      <c r="L17" s="433"/>
      <c r="M17" s="433"/>
      <c r="N17" s="433"/>
      <c r="O17" s="433"/>
      <c r="P17" s="433"/>
      <c r="Q17" s="433"/>
      <c r="R17" s="433"/>
      <c r="S17" s="433"/>
      <c r="T17" s="433"/>
      <c r="U17" s="448">
        <f t="shared" si="2"/>
        <v>0</v>
      </c>
      <c r="V17" s="449"/>
      <c r="W17" s="450" t="str">
        <f t="shared" si="3"/>
        <v/>
      </c>
      <c r="X17" s="451"/>
    </row>
    <row r="18" spans="2:24">
      <c r="B18" s="417"/>
      <c r="C18" s="418"/>
      <c r="D18" s="418"/>
      <c r="E18" s="419"/>
      <c r="F18" s="419"/>
      <c r="G18" s="418"/>
      <c r="H18" s="418"/>
      <c r="I18" s="433"/>
      <c r="J18" s="433"/>
      <c r="K18" s="433"/>
      <c r="L18" s="433"/>
      <c r="M18" s="433"/>
      <c r="N18" s="433"/>
      <c r="O18" s="433"/>
      <c r="P18" s="433"/>
      <c r="Q18" s="433"/>
      <c r="R18" s="433"/>
      <c r="S18" s="433"/>
      <c r="T18" s="433"/>
      <c r="U18" s="448">
        <f t="shared" si="2"/>
        <v>0</v>
      </c>
      <c r="V18" s="449"/>
      <c r="W18" s="450" t="str">
        <f t="shared" si="3"/>
        <v/>
      </c>
      <c r="X18" s="451"/>
    </row>
    <row r="19" spans="2:24">
      <c r="B19" s="417"/>
      <c r="C19" s="418"/>
      <c r="D19" s="418"/>
      <c r="E19" s="419"/>
      <c r="F19" s="419"/>
      <c r="G19" s="418"/>
      <c r="H19" s="418"/>
      <c r="I19" s="433"/>
      <c r="J19" s="433"/>
      <c r="K19" s="433"/>
      <c r="L19" s="433"/>
      <c r="M19" s="433"/>
      <c r="N19" s="433"/>
      <c r="O19" s="433"/>
      <c r="P19" s="433"/>
      <c r="Q19" s="433"/>
      <c r="R19" s="433"/>
      <c r="S19" s="433"/>
      <c r="T19" s="433"/>
      <c r="U19" s="448">
        <f t="shared" si="2"/>
        <v>0</v>
      </c>
      <c r="V19" s="449"/>
      <c r="W19" s="450" t="str">
        <f t="shared" si="3"/>
        <v/>
      </c>
      <c r="X19" s="451"/>
    </row>
    <row r="20" spans="2:24">
      <c r="B20" s="417"/>
      <c r="C20" s="418"/>
      <c r="D20" s="418"/>
      <c r="E20" s="419"/>
      <c r="F20" s="419"/>
      <c r="G20" s="418"/>
      <c r="H20" s="418"/>
      <c r="I20" s="433"/>
      <c r="J20" s="433"/>
      <c r="K20" s="433"/>
      <c r="L20" s="433"/>
      <c r="M20" s="433"/>
      <c r="N20" s="433"/>
      <c r="O20" s="433"/>
      <c r="P20" s="433"/>
      <c r="Q20" s="433"/>
      <c r="R20" s="433"/>
      <c r="S20" s="433"/>
      <c r="T20" s="433"/>
      <c r="U20" s="448">
        <f t="shared" si="2"/>
        <v>0</v>
      </c>
      <c r="V20" s="449"/>
      <c r="W20" s="450" t="str">
        <f t="shared" si="3"/>
        <v/>
      </c>
      <c r="X20" s="451"/>
    </row>
    <row r="21" spans="2:24">
      <c r="B21" s="417"/>
      <c r="C21" s="418"/>
      <c r="D21" s="418"/>
      <c r="E21" s="419"/>
      <c r="F21" s="419"/>
      <c r="G21" s="418"/>
      <c r="H21" s="418"/>
      <c r="I21" s="433"/>
      <c r="J21" s="433"/>
      <c r="K21" s="433"/>
      <c r="L21" s="433"/>
      <c r="M21" s="433"/>
      <c r="N21" s="433"/>
      <c r="O21" s="433"/>
      <c r="P21" s="433"/>
      <c r="Q21" s="433"/>
      <c r="R21" s="433"/>
      <c r="S21" s="433"/>
      <c r="T21" s="433"/>
      <c r="U21" s="448">
        <f t="shared" si="2"/>
        <v>0</v>
      </c>
      <c r="V21" s="449"/>
      <c r="W21" s="450" t="str">
        <f t="shared" si="3"/>
        <v/>
      </c>
      <c r="X21" s="451"/>
    </row>
    <row r="22" spans="2:24">
      <c r="B22" s="420"/>
      <c r="C22" s="419"/>
      <c r="D22" s="419"/>
      <c r="E22" s="419" t="s">
        <v>32</v>
      </c>
      <c r="F22" s="419"/>
      <c r="G22" s="419"/>
      <c r="H22" s="419"/>
      <c r="I22" s="434"/>
      <c r="J22" s="434"/>
      <c r="K22" s="434"/>
      <c r="L22" s="434"/>
      <c r="M22" s="434"/>
      <c r="N22" s="434"/>
      <c r="O22" s="434"/>
      <c r="P22" s="434"/>
      <c r="Q22" s="434"/>
      <c r="R22" s="434"/>
      <c r="S22" s="434"/>
      <c r="T22" s="434"/>
      <c r="U22" s="452">
        <f t="shared" si="2"/>
        <v>0</v>
      </c>
      <c r="V22" s="453"/>
      <c r="W22" s="454" t="str">
        <f t="shared" si="3"/>
        <v/>
      </c>
      <c r="X22" s="455"/>
    </row>
    <row r="23" spans="2:24">
      <c r="B23" s="420"/>
      <c r="C23" s="419"/>
      <c r="D23" s="421"/>
      <c r="E23" s="422" t="s">
        <v>36</v>
      </c>
      <c r="F23" s="423"/>
      <c r="G23" s="423"/>
      <c r="H23" s="424"/>
      <c r="I23" s="434">
        <f>SUM(I16:I22)</f>
        <v>0</v>
      </c>
      <c r="J23" s="434">
        <f t="shared" ref="J23:T23" si="5">SUM(J16:J22)</f>
        <v>0</v>
      </c>
      <c r="K23" s="434">
        <f t="shared" si="5"/>
        <v>0</v>
      </c>
      <c r="L23" s="434">
        <f t="shared" si="5"/>
        <v>0</v>
      </c>
      <c r="M23" s="434">
        <f t="shared" si="5"/>
        <v>0</v>
      </c>
      <c r="N23" s="434">
        <f t="shared" si="5"/>
        <v>0</v>
      </c>
      <c r="O23" s="434">
        <f t="shared" si="5"/>
        <v>0</v>
      </c>
      <c r="P23" s="434">
        <f t="shared" si="5"/>
        <v>0</v>
      </c>
      <c r="Q23" s="434">
        <f t="shared" si="5"/>
        <v>0</v>
      </c>
      <c r="R23" s="434">
        <f t="shared" si="5"/>
        <v>0</v>
      </c>
      <c r="S23" s="434">
        <f t="shared" si="5"/>
        <v>0</v>
      </c>
      <c r="T23" s="434">
        <f t="shared" si="5"/>
        <v>0</v>
      </c>
      <c r="U23" s="452">
        <f t="shared" si="2"/>
        <v>0</v>
      </c>
      <c r="V23" s="453"/>
      <c r="W23" s="454" t="str">
        <f t="shared" si="3"/>
        <v/>
      </c>
      <c r="X23" s="455"/>
    </row>
    <row r="24" spans="2:24">
      <c r="B24" s="415">
        <v>3</v>
      </c>
      <c r="C24" s="416" t="s">
        <v>37</v>
      </c>
      <c r="D24" s="416" t="s">
        <v>38</v>
      </c>
      <c r="E24" s="416" t="s">
        <v>31</v>
      </c>
      <c r="F24" s="416"/>
      <c r="G24" s="416"/>
      <c r="H24" s="416"/>
      <c r="I24" s="432"/>
      <c r="J24" s="432"/>
      <c r="K24" s="432"/>
      <c r="L24" s="432"/>
      <c r="M24" s="432"/>
      <c r="N24" s="432"/>
      <c r="O24" s="432"/>
      <c r="P24" s="432"/>
      <c r="Q24" s="432"/>
      <c r="R24" s="432"/>
      <c r="S24" s="432"/>
      <c r="T24" s="432"/>
      <c r="U24" s="444">
        <f t="shared" si="2"/>
        <v>0</v>
      </c>
      <c r="V24" s="445"/>
      <c r="W24" s="446" t="str">
        <f t="shared" si="3"/>
        <v/>
      </c>
      <c r="X24" s="447"/>
    </row>
    <row r="25" spans="2:24">
      <c r="B25" s="417"/>
      <c r="C25" s="418"/>
      <c r="D25" s="418"/>
      <c r="E25" s="419"/>
      <c r="F25" s="419"/>
      <c r="G25" s="418"/>
      <c r="H25" s="418"/>
      <c r="I25" s="433"/>
      <c r="J25" s="433"/>
      <c r="K25" s="433"/>
      <c r="L25" s="433"/>
      <c r="M25" s="433"/>
      <c r="N25" s="433"/>
      <c r="O25" s="433"/>
      <c r="P25" s="433"/>
      <c r="Q25" s="433"/>
      <c r="R25" s="433"/>
      <c r="S25" s="433"/>
      <c r="T25" s="433"/>
      <c r="U25" s="448">
        <f t="shared" si="2"/>
        <v>0</v>
      </c>
      <c r="V25" s="449"/>
      <c r="W25" s="450" t="str">
        <f t="shared" si="3"/>
        <v/>
      </c>
      <c r="X25" s="451"/>
    </row>
    <row r="26" spans="2:24">
      <c r="B26" s="417"/>
      <c r="C26" s="418"/>
      <c r="D26" s="418"/>
      <c r="E26" s="419"/>
      <c r="F26" s="419"/>
      <c r="G26" s="418"/>
      <c r="H26" s="418"/>
      <c r="I26" s="433"/>
      <c r="J26" s="433"/>
      <c r="K26" s="433"/>
      <c r="L26" s="433"/>
      <c r="M26" s="433"/>
      <c r="N26" s="433"/>
      <c r="O26" s="433"/>
      <c r="P26" s="433"/>
      <c r="Q26" s="433"/>
      <c r="R26" s="433"/>
      <c r="S26" s="433"/>
      <c r="T26" s="433"/>
      <c r="U26" s="448">
        <f t="shared" si="2"/>
        <v>0</v>
      </c>
      <c r="V26" s="449"/>
      <c r="W26" s="450" t="str">
        <f t="shared" si="3"/>
        <v/>
      </c>
      <c r="X26" s="451"/>
    </row>
    <row r="27" spans="2:24">
      <c r="B27" s="417"/>
      <c r="C27" s="418"/>
      <c r="D27" s="418"/>
      <c r="E27" s="419"/>
      <c r="F27" s="419"/>
      <c r="G27" s="418"/>
      <c r="H27" s="418"/>
      <c r="I27" s="433"/>
      <c r="J27" s="433"/>
      <c r="K27" s="433"/>
      <c r="L27" s="433"/>
      <c r="M27" s="433"/>
      <c r="N27" s="433"/>
      <c r="O27" s="433"/>
      <c r="P27" s="433"/>
      <c r="Q27" s="433"/>
      <c r="R27" s="433"/>
      <c r="S27" s="433"/>
      <c r="T27" s="433"/>
      <c r="U27" s="448">
        <f t="shared" si="2"/>
        <v>0</v>
      </c>
      <c r="V27" s="449"/>
      <c r="W27" s="450" t="str">
        <f t="shared" si="3"/>
        <v/>
      </c>
      <c r="X27" s="451"/>
    </row>
    <row r="28" spans="2:24">
      <c r="B28" s="417"/>
      <c r="C28" s="418"/>
      <c r="D28" s="418"/>
      <c r="E28" s="419"/>
      <c r="F28" s="419"/>
      <c r="G28" s="418"/>
      <c r="H28" s="418"/>
      <c r="I28" s="433"/>
      <c r="J28" s="433"/>
      <c r="K28" s="433"/>
      <c r="L28" s="433"/>
      <c r="M28" s="433"/>
      <c r="N28" s="433"/>
      <c r="O28" s="433"/>
      <c r="P28" s="433"/>
      <c r="Q28" s="433"/>
      <c r="R28" s="433"/>
      <c r="S28" s="433"/>
      <c r="T28" s="433"/>
      <c r="U28" s="448">
        <f t="shared" si="2"/>
        <v>0</v>
      </c>
      <c r="V28" s="449"/>
      <c r="W28" s="450" t="str">
        <f t="shared" si="3"/>
        <v/>
      </c>
      <c r="X28" s="451"/>
    </row>
    <row r="29" spans="2:24">
      <c r="B29" s="417"/>
      <c r="C29" s="418"/>
      <c r="D29" s="418"/>
      <c r="E29" s="419"/>
      <c r="F29" s="419"/>
      <c r="G29" s="418"/>
      <c r="H29" s="418"/>
      <c r="I29" s="433"/>
      <c r="J29" s="433"/>
      <c r="K29" s="433"/>
      <c r="L29" s="433"/>
      <c r="M29" s="433"/>
      <c r="N29" s="433"/>
      <c r="O29" s="433"/>
      <c r="P29" s="433"/>
      <c r="Q29" s="433"/>
      <c r="R29" s="433"/>
      <c r="S29" s="433"/>
      <c r="T29" s="433"/>
      <c r="U29" s="448">
        <f t="shared" si="2"/>
        <v>0</v>
      </c>
      <c r="V29" s="449"/>
      <c r="W29" s="450" t="str">
        <f t="shared" si="3"/>
        <v/>
      </c>
      <c r="X29" s="451"/>
    </row>
    <row r="30" spans="2:24">
      <c r="B30" s="420"/>
      <c r="C30" s="419"/>
      <c r="D30" s="419"/>
      <c r="E30" s="419" t="s">
        <v>32</v>
      </c>
      <c r="F30" s="419"/>
      <c r="G30" s="419"/>
      <c r="H30" s="419"/>
      <c r="I30" s="434"/>
      <c r="J30" s="434"/>
      <c r="K30" s="434"/>
      <c r="L30" s="434"/>
      <c r="M30" s="434"/>
      <c r="N30" s="434"/>
      <c r="O30" s="434"/>
      <c r="P30" s="434"/>
      <c r="Q30" s="434"/>
      <c r="R30" s="434"/>
      <c r="S30" s="434"/>
      <c r="T30" s="434"/>
      <c r="U30" s="452">
        <f t="shared" si="2"/>
        <v>0</v>
      </c>
      <c r="V30" s="453"/>
      <c r="W30" s="454" t="str">
        <f t="shared" si="3"/>
        <v/>
      </c>
      <c r="X30" s="455"/>
    </row>
    <row r="31" spans="2:24">
      <c r="B31" s="425"/>
      <c r="C31" s="421"/>
      <c r="D31" s="421"/>
      <c r="E31" s="422" t="s">
        <v>39</v>
      </c>
      <c r="F31" s="423"/>
      <c r="G31" s="423"/>
      <c r="H31" s="424"/>
      <c r="I31" s="435"/>
      <c r="J31" s="435"/>
      <c r="K31" s="435"/>
      <c r="L31" s="435"/>
      <c r="M31" s="435"/>
      <c r="N31" s="435"/>
      <c r="O31" s="435"/>
      <c r="P31" s="435"/>
      <c r="Q31" s="435"/>
      <c r="R31" s="435"/>
      <c r="S31" s="435"/>
      <c r="T31" s="435"/>
      <c r="U31" s="456">
        <f t="shared" si="2"/>
        <v>0</v>
      </c>
      <c r="V31" s="457"/>
      <c r="W31" s="458" t="str">
        <f t="shared" si="3"/>
        <v/>
      </c>
      <c r="X31" s="459"/>
    </row>
    <row r="32" spans="2:24">
      <c r="B32" s="415" t="s">
        <v>40</v>
      </c>
      <c r="C32" s="416" t="s">
        <v>40</v>
      </c>
      <c r="D32" s="416" t="s">
        <v>40</v>
      </c>
      <c r="E32" s="416" t="s">
        <v>31</v>
      </c>
      <c r="F32" s="416"/>
      <c r="G32" s="416"/>
      <c r="H32" s="416"/>
      <c r="I32" s="432"/>
      <c r="J32" s="432"/>
      <c r="K32" s="432"/>
      <c r="L32" s="432"/>
      <c r="M32" s="432"/>
      <c r="N32" s="432"/>
      <c r="O32" s="432"/>
      <c r="P32" s="432"/>
      <c r="Q32" s="432"/>
      <c r="R32" s="432"/>
      <c r="S32" s="432"/>
      <c r="T32" s="432"/>
      <c r="U32" s="444">
        <f t="shared" si="2"/>
        <v>0</v>
      </c>
      <c r="V32" s="445"/>
      <c r="W32" s="446" t="str">
        <f t="shared" si="3"/>
        <v/>
      </c>
      <c r="X32" s="447"/>
    </row>
    <row r="33" spans="2:24">
      <c r="B33" s="417"/>
      <c r="C33" s="418"/>
      <c r="D33" s="418"/>
      <c r="E33" s="419"/>
      <c r="F33" s="418"/>
      <c r="G33" s="418"/>
      <c r="H33" s="418"/>
      <c r="I33" s="433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3"/>
      <c r="U33" s="448">
        <f t="shared" si="2"/>
        <v>0</v>
      </c>
      <c r="V33" s="449"/>
      <c r="W33" s="450" t="str">
        <f t="shared" si="3"/>
        <v/>
      </c>
      <c r="X33" s="451"/>
    </row>
    <row r="34" spans="2:24">
      <c r="B34" s="417"/>
      <c r="C34" s="418"/>
      <c r="D34" s="418"/>
      <c r="E34" s="419"/>
      <c r="F34" s="418"/>
      <c r="G34" s="418"/>
      <c r="H34" s="418"/>
      <c r="I34" s="433"/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48">
        <f t="shared" si="2"/>
        <v>0</v>
      </c>
      <c r="V34" s="449"/>
      <c r="W34" s="450" t="str">
        <f t="shared" si="3"/>
        <v/>
      </c>
      <c r="X34" s="451"/>
    </row>
    <row r="35" spans="2:24">
      <c r="B35" s="417"/>
      <c r="C35" s="418"/>
      <c r="D35" s="418"/>
      <c r="E35" s="419"/>
      <c r="F35" s="418"/>
      <c r="G35" s="418"/>
      <c r="H35" s="418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48">
        <f t="shared" si="2"/>
        <v>0</v>
      </c>
      <c r="V35" s="449"/>
      <c r="W35" s="450" t="str">
        <f t="shared" si="3"/>
        <v/>
      </c>
      <c r="X35" s="451"/>
    </row>
    <row r="36" spans="2:24">
      <c r="B36" s="417"/>
      <c r="C36" s="418"/>
      <c r="D36" s="418"/>
      <c r="E36" s="419"/>
      <c r="F36" s="418"/>
      <c r="G36" s="418"/>
      <c r="H36" s="418"/>
      <c r="I36" s="433"/>
      <c r="J36" s="433"/>
      <c r="K36" s="433"/>
      <c r="L36" s="433"/>
      <c r="M36" s="433"/>
      <c r="N36" s="433"/>
      <c r="O36" s="433"/>
      <c r="P36" s="433"/>
      <c r="Q36" s="433"/>
      <c r="R36" s="433"/>
      <c r="S36" s="433"/>
      <c r="T36" s="433"/>
      <c r="U36" s="448">
        <f t="shared" si="2"/>
        <v>0</v>
      </c>
      <c r="V36" s="449"/>
      <c r="W36" s="450" t="str">
        <f t="shared" si="3"/>
        <v/>
      </c>
      <c r="X36" s="451"/>
    </row>
    <row r="37" spans="2:24">
      <c r="B37" s="417"/>
      <c r="C37" s="418"/>
      <c r="D37" s="418"/>
      <c r="E37" s="419"/>
      <c r="F37" s="418"/>
      <c r="G37" s="418"/>
      <c r="H37" s="418"/>
      <c r="I37" s="433"/>
      <c r="J37" s="433"/>
      <c r="K37" s="433"/>
      <c r="L37" s="433"/>
      <c r="M37" s="433"/>
      <c r="N37" s="433"/>
      <c r="O37" s="433"/>
      <c r="P37" s="433"/>
      <c r="Q37" s="433"/>
      <c r="R37" s="433"/>
      <c r="S37" s="433"/>
      <c r="T37" s="433"/>
      <c r="U37" s="448">
        <f t="shared" si="2"/>
        <v>0</v>
      </c>
      <c r="V37" s="449"/>
      <c r="W37" s="450" t="str">
        <f t="shared" si="3"/>
        <v/>
      </c>
      <c r="X37" s="451"/>
    </row>
    <row r="38" spans="2:24">
      <c r="B38" s="420"/>
      <c r="C38" s="419"/>
      <c r="D38" s="419"/>
      <c r="E38" s="419" t="s">
        <v>32</v>
      </c>
      <c r="F38" s="419"/>
      <c r="G38" s="419"/>
      <c r="H38" s="419"/>
      <c r="I38" s="434"/>
      <c r="J38" s="434"/>
      <c r="K38" s="434"/>
      <c r="L38" s="434"/>
      <c r="M38" s="434"/>
      <c r="N38" s="434"/>
      <c r="O38" s="434"/>
      <c r="P38" s="434"/>
      <c r="Q38" s="434"/>
      <c r="R38" s="434"/>
      <c r="S38" s="434"/>
      <c r="T38" s="434"/>
      <c r="U38" s="452">
        <f t="shared" si="2"/>
        <v>0</v>
      </c>
      <c r="V38" s="453"/>
      <c r="W38" s="454" t="str">
        <f t="shared" si="3"/>
        <v/>
      </c>
      <c r="X38" s="455"/>
    </row>
    <row r="39" spans="2:24">
      <c r="B39" s="426"/>
      <c r="C39" s="427"/>
      <c r="D39" s="427"/>
      <c r="E39" s="422" t="s">
        <v>41</v>
      </c>
      <c r="F39" s="423"/>
      <c r="G39" s="423"/>
      <c r="H39" s="424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6"/>
      <c r="T39" s="436"/>
      <c r="U39" s="460">
        <f t="shared" ref="U39:U47" si="6">SUM(I39:T39)</f>
        <v>0</v>
      </c>
      <c r="V39" s="461"/>
      <c r="W39" s="462" t="str">
        <f t="shared" ref="W39:W48" si="7">IFERROR(U39/V39,"")</f>
        <v/>
      </c>
      <c r="X39" s="463"/>
    </row>
    <row r="40" spans="2:24">
      <c r="B40" s="415" t="s">
        <v>42</v>
      </c>
      <c r="C40" s="416" t="s">
        <v>43</v>
      </c>
      <c r="D40" s="416" t="s">
        <v>44</v>
      </c>
      <c r="E40" s="416" t="s">
        <v>31</v>
      </c>
      <c r="F40" s="416"/>
      <c r="G40" s="416"/>
      <c r="H40" s="416"/>
      <c r="I40" s="432"/>
      <c r="J40" s="432"/>
      <c r="K40" s="432"/>
      <c r="L40" s="432"/>
      <c r="M40" s="432"/>
      <c r="N40" s="432"/>
      <c r="O40" s="432"/>
      <c r="P40" s="432"/>
      <c r="Q40" s="432"/>
      <c r="R40" s="432"/>
      <c r="S40" s="432"/>
      <c r="T40" s="432"/>
      <c r="U40" s="444">
        <f t="shared" si="6"/>
        <v>0</v>
      </c>
      <c r="V40" s="445"/>
      <c r="W40" s="446" t="str">
        <f t="shared" si="7"/>
        <v/>
      </c>
      <c r="X40" s="447"/>
    </row>
    <row r="41" spans="2:24">
      <c r="B41" s="417"/>
      <c r="C41" s="418"/>
      <c r="D41" s="418"/>
      <c r="E41" s="419"/>
      <c r="F41" s="419"/>
      <c r="G41" s="418"/>
      <c r="H41" s="418"/>
      <c r="I41" s="433"/>
      <c r="J41" s="433"/>
      <c r="K41" s="433"/>
      <c r="L41" s="433"/>
      <c r="M41" s="433"/>
      <c r="N41" s="433"/>
      <c r="O41" s="433"/>
      <c r="P41" s="433"/>
      <c r="Q41" s="433"/>
      <c r="R41" s="433"/>
      <c r="S41" s="433"/>
      <c r="T41" s="433"/>
      <c r="U41" s="448">
        <f t="shared" si="6"/>
        <v>0</v>
      </c>
      <c r="V41" s="449"/>
      <c r="W41" s="450" t="str">
        <f t="shared" si="7"/>
        <v/>
      </c>
      <c r="X41" s="451"/>
    </row>
    <row r="42" spans="2:24">
      <c r="B42" s="417"/>
      <c r="C42" s="418"/>
      <c r="D42" s="418"/>
      <c r="E42" s="419"/>
      <c r="F42" s="419"/>
      <c r="G42" s="418"/>
      <c r="H42" s="418"/>
      <c r="I42" s="433"/>
      <c r="J42" s="433"/>
      <c r="K42" s="433"/>
      <c r="L42" s="433"/>
      <c r="M42" s="433"/>
      <c r="N42" s="433"/>
      <c r="O42" s="433"/>
      <c r="P42" s="433"/>
      <c r="Q42" s="433"/>
      <c r="R42" s="433"/>
      <c r="S42" s="433"/>
      <c r="T42" s="433"/>
      <c r="U42" s="448">
        <f t="shared" si="6"/>
        <v>0</v>
      </c>
      <c r="V42" s="449"/>
      <c r="W42" s="450" t="str">
        <f t="shared" si="7"/>
        <v/>
      </c>
      <c r="X42" s="451"/>
    </row>
    <row r="43" spans="2:24">
      <c r="B43" s="417"/>
      <c r="C43" s="418"/>
      <c r="D43" s="418"/>
      <c r="E43" s="419"/>
      <c r="F43" s="419"/>
      <c r="G43" s="418"/>
      <c r="H43" s="418"/>
      <c r="I43" s="433"/>
      <c r="J43" s="433"/>
      <c r="K43" s="433"/>
      <c r="L43" s="433"/>
      <c r="M43" s="433"/>
      <c r="N43" s="433"/>
      <c r="O43" s="433"/>
      <c r="P43" s="433"/>
      <c r="Q43" s="433"/>
      <c r="R43" s="433"/>
      <c r="S43" s="433"/>
      <c r="T43" s="433"/>
      <c r="U43" s="448">
        <f t="shared" si="6"/>
        <v>0</v>
      </c>
      <c r="V43" s="449"/>
      <c r="W43" s="450" t="str">
        <f t="shared" si="7"/>
        <v/>
      </c>
      <c r="X43" s="451"/>
    </row>
    <row r="44" spans="2:24">
      <c r="B44" s="417"/>
      <c r="C44" s="418"/>
      <c r="D44" s="418"/>
      <c r="E44" s="419"/>
      <c r="F44" s="419"/>
      <c r="G44" s="418"/>
      <c r="H44" s="418"/>
      <c r="I44" s="433"/>
      <c r="J44" s="433"/>
      <c r="K44" s="433"/>
      <c r="L44" s="433"/>
      <c r="M44" s="433"/>
      <c r="N44" s="433"/>
      <c r="O44" s="433"/>
      <c r="P44" s="433"/>
      <c r="Q44" s="433"/>
      <c r="R44" s="433"/>
      <c r="S44" s="433"/>
      <c r="T44" s="433"/>
      <c r="U44" s="448">
        <f t="shared" si="6"/>
        <v>0</v>
      </c>
      <c r="V44" s="449"/>
      <c r="W44" s="450" t="str">
        <f t="shared" si="7"/>
        <v/>
      </c>
      <c r="X44" s="451"/>
    </row>
    <row r="45" spans="2:24">
      <c r="B45" s="417"/>
      <c r="C45" s="418"/>
      <c r="D45" s="418"/>
      <c r="E45" s="419"/>
      <c r="F45" s="419"/>
      <c r="G45" s="418"/>
      <c r="H45" s="418"/>
      <c r="I45" s="433"/>
      <c r="J45" s="433"/>
      <c r="K45" s="433"/>
      <c r="L45" s="433"/>
      <c r="M45" s="433"/>
      <c r="N45" s="433"/>
      <c r="O45" s="433"/>
      <c r="P45" s="433"/>
      <c r="Q45" s="433"/>
      <c r="R45" s="433"/>
      <c r="S45" s="433"/>
      <c r="T45" s="433"/>
      <c r="U45" s="448">
        <f t="shared" si="6"/>
        <v>0</v>
      </c>
      <c r="V45" s="449"/>
      <c r="W45" s="450" t="str">
        <f t="shared" si="7"/>
        <v/>
      </c>
      <c r="X45" s="451"/>
    </row>
    <row r="46" spans="2:24">
      <c r="B46" s="420"/>
      <c r="C46" s="419"/>
      <c r="D46" s="419"/>
      <c r="E46" s="419" t="s">
        <v>32</v>
      </c>
      <c r="F46" s="419"/>
      <c r="G46" s="419"/>
      <c r="H46" s="419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4"/>
      <c r="U46" s="452">
        <f t="shared" si="6"/>
        <v>0</v>
      </c>
      <c r="V46" s="453"/>
      <c r="W46" s="454" t="str">
        <f t="shared" si="7"/>
        <v/>
      </c>
      <c r="X46" s="455"/>
    </row>
    <row r="47" spans="2:24">
      <c r="B47" s="426"/>
      <c r="C47" s="427"/>
      <c r="D47" s="427"/>
      <c r="E47" s="422" t="s">
        <v>45</v>
      </c>
      <c r="F47" s="423"/>
      <c r="G47" s="423"/>
      <c r="H47" s="424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60">
        <f t="shared" si="6"/>
        <v>0</v>
      </c>
      <c r="V47" s="461"/>
      <c r="W47" s="462" t="str">
        <f t="shared" si="7"/>
        <v/>
      </c>
      <c r="X47" s="463"/>
    </row>
    <row r="48" s="401" customFormat="1" spans="2:24">
      <c r="B48" s="428" t="s">
        <v>46</v>
      </c>
      <c r="C48" s="429"/>
      <c r="D48" s="429"/>
      <c r="E48" s="429"/>
      <c r="F48" s="429"/>
      <c r="G48" s="429"/>
      <c r="H48" s="430"/>
      <c r="I48" s="437">
        <f t="shared" ref="I48:V48" si="8">SUM(I8:I47)</f>
        <v>0</v>
      </c>
      <c r="J48" s="437">
        <f t="shared" si="8"/>
        <v>0</v>
      </c>
      <c r="K48" s="437">
        <f t="shared" si="8"/>
        <v>0</v>
      </c>
      <c r="L48" s="437">
        <f t="shared" si="8"/>
        <v>0</v>
      </c>
      <c r="M48" s="437">
        <f t="shared" si="8"/>
        <v>0</v>
      </c>
      <c r="N48" s="437">
        <f t="shared" si="8"/>
        <v>0</v>
      </c>
      <c r="O48" s="437">
        <f t="shared" si="8"/>
        <v>0</v>
      </c>
      <c r="P48" s="437">
        <f t="shared" si="8"/>
        <v>0</v>
      </c>
      <c r="Q48" s="437">
        <f t="shared" si="8"/>
        <v>0</v>
      </c>
      <c r="R48" s="437">
        <f t="shared" si="8"/>
        <v>0</v>
      </c>
      <c r="S48" s="437">
        <f t="shared" si="8"/>
        <v>0</v>
      </c>
      <c r="T48" s="437">
        <f t="shared" si="8"/>
        <v>0</v>
      </c>
      <c r="U48" s="464">
        <f t="shared" si="8"/>
        <v>0</v>
      </c>
      <c r="V48" s="465">
        <f t="shared" si="8"/>
        <v>0</v>
      </c>
      <c r="W48" s="466" t="str">
        <f t="shared" si="7"/>
        <v/>
      </c>
      <c r="X48" s="467"/>
    </row>
  </sheetData>
  <mergeCells count="32">
    <mergeCell ref="B1:X1"/>
    <mergeCell ref="B2:X2"/>
    <mergeCell ref="B3:P3"/>
    <mergeCell ref="B4:X4"/>
    <mergeCell ref="B5:X5"/>
    <mergeCell ref="B6:X6"/>
    <mergeCell ref="E15:H15"/>
    <mergeCell ref="E23:H23"/>
    <mergeCell ref="E31:H31"/>
    <mergeCell ref="E39:H39"/>
    <mergeCell ref="E47:H47"/>
    <mergeCell ref="B48:H48"/>
    <mergeCell ref="B8:B15"/>
    <mergeCell ref="B16:B23"/>
    <mergeCell ref="B24:B31"/>
    <mergeCell ref="B32:B39"/>
    <mergeCell ref="B40:B47"/>
    <mergeCell ref="C8:C15"/>
    <mergeCell ref="C16:C23"/>
    <mergeCell ref="C24:C31"/>
    <mergeCell ref="C32:C39"/>
    <mergeCell ref="C40:C47"/>
    <mergeCell ref="D8:D15"/>
    <mergeCell ref="D16:D23"/>
    <mergeCell ref="D24:D31"/>
    <mergeCell ref="D32:D39"/>
    <mergeCell ref="D40:D47"/>
    <mergeCell ref="E8:E13"/>
    <mergeCell ref="E16:E21"/>
    <mergeCell ref="E24:E29"/>
    <mergeCell ref="E32:E37"/>
    <mergeCell ref="E40:E45"/>
  </mergeCells>
  <conditionalFormatting sqref="W16:W23">
    <cfRule type="dataBar" priority="3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{db1b2c0a-b50a-4d7c-a1df-f668a310b526}</x14:id>
        </ext>
      </extLst>
    </cfRule>
  </conditionalFormatting>
  <conditionalFormatting sqref="W24:W31">
    <cfRule type="dataBar" priority="2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{f0a37ae8-abbc-4a68-bfbe-108309b8aa04}</x14:id>
        </ext>
      </extLst>
    </cfRule>
  </conditionalFormatting>
  <conditionalFormatting sqref="W40:W47">
    <cfRule type="dataBar" priority="1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{cc464229-1e87-464f-b968-d010c60b6480}</x14:id>
        </ext>
      </extLst>
    </cfRule>
  </conditionalFormatting>
  <conditionalFormatting sqref="W8:W15 W32:W39 W48">
    <cfRule type="dataBar" priority="4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{b299ab75-355e-4902-ac54-7a2bf832697c}</x14:id>
        </ext>
      </extLst>
    </cfRule>
  </conditionalFormatting>
  <pageMargins left="0.118055555555556" right="0.75" top="0.156944444444444" bottom="0.118055555555556" header="0.5" footer="0.5"/>
  <pageSetup paperSize="9" scale="71" orientation="landscape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b1b2c0a-b50a-4d7c-a1df-f668a310b526}">
            <x14:dataBar minLength="0" maxLength="100" border="1" gradient="0" direction="leftToRight">
              <x14:cfvo type="autoMin"/>
              <x14:cfvo type="autoMax"/>
              <x14:borderColor rgb="FFFF0000"/>
              <x14:negativeFillColor rgb="FFFF0000"/>
              <x14:axisColor rgb="FF000000"/>
            </x14:dataBar>
          </x14:cfRule>
          <xm:sqref>W16:W23</xm:sqref>
        </x14:conditionalFormatting>
        <x14:conditionalFormatting xmlns:xm="http://schemas.microsoft.com/office/excel/2006/main">
          <x14:cfRule type="dataBar" id="{f0a37ae8-abbc-4a68-bfbe-108309b8aa04}">
            <x14:dataBar minLength="0" maxLength="100" border="1" gradient="0" direction="leftToRight">
              <x14:cfvo type="autoMin"/>
              <x14:cfvo type="autoMax"/>
              <x14:borderColor rgb="FFFF0000"/>
              <x14:negativeFillColor rgb="FFFF0000"/>
              <x14:axisColor rgb="FF000000"/>
            </x14:dataBar>
          </x14:cfRule>
          <xm:sqref>W24:W31</xm:sqref>
        </x14:conditionalFormatting>
        <x14:conditionalFormatting xmlns:xm="http://schemas.microsoft.com/office/excel/2006/main">
          <x14:cfRule type="dataBar" id="{cc464229-1e87-464f-b968-d010c60b6480}">
            <x14:dataBar minLength="0" maxLength="100" border="1" gradient="0" direction="leftToRight">
              <x14:cfvo type="autoMin"/>
              <x14:cfvo type="autoMax"/>
              <x14:borderColor rgb="FFFF0000"/>
              <x14:negativeFillColor rgb="FFFF0000"/>
              <x14:axisColor rgb="FF000000"/>
            </x14:dataBar>
          </x14:cfRule>
          <xm:sqref>W40:W47</xm:sqref>
        </x14:conditionalFormatting>
        <x14:conditionalFormatting xmlns:xm="http://schemas.microsoft.com/office/excel/2006/main">
          <x14:cfRule type="dataBar" id="{b299ab75-355e-4902-ac54-7a2bf832697c}">
            <x14:dataBar minLength="0" maxLength="100" border="1" gradient="0" direction="leftToRight">
              <x14:cfvo type="autoMin"/>
              <x14:cfvo type="autoMax"/>
              <x14:borderColor rgb="FFFF0000"/>
              <x14:negativeFillColor rgb="FFFF0000"/>
              <x14:axisColor rgb="FF000000"/>
            </x14:dataBar>
          </x14:cfRule>
          <xm:sqref>W8:W15 W32:W39 W48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2"/>
  <sheetViews>
    <sheetView workbookViewId="0">
      <selection activeCell="D91" sqref="D91"/>
    </sheetView>
  </sheetViews>
  <sheetFormatPr defaultColWidth="9" defaultRowHeight="14.25"/>
  <cols>
    <col min="1" max="1" width="5" style="271" customWidth="1"/>
    <col min="2" max="2" width="8.375" style="1" customWidth="1"/>
    <col min="3" max="3" width="24" style="3" customWidth="1"/>
    <col min="4" max="4" width="10.625" style="3" customWidth="1"/>
    <col min="5" max="5" width="9.625" style="3" customWidth="1"/>
    <col min="6" max="6" width="10.375" style="3" customWidth="1"/>
    <col min="7" max="7" width="9" style="3" customWidth="1"/>
    <col min="8" max="8" width="9.125" style="3" customWidth="1"/>
    <col min="9" max="20" width="7.875" style="3" customWidth="1"/>
    <col min="21" max="21" width="45.875" style="3" customWidth="1"/>
    <col min="22" max="22" width="9" style="3"/>
    <col min="23" max="16384" width="9" style="266"/>
  </cols>
  <sheetData>
    <row r="1" s="3" customFormat="1" spans="1:6">
      <c r="A1" s="272" t="s">
        <v>47</v>
      </c>
      <c r="B1" s="272"/>
      <c r="C1" s="272"/>
      <c r="D1" s="272"/>
      <c r="E1" s="272"/>
      <c r="F1" s="273"/>
    </row>
    <row r="2" s="3" customFormat="1" ht="15" spans="1:21">
      <c r="A2" s="4" t="s">
        <v>48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3" customFormat="1" spans="1:1">
      <c r="A3" s="3" t="s">
        <v>49</v>
      </c>
    </row>
    <row r="4" s="3" customFormat="1" spans="1:21">
      <c r="A4" s="274" t="s">
        <v>50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</row>
    <row r="5" s="3" customFormat="1" spans="1:1">
      <c r="A5" s="3" t="s">
        <v>51</v>
      </c>
    </row>
    <row r="6" s="3" customFormat="1" spans="1:21">
      <c r="A6" s="271" t="s">
        <v>52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</row>
    <row r="7" s="3" customFormat="1" spans="1:1">
      <c r="A7" s="3" t="s">
        <v>53</v>
      </c>
    </row>
    <row r="8" s="3" customFormat="1" spans="1:1">
      <c r="A8" s="3" t="s">
        <v>54</v>
      </c>
    </row>
    <row r="9" s="3" customFormat="1"/>
    <row r="10" s="3" customFormat="1" spans="1:10">
      <c r="A10" s="5" t="s">
        <v>1</v>
      </c>
      <c r="B10" s="5"/>
      <c r="C10" s="5"/>
      <c r="D10" s="5"/>
      <c r="E10" s="5"/>
      <c r="F10" s="5"/>
      <c r="I10" s="313" t="s">
        <v>55</v>
      </c>
      <c r="J10" s="313"/>
    </row>
    <row r="11" s="266" customFormat="1" spans="1:21">
      <c r="A11" s="275" t="s">
        <v>6</v>
      </c>
      <c r="B11" s="276" t="s">
        <v>11</v>
      </c>
      <c r="C11" s="276" t="s">
        <v>56</v>
      </c>
      <c r="D11" s="277" t="s">
        <v>57</v>
      </c>
      <c r="E11" s="277" t="s">
        <v>58</v>
      </c>
      <c r="F11" s="278" t="s">
        <v>59</v>
      </c>
      <c r="G11" s="279" t="s">
        <v>60</v>
      </c>
      <c r="H11" s="280" t="s">
        <v>61</v>
      </c>
      <c r="I11" s="314" t="s">
        <v>62</v>
      </c>
      <c r="J11" s="314"/>
      <c r="K11" s="314"/>
      <c r="L11" s="314"/>
      <c r="M11" s="314"/>
      <c r="N11" s="314"/>
      <c r="O11" s="314"/>
      <c r="P11" s="314"/>
      <c r="Q11" s="314"/>
      <c r="R11" s="314"/>
      <c r="S11" s="314"/>
      <c r="T11" s="314"/>
      <c r="U11" s="317" t="s">
        <v>28</v>
      </c>
    </row>
    <row r="12" s="266" customFormat="1" ht="15" spans="1:21">
      <c r="A12" s="281"/>
      <c r="B12" s="282"/>
      <c r="C12" s="282"/>
      <c r="D12" s="283"/>
      <c r="E12" s="283"/>
      <c r="F12" s="284"/>
      <c r="G12" s="285"/>
      <c r="H12" s="286"/>
      <c r="I12" s="315" t="s">
        <v>13</v>
      </c>
      <c r="J12" s="315" t="s">
        <v>14</v>
      </c>
      <c r="K12" s="315" t="s">
        <v>15</v>
      </c>
      <c r="L12" s="315" t="s">
        <v>16</v>
      </c>
      <c r="M12" s="315" t="s">
        <v>17</v>
      </c>
      <c r="N12" s="315" t="s">
        <v>18</v>
      </c>
      <c r="O12" s="315" t="s">
        <v>19</v>
      </c>
      <c r="P12" s="315" t="s">
        <v>20</v>
      </c>
      <c r="Q12" s="315" t="s">
        <v>21</v>
      </c>
      <c r="R12" s="315" t="s">
        <v>22</v>
      </c>
      <c r="S12" s="315" t="s">
        <v>23</v>
      </c>
      <c r="T12" s="315" t="s">
        <v>24</v>
      </c>
      <c r="U12" s="318"/>
    </row>
    <row r="13" s="266" customFormat="1" ht="15" spans="1:21">
      <c r="A13" s="287"/>
      <c r="B13" s="288"/>
      <c r="C13" s="288" t="s">
        <v>63</v>
      </c>
      <c r="D13" s="289">
        <f>[1]【主表A4】职工薪酬预算汇总!G39</f>
        <v>0</v>
      </c>
      <c r="E13" s="289">
        <f>[1]【主表A4】职工薪酬预算汇总!H39</f>
        <v>0</v>
      </c>
      <c r="F13" s="289">
        <f>[1]【主表A4】职工薪酬预算汇总!I39</f>
        <v>0</v>
      </c>
      <c r="G13" s="288"/>
      <c r="H13" s="288"/>
      <c r="I13" s="316">
        <f>[1]【主表A4】职工薪酬预算汇总!L39</f>
        <v>0</v>
      </c>
      <c r="J13" s="316">
        <f>[1]【主表A4】职工薪酬预算汇总!M39</f>
        <v>0</v>
      </c>
      <c r="K13" s="316">
        <f>[1]【主表A4】职工薪酬预算汇总!N39</f>
        <v>0</v>
      </c>
      <c r="L13" s="316">
        <f>[1]【主表A4】职工薪酬预算汇总!O39</f>
        <v>0</v>
      </c>
      <c r="M13" s="316">
        <f>[1]【主表A4】职工薪酬预算汇总!P39</f>
        <v>0</v>
      </c>
      <c r="N13" s="316">
        <f>[1]【主表A4】职工薪酬预算汇总!Q39</f>
        <v>0</v>
      </c>
      <c r="O13" s="316">
        <f>[1]【主表A4】职工薪酬预算汇总!R39</f>
        <v>0</v>
      </c>
      <c r="P13" s="316">
        <f>[1]【主表A4】职工薪酬预算汇总!S39</f>
        <v>0</v>
      </c>
      <c r="Q13" s="316">
        <f>[1]【主表A4】职工薪酬预算汇总!T39</f>
        <v>0</v>
      </c>
      <c r="R13" s="316">
        <f>[1]【主表A4】职工薪酬预算汇总!U39</f>
        <v>0</v>
      </c>
      <c r="S13" s="316">
        <f>[1]【主表A4】职工薪酬预算汇总!V39</f>
        <v>0</v>
      </c>
      <c r="T13" s="316">
        <f>[1]【主表A4】职工薪酬预算汇总!W39</f>
        <v>0</v>
      </c>
      <c r="U13" s="319" t="s">
        <v>64</v>
      </c>
    </row>
    <row r="14" s="266" customFormat="1" spans="1:21">
      <c r="A14" s="290">
        <v>1</v>
      </c>
      <c r="B14" s="291">
        <v>51010201</v>
      </c>
      <c r="C14" s="292" t="s">
        <v>65</v>
      </c>
      <c r="D14" s="293"/>
      <c r="E14" s="293"/>
      <c r="F14" s="293">
        <f>SUM(D14:E14)</f>
        <v>0</v>
      </c>
      <c r="G14" s="293">
        <f>SUM(I14:T14)</f>
        <v>0</v>
      </c>
      <c r="H14" s="293" t="e">
        <f t="shared" ref="H14:H25" si="0">(G14-F14)/F14</f>
        <v>#DIV/0!</v>
      </c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320" t="s">
        <v>66</v>
      </c>
    </row>
    <row r="15" s="266" customFormat="1" spans="1:21">
      <c r="A15" s="290">
        <v>2</v>
      </c>
      <c r="B15" s="291">
        <v>51010202</v>
      </c>
      <c r="C15" s="292" t="s">
        <v>67</v>
      </c>
      <c r="D15" s="293"/>
      <c r="E15" s="293"/>
      <c r="F15" s="293">
        <f>SUM(D15:E15)</f>
        <v>0</v>
      </c>
      <c r="G15" s="293">
        <f>SUM(I15:T15)</f>
        <v>0</v>
      </c>
      <c r="H15" s="293" t="e">
        <f t="shared" si="0"/>
        <v>#DIV/0!</v>
      </c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320" t="s">
        <v>66</v>
      </c>
    </row>
    <row r="16" s="266" customFormat="1" spans="1:21">
      <c r="A16" s="290">
        <v>3</v>
      </c>
      <c r="B16" s="294">
        <v>51010203</v>
      </c>
      <c r="C16" s="295" t="s">
        <v>68</v>
      </c>
      <c r="D16" s="296"/>
      <c r="E16" s="296"/>
      <c r="F16" s="296">
        <f>SUM(D16:E16)</f>
        <v>0</v>
      </c>
      <c r="G16" s="296">
        <f>SUM(I16:T16)</f>
        <v>0</v>
      </c>
      <c r="H16" s="296" t="e">
        <f t="shared" si="0"/>
        <v>#DIV/0!</v>
      </c>
      <c r="I16" s="296"/>
      <c r="J16" s="296"/>
      <c r="K16" s="296"/>
      <c r="L16" s="296"/>
      <c r="M16" s="296"/>
      <c r="N16" s="296"/>
      <c r="O16" s="296"/>
      <c r="P16" s="296"/>
      <c r="Q16" s="296"/>
      <c r="R16" s="296"/>
      <c r="S16" s="296"/>
      <c r="T16" s="296"/>
      <c r="U16" s="321"/>
    </row>
    <row r="17" spans="1:21">
      <c r="A17" s="290">
        <v>4</v>
      </c>
      <c r="B17" s="291">
        <v>51010204</v>
      </c>
      <c r="C17" s="292" t="s">
        <v>69</v>
      </c>
      <c r="D17" s="293"/>
      <c r="E17" s="293"/>
      <c r="F17" s="293">
        <f>SUM(D17:E17)</f>
        <v>0</v>
      </c>
      <c r="G17" s="293">
        <f>SUM(I17:T17)</f>
        <v>0</v>
      </c>
      <c r="H17" s="293" t="e">
        <f t="shared" si="0"/>
        <v>#DIV/0!</v>
      </c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320" t="s">
        <v>66</v>
      </c>
    </row>
    <row r="18" spans="1:21">
      <c r="A18" s="290">
        <v>5</v>
      </c>
      <c r="B18" s="291">
        <v>510103</v>
      </c>
      <c r="C18" s="292" t="s">
        <v>70</v>
      </c>
      <c r="D18" s="293"/>
      <c r="E18" s="293"/>
      <c r="F18" s="293">
        <f t="shared" ref="F18:F25" si="1">SUM(D18:E18)</f>
        <v>0</v>
      </c>
      <c r="G18" s="293">
        <f t="shared" ref="G18:G50" si="2">SUM(I18:T18)</f>
        <v>0</v>
      </c>
      <c r="H18" s="293" t="e">
        <f t="shared" si="0"/>
        <v>#DIV/0!</v>
      </c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320" t="s">
        <v>71</v>
      </c>
    </row>
    <row r="19" spans="1:21">
      <c r="A19" s="290">
        <v>6</v>
      </c>
      <c r="B19" s="291">
        <v>510108</v>
      </c>
      <c r="C19" s="292" t="s">
        <v>72</v>
      </c>
      <c r="D19" s="293"/>
      <c r="E19" s="293"/>
      <c r="F19" s="293">
        <f t="shared" si="1"/>
        <v>0</v>
      </c>
      <c r="G19" s="293">
        <f t="shared" si="2"/>
        <v>0</v>
      </c>
      <c r="H19" s="293" t="e">
        <f t="shared" si="0"/>
        <v>#DIV/0!</v>
      </c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320"/>
    </row>
    <row r="20" spans="1:21">
      <c r="A20" s="290">
        <v>7</v>
      </c>
      <c r="B20" s="291">
        <v>510114</v>
      </c>
      <c r="C20" s="292" t="s">
        <v>73</v>
      </c>
      <c r="D20" s="293"/>
      <c r="E20" s="293"/>
      <c r="F20" s="293">
        <f t="shared" si="1"/>
        <v>0</v>
      </c>
      <c r="G20" s="293">
        <f t="shared" si="2"/>
        <v>0</v>
      </c>
      <c r="H20" s="293" t="e">
        <f t="shared" si="0"/>
        <v>#DIV/0!</v>
      </c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322" t="s">
        <v>74</v>
      </c>
    </row>
    <row r="21" spans="1:21">
      <c r="A21" s="290">
        <v>8</v>
      </c>
      <c r="B21" s="291">
        <v>510116</v>
      </c>
      <c r="C21" s="292" t="s">
        <v>75</v>
      </c>
      <c r="D21" s="293"/>
      <c r="E21" s="293"/>
      <c r="F21" s="293">
        <f t="shared" si="1"/>
        <v>0</v>
      </c>
      <c r="G21" s="293">
        <f t="shared" si="2"/>
        <v>0</v>
      </c>
      <c r="H21" s="293" t="e">
        <f t="shared" si="0"/>
        <v>#DIV/0!</v>
      </c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320" t="s">
        <v>76</v>
      </c>
    </row>
    <row r="22" spans="1:21">
      <c r="A22" s="290">
        <v>9</v>
      </c>
      <c r="B22" s="291">
        <v>51010601</v>
      </c>
      <c r="C22" s="292" t="s">
        <v>77</v>
      </c>
      <c r="D22" s="293"/>
      <c r="E22" s="293"/>
      <c r="F22" s="293">
        <f t="shared" si="1"/>
        <v>0</v>
      </c>
      <c r="G22" s="293">
        <f t="shared" si="2"/>
        <v>0</v>
      </c>
      <c r="H22" s="293" t="e">
        <f t="shared" si="0"/>
        <v>#DIV/0!</v>
      </c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320" t="s">
        <v>78</v>
      </c>
    </row>
    <row r="23" spans="1:21">
      <c r="A23" s="290">
        <v>10</v>
      </c>
      <c r="B23" s="291">
        <v>51010603</v>
      </c>
      <c r="C23" s="292" t="s">
        <v>79</v>
      </c>
      <c r="D23" s="293"/>
      <c r="E23" s="293"/>
      <c r="F23" s="293">
        <f t="shared" si="1"/>
        <v>0</v>
      </c>
      <c r="G23" s="293">
        <f t="shared" si="2"/>
        <v>0</v>
      </c>
      <c r="H23" s="293" t="e">
        <f t="shared" si="0"/>
        <v>#DIV/0!</v>
      </c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320" t="s">
        <v>78</v>
      </c>
    </row>
    <row r="24" spans="1:21">
      <c r="A24" s="290">
        <v>11</v>
      </c>
      <c r="B24" s="291">
        <v>51010607</v>
      </c>
      <c r="C24" s="292" t="s">
        <v>80</v>
      </c>
      <c r="D24" s="293"/>
      <c r="E24" s="293"/>
      <c r="F24" s="293">
        <f t="shared" si="1"/>
        <v>0</v>
      </c>
      <c r="G24" s="293">
        <f t="shared" si="2"/>
        <v>0</v>
      </c>
      <c r="H24" s="293" t="e">
        <f t="shared" si="0"/>
        <v>#DIV/0!</v>
      </c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320" t="s">
        <v>78</v>
      </c>
    </row>
    <row r="25" spans="1:21">
      <c r="A25" s="290">
        <v>12</v>
      </c>
      <c r="B25" s="297">
        <v>51010101</v>
      </c>
      <c r="C25" s="298" t="s">
        <v>81</v>
      </c>
      <c r="D25" s="299"/>
      <c r="E25" s="299">
        <f>[1]【主表A4】职工薪酬预算汇总!H40</f>
        <v>0</v>
      </c>
      <c r="F25" s="300">
        <f t="shared" si="1"/>
        <v>0</v>
      </c>
      <c r="G25" s="300">
        <f t="shared" si="2"/>
        <v>0</v>
      </c>
      <c r="H25" s="300" t="e">
        <f t="shared" si="0"/>
        <v>#DIV/0!</v>
      </c>
      <c r="I25" s="300">
        <f>[1]【主表A4】职工薪酬预算汇总!L40</f>
        <v>0</v>
      </c>
      <c r="J25" s="300">
        <f>[1]【主表A4】职工薪酬预算汇总!M40</f>
        <v>0</v>
      </c>
      <c r="K25" s="300">
        <f>[1]【主表A4】职工薪酬预算汇总!N40</f>
        <v>0</v>
      </c>
      <c r="L25" s="300">
        <f>[1]【主表A4】职工薪酬预算汇总!O40</f>
        <v>0</v>
      </c>
      <c r="M25" s="300">
        <f>[1]【主表A4】职工薪酬预算汇总!P40</f>
        <v>0</v>
      </c>
      <c r="N25" s="300">
        <f>[1]【主表A4】职工薪酬预算汇总!Q40</f>
        <v>0</v>
      </c>
      <c r="O25" s="300">
        <f>[1]【主表A4】职工薪酬预算汇总!R40</f>
        <v>0</v>
      </c>
      <c r="P25" s="300">
        <f>[1]【主表A4】职工薪酬预算汇总!S40</f>
        <v>0</v>
      </c>
      <c r="Q25" s="300">
        <f>[1]【主表A4】职工薪酬预算汇总!T40</f>
        <v>0</v>
      </c>
      <c r="R25" s="300">
        <f>[1]【主表A4】职工薪酬预算汇总!U40</f>
        <v>0</v>
      </c>
      <c r="S25" s="300">
        <f>[1]【主表A4】职工薪酬预算汇总!V40</f>
        <v>0</v>
      </c>
      <c r="T25" s="300">
        <f>[1]【主表A4】职工薪酬预算汇总!W40</f>
        <v>0</v>
      </c>
      <c r="U25" s="323" t="s">
        <v>82</v>
      </c>
    </row>
    <row r="26" spans="1:21">
      <c r="A26" s="290">
        <v>13</v>
      </c>
      <c r="B26" s="297">
        <v>51010102</v>
      </c>
      <c r="C26" s="298" t="s">
        <v>83</v>
      </c>
      <c r="D26" s="299"/>
      <c r="E26" s="299">
        <f>[1]【主表A4】职工薪酬预算汇总!H41</f>
        <v>0</v>
      </c>
      <c r="F26" s="300">
        <f t="shared" ref="F26:F50" si="3">SUM(D26:E26)</f>
        <v>0</v>
      </c>
      <c r="G26" s="300">
        <f t="shared" si="2"/>
        <v>0</v>
      </c>
      <c r="H26" s="300" t="e">
        <f t="shared" ref="H26:H90" si="4">(G26-F26)/F26</f>
        <v>#DIV/0!</v>
      </c>
      <c r="I26" s="300">
        <f>[1]【主表A4】职工薪酬预算汇总!L41</f>
        <v>0</v>
      </c>
      <c r="J26" s="300">
        <f>[1]【主表A4】职工薪酬预算汇总!M41</f>
        <v>0</v>
      </c>
      <c r="K26" s="300">
        <f>[1]【主表A4】职工薪酬预算汇总!N41</f>
        <v>0</v>
      </c>
      <c r="L26" s="300">
        <f>[1]【主表A4】职工薪酬预算汇总!O41</f>
        <v>0</v>
      </c>
      <c r="M26" s="300">
        <f>[1]【主表A4】职工薪酬预算汇总!P41</f>
        <v>0</v>
      </c>
      <c r="N26" s="300">
        <f>[1]【主表A4】职工薪酬预算汇总!Q41</f>
        <v>0</v>
      </c>
      <c r="O26" s="300">
        <f>[1]【主表A4】职工薪酬预算汇总!R41</f>
        <v>0</v>
      </c>
      <c r="P26" s="300">
        <f>[1]【主表A4】职工薪酬预算汇总!S41</f>
        <v>0</v>
      </c>
      <c r="Q26" s="300">
        <f>[1]【主表A4】职工薪酬预算汇总!T41</f>
        <v>0</v>
      </c>
      <c r="R26" s="300">
        <f>[1]【主表A4】职工薪酬预算汇总!U41</f>
        <v>0</v>
      </c>
      <c r="S26" s="300">
        <f>[1]【主表A4】职工薪酬预算汇总!V41</f>
        <v>0</v>
      </c>
      <c r="T26" s="300">
        <f>[1]【主表A4】职工薪酬预算汇总!W41</f>
        <v>0</v>
      </c>
      <c r="U26" s="323" t="s">
        <v>82</v>
      </c>
    </row>
    <row r="27" spans="1:21">
      <c r="A27" s="290">
        <v>14</v>
      </c>
      <c r="B27" s="297">
        <v>51010103</v>
      </c>
      <c r="C27" s="298" t="s">
        <v>84</v>
      </c>
      <c r="D27" s="299"/>
      <c r="E27" s="299">
        <f>[1]【主表A4】职工薪酬预算汇总!H42</f>
        <v>0</v>
      </c>
      <c r="F27" s="300">
        <f t="shared" si="3"/>
        <v>0</v>
      </c>
      <c r="G27" s="300">
        <f t="shared" si="2"/>
        <v>0</v>
      </c>
      <c r="H27" s="300" t="e">
        <f t="shared" si="4"/>
        <v>#DIV/0!</v>
      </c>
      <c r="I27" s="300">
        <f>[1]【主表A4】职工薪酬预算汇总!L42</f>
        <v>0</v>
      </c>
      <c r="J27" s="300">
        <f>[1]【主表A4】职工薪酬预算汇总!M42</f>
        <v>0</v>
      </c>
      <c r="K27" s="300">
        <f>[1]【主表A4】职工薪酬预算汇总!N42</f>
        <v>0</v>
      </c>
      <c r="L27" s="300">
        <f>[1]【主表A4】职工薪酬预算汇总!O42</f>
        <v>0</v>
      </c>
      <c r="M27" s="300">
        <f>[1]【主表A4】职工薪酬预算汇总!P42</f>
        <v>0</v>
      </c>
      <c r="N27" s="300">
        <f>[1]【主表A4】职工薪酬预算汇总!Q42</f>
        <v>0</v>
      </c>
      <c r="O27" s="300">
        <f>[1]【主表A4】职工薪酬预算汇总!R42</f>
        <v>0</v>
      </c>
      <c r="P27" s="300">
        <f>[1]【主表A4】职工薪酬预算汇总!S42</f>
        <v>0</v>
      </c>
      <c r="Q27" s="300">
        <f>[1]【主表A4】职工薪酬预算汇总!T42</f>
        <v>0</v>
      </c>
      <c r="R27" s="300">
        <f>[1]【主表A4】职工薪酬预算汇总!U42</f>
        <v>0</v>
      </c>
      <c r="S27" s="300">
        <f>[1]【主表A4】职工薪酬预算汇总!V42</f>
        <v>0</v>
      </c>
      <c r="T27" s="300">
        <f>[1]【主表A4】职工薪酬预算汇总!W42</f>
        <v>0</v>
      </c>
      <c r="U27" s="323" t="s">
        <v>82</v>
      </c>
    </row>
    <row r="28" spans="1:21">
      <c r="A28" s="290">
        <v>15</v>
      </c>
      <c r="B28" s="297">
        <v>51010104</v>
      </c>
      <c r="C28" s="298" t="s">
        <v>85</v>
      </c>
      <c r="D28" s="299"/>
      <c r="E28" s="299">
        <f>[1]【主表A4】职工薪酬预算汇总!H43</f>
        <v>0</v>
      </c>
      <c r="F28" s="300">
        <f t="shared" si="3"/>
        <v>0</v>
      </c>
      <c r="G28" s="300">
        <f t="shared" si="2"/>
        <v>0</v>
      </c>
      <c r="H28" s="300" t="e">
        <f t="shared" si="4"/>
        <v>#DIV/0!</v>
      </c>
      <c r="I28" s="300">
        <f>[1]【主表A4】职工薪酬预算汇总!L43</f>
        <v>0</v>
      </c>
      <c r="J28" s="300">
        <f>[1]【主表A4】职工薪酬预算汇总!M43</f>
        <v>0</v>
      </c>
      <c r="K28" s="300">
        <f>[1]【主表A4】职工薪酬预算汇总!N43</f>
        <v>0</v>
      </c>
      <c r="L28" s="300">
        <f>[1]【主表A4】职工薪酬预算汇总!O43</f>
        <v>0</v>
      </c>
      <c r="M28" s="300">
        <f>[1]【主表A4】职工薪酬预算汇总!P43</f>
        <v>0</v>
      </c>
      <c r="N28" s="300">
        <f>[1]【主表A4】职工薪酬预算汇总!Q43</f>
        <v>0</v>
      </c>
      <c r="O28" s="300">
        <f>[1]【主表A4】职工薪酬预算汇总!R43</f>
        <v>0</v>
      </c>
      <c r="P28" s="300">
        <f>[1]【主表A4】职工薪酬预算汇总!S43</f>
        <v>0</v>
      </c>
      <c r="Q28" s="300">
        <f>[1]【主表A4】职工薪酬预算汇总!T43</f>
        <v>0</v>
      </c>
      <c r="R28" s="300">
        <f>[1]【主表A4】职工薪酬预算汇总!U43</f>
        <v>0</v>
      </c>
      <c r="S28" s="300">
        <f>[1]【主表A4】职工薪酬预算汇总!V43</f>
        <v>0</v>
      </c>
      <c r="T28" s="300">
        <f>[1]【主表A4】职工薪酬预算汇总!W43</f>
        <v>0</v>
      </c>
      <c r="U28" s="323" t="s">
        <v>82</v>
      </c>
    </row>
    <row r="29" spans="1:21">
      <c r="A29" s="290">
        <v>16</v>
      </c>
      <c r="B29" s="297">
        <v>51010105</v>
      </c>
      <c r="C29" s="298" t="s">
        <v>86</v>
      </c>
      <c r="D29" s="299"/>
      <c r="E29" s="299">
        <f>[1]【主表A4】职工薪酬预算汇总!H44</f>
        <v>0</v>
      </c>
      <c r="F29" s="300">
        <f t="shared" si="3"/>
        <v>0</v>
      </c>
      <c r="G29" s="300">
        <f t="shared" si="2"/>
        <v>0</v>
      </c>
      <c r="H29" s="300" t="e">
        <f t="shared" si="4"/>
        <v>#DIV/0!</v>
      </c>
      <c r="I29" s="300">
        <f>[1]【主表A4】职工薪酬预算汇总!L44</f>
        <v>0</v>
      </c>
      <c r="J29" s="300">
        <f>[1]【主表A4】职工薪酬预算汇总!M44</f>
        <v>0</v>
      </c>
      <c r="K29" s="300">
        <f>[1]【主表A4】职工薪酬预算汇总!N44</f>
        <v>0</v>
      </c>
      <c r="L29" s="300">
        <f>[1]【主表A4】职工薪酬预算汇总!O44</f>
        <v>0</v>
      </c>
      <c r="M29" s="300">
        <f>[1]【主表A4】职工薪酬预算汇总!P44</f>
        <v>0</v>
      </c>
      <c r="N29" s="300">
        <f>[1]【主表A4】职工薪酬预算汇总!Q44</f>
        <v>0</v>
      </c>
      <c r="O29" s="300">
        <f>[1]【主表A4】职工薪酬预算汇总!R44</f>
        <v>0</v>
      </c>
      <c r="P29" s="300">
        <f>[1]【主表A4】职工薪酬预算汇总!S44</f>
        <v>0</v>
      </c>
      <c r="Q29" s="300">
        <f>[1]【主表A4】职工薪酬预算汇总!T44</f>
        <v>0</v>
      </c>
      <c r="R29" s="300">
        <f>[1]【主表A4】职工薪酬预算汇总!U44</f>
        <v>0</v>
      </c>
      <c r="S29" s="300">
        <f>[1]【主表A4】职工薪酬预算汇总!V44</f>
        <v>0</v>
      </c>
      <c r="T29" s="300">
        <f>[1]【主表A4】职工薪酬预算汇总!W44</f>
        <v>0</v>
      </c>
      <c r="U29" s="323" t="s">
        <v>82</v>
      </c>
    </row>
    <row r="30" spans="1:21">
      <c r="A30" s="290">
        <v>17</v>
      </c>
      <c r="B30" s="297">
        <v>51010106</v>
      </c>
      <c r="C30" s="298" t="s">
        <v>87</v>
      </c>
      <c r="D30" s="299"/>
      <c r="E30" s="299">
        <f>[1]【主表A4】职工薪酬预算汇总!H45</f>
        <v>0</v>
      </c>
      <c r="F30" s="300">
        <f t="shared" si="3"/>
        <v>0</v>
      </c>
      <c r="G30" s="300">
        <f t="shared" si="2"/>
        <v>0</v>
      </c>
      <c r="H30" s="300" t="e">
        <f t="shared" si="4"/>
        <v>#DIV/0!</v>
      </c>
      <c r="I30" s="300">
        <f>[1]【主表A4】职工薪酬预算汇总!L45</f>
        <v>0</v>
      </c>
      <c r="J30" s="300">
        <f>[1]【主表A4】职工薪酬预算汇总!M45</f>
        <v>0</v>
      </c>
      <c r="K30" s="300">
        <f>[1]【主表A4】职工薪酬预算汇总!N45</f>
        <v>0</v>
      </c>
      <c r="L30" s="300">
        <f>[1]【主表A4】职工薪酬预算汇总!O45</f>
        <v>0</v>
      </c>
      <c r="M30" s="300">
        <f>[1]【主表A4】职工薪酬预算汇总!P45</f>
        <v>0</v>
      </c>
      <c r="N30" s="300">
        <f>[1]【主表A4】职工薪酬预算汇总!Q45</f>
        <v>0</v>
      </c>
      <c r="O30" s="300">
        <f>[1]【主表A4】职工薪酬预算汇总!R45</f>
        <v>0</v>
      </c>
      <c r="P30" s="300">
        <f>[1]【主表A4】职工薪酬预算汇总!S45</f>
        <v>0</v>
      </c>
      <c r="Q30" s="300">
        <f>[1]【主表A4】职工薪酬预算汇总!T45</f>
        <v>0</v>
      </c>
      <c r="R30" s="300">
        <f>[1]【主表A4】职工薪酬预算汇总!U45</f>
        <v>0</v>
      </c>
      <c r="S30" s="300">
        <f>[1]【主表A4】职工薪酬预算汇总!V45</f>
        <v>0</v>
      </c>
      <c r="T30" s="300">
        <f>[1]【主表A4】职工薪酬预算汇总!W45</f>
        <v>0</v>
      </c>
      <c r="U30" s="323" t="s">
        <v>82</v>
      </c>
    </row>
    <row r="31" spans="1:21">
      <c r="A31" s="290">
        <v>18</v>
      </c>
      <c r="B31" s="297">
        <v>51010107</v>
      </c>
      <c r="C31" s="298" t="s">
        <v>88</v>
      </c>
      <c r="D31" s="299"/>
      <c r="E31" s="299">
        <f>[1]【主表A4】职工薪酬预算汇总!H46</f>
        <v>0</v>
      </c>
      <c r="F31" s="300">
        <f t="shared" si="3"/>
        <v>0</v>
      </c>
      <c r="G31" s="300">
        <f t="shared" si="2"/>
        <v>0</v>
      </c>
      <c r="H31" s="300" t="e">
        <f t="shared" si="4"/>
        <v>#DIV/0!</v>
      </c>
      <c r="I31" s="300">
        <f>[1]【主表A4】职工薪酬预算汇总!L46</f>
        <v>0</v>
      </c>
      <c r="J31" s="300">
        <f>[1]【主表A4】职工薪酬预算汇总!M46</f>
        <v>0</v>
      </c>
      <c r="K31" s="300">
        <f>[1]【主表A4】职工薪酬预算汇总!N46</f>
        <v>0</v>
      </c>
      <c r="L31" s="300">
        <f>[1]【主表A4】职工薪酬预算汇总!O46</f>
        <v>0</v>
      </c>
      <c r="M31" s="300">
        <f>[1]【主表A4】职工薪酬预算汇总!P46</f>
        <v>0</v>
      </c>
      <c r="N31" s="300">
        <f>[1]【主表A4】职工薪酬预算汇总!Q46</f>
        <v>0</v>
      </c>
      <c r="O31" s="300">
        <f>[1]【主表A4】职工薪酬预算汇总!R46</f>
        <v>0</v>
      </c>
      <c r="P31" s="300">
        <f>[1]【主表A4】职工薪酬预算汇总!S46</f>
        <v>0</v>
      </c>
      <c r="Q31" s="300">
        <f>[1]【主表A4】职工薪酬预算汇总!T46</f>
        <v>0</v>
      </c>
      <c r="R31" s="300">
        <f>[1]【主表A4】职工薪酬预算汇总!U46</f>
        <v>0</v>
      </c>
      <c r="S31" s="300">
        <f>[1]【主表A4】职工薪酬预算汇总!V46</f>
        <v>0</v>
      </c>
      <c r="T31" s="300">
        <f>[1]【主表A4】职工薪酬预算汇总!W46</f>
        <v>0</v>
      </c>
      <c r="U31" s="323" t="s">
        <v>82</v>
      </c>
    </row>
    <row r="32" spans="1:21">
      <c r="A32" s="290">
        <v>19</v>
      </c>
      <c r="B32" s="297">
        <v>51010108</v>
      </c>
      <c r="C32" s="298" t="s">
        <v>89</v>
      </c>
      <c r="D32" s="299"/>
      <c r="E32" s="299">
        <f>[1]【主表A4】职工薪酬预算汇总!H47</f>
        <v>0</v>
      </c>
      <c r="F32" s="300">
        <f t="shared" si="3"/>
        <v>0</v>
      </c>
      <c r="G32" s="300">
        <f t="shared" si="2"/>
        <v>0</v>
      </c>
      <c r="H32" s="300" t="e">
        <f t="shared" si="4"/>
        <v>#DIV/0!</v>
      </c>
      <c r="I32" s="300">
        <f>[1]【主表A4】职工薪酬预算汇总!L47</f>
        <v>0</v>
      </c>
      <c r="J32" s="300">
        <f>[1]【主表A4】职工薪酬预算汇总!M47</f>
        <v>0</v>
      </c>
      <c r="K32" s="300">
        <f>[1]【主表A4】职工薪酬预算汇总!N47</f>
        <v>0</v>
      </c>
      <c r="L32" s="300">
        <f>[1]【主表A4】职工薪酬预算汇总!O47</f>
        <v>0</v>
      </c>
      <c r="M32" s="300">
        <f>[1]【主表A4】职工薪酬预算汇总!P47</f>
        <v>0</v>
      </c>
      <c r="N32" s="300">
        <f>[1]【主表A4】职工薪酬预算汇总!Q47</f>
        <v>0</v>
      </c>
      <c r="O32" s="300">
        <f>[1]【主表A4】职工薪酬预算汇总!R47</f>
        <v>0</v>
      </c>
      <c r="P32" s="300">
        <f>[1]【主表A4】职工薪酬预算汇总!S47</f>
        <v>0</v>
      </c>
      <c r="Q32" s="300">
        <f>[1]【主表A4】职工薪酬预算汇总!T47</f>
        <v>0</v>
      </c>
      <c r="R32" s="300">
        <f>[1]【主表A4】职工薪酬预算汇总!U47</f>
        <v>0</v>
      </c>
      <c r="S32" s="300">
        <f>[1]【主表A4】职工薪酬预算汇总!V47</f>
        <v>0</v>
      </c>
      <c r="T32" s="300">
        <f>[1]【主表A4】职工薪酬预算汇总!W47</f>
        <v>0</v>
      </c>
      <c r="U32" s="323" t="s">
        <v>82</v>
      </c>
    </row>
    <row r="33" s="266" customFormat="1" spans="1:21">
      <c r="A33" s="290">
        <v>20</v>
      </c>
      <c r="B33" s="297">
        <v>51010109</v>
      </c>
      <c r="C33" s="298" t="s">
        <v>90</v>
      </c>
      <c r="D33" s="299"/>
      <c r="E33" s="299">
        <f>[1]【主表A4】职工薪酬预算汇总!H48</f>
        <v>0</v>
      </c>
      <c r="F33" s="300">
        <f t="shared" si="3"/>
        <v>0</v>
      </c>
      <c r="G33" s="300">
        <f t="shared" si="2"/>
        <v>0</v>
      </c>
      <c r="H33" s="300" t="e">
        <f t="shared" si="4"/>
        <v>#DIV/0!</v>
      </c>
      <c r="I33" s="300">
        <f>[1]【主表A4】职工薪酬预算汇总!L48</f>
        <v>0</v>
      </c>
      <c r="J33" s="300">
        <f>[1]【主表A4】职工薪酬预算汇总!M48</f>
        <v>0</v>
      </c>
      <c r="K33" s="300">
        <f>[1]【主表A4】职工薪酬预算汇总!N48</f>
        <v>0</v>
      </c>
      <c r="L33" s="300">
        <f>[1]【主表A4】职工薪酬预算汇总!O48</f>
        <v>0</v>
      </c>
      <c r="M33" s="300">
        <f>[1]【主表A4】职工薪酬预算汇总!P48</f>
        <v>0</v>
      </c>
      <c r="N33" s="300">
        <f>[1]【主表A4】职工薪酬预算汇总!Q48</f>
        <v>0</v>
      </c>
      <c r="O33" s="300">
        <f>[1]【主表A4】职工薪酬预算汇总!R48</f>
        <v>0</v>
      </c>
      <c r="P33" s="300">
        <f>[1]【主表A4】职工薪酬预算汇总!S48</f>
        <v>0</v>
      </c>
      <c r="Q33" s="300">
        <f>[1]【主表A4】职工薪酬预算汇总!T48</f>
        <v>0</v>
      </c>
      <c r="R33" s="300">
        <f>[1]【主表A4】职工薪酬预算汇总!U48</f>
        <v>0</v>
      </c>
      <c r="S33" s="300">
        <f>[1]【主表A4】职工薪酬预算汇总!V48</f>
        <v>0</v>
      </c>
      <c r="T33" s="300">
        <f>[1]【主表A4】职工薪酬预算汇总!W48</f>
        <v>0</v>
      </c>
      <c r="U33" s="323" t="s">
        <v>82</v>
      </c>
    </row>
    <row r="34" s="266" customFormat="1" spans="1:21">
      <c r="A34" s="290">
        <v>21</v>
      </c>
      <c r="B34" s="297">
        <v>51010110</v>
      </c>
      <c r="C34" s="298" t="s">
        <v>91</v>
      </c>
      <c r="D34" s="299"/>
      <c r="E34" s="299">
        <f>[1]【主表A4】职工薪酬预算汇总!H49</f>
        <v>0</v>
      </c>
      <c r="F34" s="300">
        <f t="shared" si="3"/>
        <v>0</v>
      </c>
      <c r="G34" s="300">
        <f t="shared" si="2"/>
        <v>0</v>
      </c>
      <c r="H34" s="300" t="e">
        <f t="shared" si="4"/>
        <v>#DIV/0!</v>
      </c>
      <c r="I34" s="300">
        <f>[1]【主表A4】职工薪酬预算汇总!L49</f>
        <v>0</v>
      </c>
      <c r="J34" s="300">
        <f>[1]【主表A4】职工薪酬预算汇总!M49</f>
        <v>0</v>
      </c>
      <c r="K34" s="300">
        <f>[1]【主表A4】职工薪酬预算汇总!N49</f>
        <v>0</v>
      </c>
      <c r="L34" s="300">
        <f>[1]【主表A4】职工薪酬预算汇总!O49</f>
        <v>0</v>
      </c>
      <c r="M34" s="300">
        <f>[1]【主表A4】职工薪酬预算汇总!P49</f>
        <v>0</v>
      </c>
      <c r="N34" s="300">
        <f>[1]【主表A4】职工薪酬预算汇总!Q49</f>
        <v>0</v>
      </c>
      <c r="O34" s="300">
        <f>[1]【主表A4】职工薪酬预算汇总!R49</f>
        <v>0</v>
      </c>
      <c r="P34" s="300">
        <f>[1]【主表A4】职工薪酬预算汇总!S49</f>
        <v>0</v>
      </c>
      <c r="Q34" s="300">
        <f>[1]【主表A4】职工薪酬预算汇总!T49</f>
        <v>0</v>
      </c>
      <c r="R34" s="300">
        <f>[1]【主表A4】职工薪酬预算汇总!U49</f>
        <v>0</v>
      </c>
      <c r="S34" s="300">
        <f>[1]【主表A4】职工薪酬预算汇总!V49</f>
        <v>0</v>
      </c>
      <c r="T34" s="300">
        <f>[1]【主表A4】职工薪酬预算汇总!W49</f>
        <v>0</v>
      </c>
      <c r="U34" s="323" t="s">
        <v>82</v>
      </c>
    </row>
    <row r="35" s="266" customFormat="1" spans="1:21">
      <c r="A35" s="290">
        <v>22</v>
      </c>
      <c r="B35" s="297">
        <v>51011003</v>
      </c>
      <c r="C35" s="300" t="s">
        <v>92</v>
      </c>
      <c r="D35" s="299"/>
      <c r="E35" s="299">
        <f>[1]【主表A4】职工薪酬预算汇总!H50</f>
        <v>0</v>
      </c>
      <c r="F35" s="300">
        <f t="shared" si="3"/>
        <v>0</v>
      </c>
      <c r="G35" s="300">
        <f t="shared" si="2"/>
        <v>0</v>
      </c>
      <c r="H35" s="300" t="e">
        <f t="shared" si="4"/>
        <v>#DIV/0!</v>
      </c>
      <c r="I35" s="300">
        <f>[1]【主表A4】职工薪酬预算汇总!L50</f>
        <v>0</v>
      </c>
      <c r="J35" s="300">
        <f>[1]【主表A4】职工薪酬预算汇总!M50</f>
        <v>0</v>
      </c>
      <c r="K35" s="300">
        <f>[1]【主表A4】职工薪酬预算汇总!N50</f>
        <v>0</v>
      </c>
      <c r="L35" s="300">
        <f>[1]【主表A4】职工薪酬预算汇总!O50</f>
        <v>0</v>
      </c>
      <c r="M35" s="300">
        <f>[1]【主表A4】职工薪酬预算汇总!P50</f>
        <v>0</v>
      </c>
      <c r="N35" s="300">
        <f>[1]【主表A4】职工薪酬预算汇总!Q50</f>
        <v>0</v>
      </c>
      <c r="O35" s="300">
        <f>[1]【主表A4】职工薪酬预算汇总!R50</f>
        <v>0</v>
      </c>
      <c r="P35" s="300">
        <f>[1]【主表A4】职工薪酬预算汇总!S50</f>
        <v>0</v>
      </c>
      <c r="Q35" s="300">
        <f>[1]【主表A4】职工薪酬预算汇总!T50</f>
        <v>0</v>
      </c>
      <c r="R35" s="300">
        <f>[1]【主表A4】职工薪酬预算汇总!U50</f>
        <v>0</v>
      </c>
      <c r="S35" s="300">
        <f>[1]【主表A4】职工薪酬预算汇总!V50</f>
        <v>0</v>
      </c>
      <c r="T35" s="300">
        <f>[1]【主表A4】职工薪酬预算汇总!W50</f>
        <v>0</v>
      </c>
      <c r="U35" s="323" t="s">
        <v>82</v>
      </c>
    </row>
    <row r="36" s="266" customFormat="1" spans="1:21">
      <c r="A36" s="290">
        <v>23</v>
      </c>
      <c r="B36" s="297">
        <v>51010111</v>
      </c>
      <c r="C36" s="298" t="s">
        <v>93</v>
      </c>
      <c r="D36" s="299"/>
      <c r="E36" s="299">
        <f>[1]【主表A4】职工薪酬预算汇总!H51</f>
        <v>0</v>
      </c>
      <c r="F36" s="300">
        <f t="shared" si="3"/>
        <v>0</v>
      </c>
      <c r="G36" s="300">
        <f t="shared" si="2"/>
        <v>0</v>
      </c>
      <c r="H36" s="300" t="e">
        <f t="shared" si="4"/>
        <v>#DIV/0!</v>
      </c>
      <c r="I36" s="300">
        <f>[1]【主表A4】职工薪酬预算汇总!L51</f>
        <v>0</v>
      </c>
      <c r="J36" s="300">
        <f>[1]【主表A4】职工薪酬预算汇总!M51</f>
        <v>0</v>
      </c>
      <c r="K36" s="300">
        <f>[1]【主表A4】职工薪酬预算汇总!N51</f>
        <v>0</v>
      </c>
      <c r="L36" s="300">
        <f>[1]【主表A4】职工薪酬预算汇总!O51</f>
        <v>0</v>
      </c>
      <c r="M36" s="300">
        <f>[1]【主表A4】职工薪酬预算汇总!P51</f>
        <v>0</v>
      </c>
      <c r="N36" s="300">
        <f>[1]【主表A4】职工薪酬预算汇总!Q51</f>
        <v>0</v>
      </c>
      <c r="O36" s="300">
        <f>[1]【主表A4】职工薪酬预算汇总!R51</f>
        <v>0</v>
      </c>
      <c r="P36" s="300">
        <f>[1]【主表A4】职工薪酬预算汇总!S51</f>
        <v>0</v>
      </c>
      <c r="Q36" s="300">
        <f>[1]【主表A4】职工薪酬预算汇总!T51</f>
        <v>0</v>
      </c>
      <c r="R36" s="300">
        <f>[1]【主表A4】职工薪酬预算汇总!U51</f>
        <v>0</v>
      </c>
      <c r="S36" s="300">
        <f>[1]【主表A4】职工薪酬预算汇总!V51</f>
        <v>0</v>
      </c>
      <c r="T36" s="300">
        <f>[1]【主表A4】职工薪酬预算汇总!W51</f>
        <v>0</v>
      </c>
      <c r="U36" s="323" t="s">
        <v>82</v>
      </c>
    </row>
    <row r="37" s="266" customFormat="1" spans="1:21">
      <c r="A37" s="290">
        <v>24</v>
      </c>
      <c r="B37" s="297" t="s">
        <v>94</v>
      </c>
      <c r="C37" s="300" t="s">
        <v>95</v>
      </c>
      <c r="D37" s="299"/>
      <c r="E37" s="299">
        <f>[1]【主表A4】职工薪酬预算汇总!H52</f>
        <v>0</v>
      </c>
      <c r="F37" s="300">
        <f t="shared" si="3"/>
        <v>0</v>
      </c>
      <c r="G37" s="300">
        <f t="shared" si="2"/>
        <v>0</v>
      </c>
      <c r="H37" s="300" t="e">
        <f t="shared" si="4"/>
        <v>#DIV/0!</v>
      </c>
      <c r="I37" s="300">
        <f>[1]【主表A4】职工薪酬预算汇总!L52</f>
        <v>0</v>
      </c>
      <c r="J37" s="300">
        <f>[1]【主表A4】职工薪酬预算汇总!M52</f>
        <v>0</v>
      </c>
      <c r="K37" s="300">
        <f>[1]【主表A4】职工薪酬预算汇总!N52</f>
        <v>0</v>
      </c>
      <c r="L37" s="300">
        <f>[1]【主表A4】职工薪酬预算汇总!O52</f>
        <v>0</v>
      </c>
      <c r="M37" s="300">
        <f>[1]【主表A4】职工薪酬预算汇总!P52</f>
        <v>0</v>
      </c>
      <c r="N37" s="300">
        <f>[1]【主表A4】职工薪酬预算汇总!Q52</f>
        <v>0</v>
      </c>
      <c r="O37" s="300">
        <f>[1]【主表A4】职工薪酬预算汇总!R52</f>
        <v>0</v>
      </c>
      <c r="P37" s="300">
        <f>[1]【主表A4】职工薪酬预算汇总!S52</f>
        <v>0</v>
      </c>
      <c r="Q37" s="300">
        <f>[1]【主表A4】职工薪酬预算汇总!T52</f>
        <v>0</v>
      </c>
      <c r="R37" s="300">
        <f>[1]【主表A4】职工薪酬预算汇总!U52</f>
        <v>0</v>
      </c>
      <c r="S37" s="300">
        <f>[1]【主表A4】职工薪酬预算汇总!V52</f>
        <v>0</v>
      </c>
      <c r="T37" s="300">
        <f>[1]【主表A4】职工薪酬预算汇总!W52</f>
        <v>0</v>
      </c>
      <c r="U37" s="323" t="s">
        <v>82</v>
      </c>
    </row>
    <row r="38" s="266" customFormat="1" spans="1:21">
      <c r="A38" s="290">
        <v>25</v>
      </c>
      <c r="B38" s="291">
        <v>510104</v>
      </c>
      <c r="C38" s="292" t="s">
        <v>96</v>
      </c>
      <c r="D38" s="293"/>
      <c r="E38" s="293"/>
      <c r="F38" s="293">
        <f t="shared" si="3"/>
        <v>0</v>
      </c>
      <c r="G38" s="293">
        <f t="shared" si="2"/>
        <v>0</v>
      </c>
      <c r="H38" s="293" t="e">
        <f t="shared" si="4"/>
        <v>#DIV/0!</v>
      </c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320"/>
    </row>
    <row r="39" s="266" customFormat="1" spans="1:21">
      <c r="A39" s="290">
        <v>26</v>
      </c>
      <c r="B39" s="291">
        <v>510105</v>
      </c>
      <c r="C39" s="292" t="s">
        <v>97</v>
      </c>
      <c r="D39" s="293"/>
      <c r="E39" s="293"/>
      <c r="F39" s="293">
        <f t="shared" si="3"/>
        <v>0</v>
      </c>
      <c r="G39" s="293">
        <f t="shared" si="2"/>
        <v>0</v>
      </c>
      <c r="H39" s="293" t="e">
        <f t="shared" si="4"/>
        <v>#DIV/0!</v>
      </c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320"/>
    </row>
    <row r="40" s="266" customFormat="1" spans="1:21">
      <c r="A40" s="290">
        <v>27</v>
      </c>
      <c r="B40" s="291">
        <v>51010701</v>
      </c>
      <c r="C40" s="292" t="s">
        <v>98</v>
      </c>
      <c r="D40" s="293"/>
      <c r="E40" s="293"/>
      <c r="F40" s="293">
        <f t="shared" si="3"/>
        <v>0</v>
      </c>
      <c r="G40" s="293">
        <f t="shared" si="2"/>
        <v>0</v>
      </c>
      <c r="H40" s="293" t="e">
        <f t="shared" si="4"/>
        <v>#DIV/0!</v>
      </c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320" t="s">
        <v>99</v>
      </c>
    </row>
    <row r="41" s="266" customFormat="1" spans="1:21">
      <c r="A41" s="290">
        <v>28</v>
      </c>
      <c r="B41" s="291">
        <v>51010702</v>
      </c>
      <c r="C41" s="292" t="s">
        <v>100</v>
      </c>
      <c r="D41" s="293"/>
      <c r="E41" s="293"/>
      <c r="F41" s="293">
        <f t="shared" si="3"/>
        <v>0</v>
      </c>
      <c r="G41" s="293">
        <f t="shared" si="2"/>
        <v>0</v>
      </c>
      <c r="H41" s="293" t="e">
        <f t="shared" si="4"/>
        <v>#DIV/0!</v>
      </c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320" t="s">
        <v>99</v>
      </c>
    </row>
    <row r="42" s="266" customFormat="1" spans="1:21">
      <c r="A42" s="290">
        <v>29</v>
      </c>
      <c r="B42" s="291">
        <v>51010703</v>
      </c>
      <c r="C42" s="292" t="s">
        <v>101</v>
      </c>
      <c r="D42" s="293"/>
      <c r="E42" s="293"/>
      <c r="F42" s="293">
        <f t="shared" si="3"/>
        <v>0</v>
      </c>
      <c r="G42" s="293">
        <f t="shared" si="2"/>
        <v>0</v>
      </c>
      <c r="H42" s="293" t="e">
        <f t="shared" si="4"/>
        <v>#DIV/0!</v>
      </c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320" t="s">
        <v>99</v>
      </c>
    </row>
    <row r="43" s="266" customFormat="1" spans="1:21">
      <c r="A43" s="290">
        <v>30</v>
      </c>
      <c r="B43" s="291">
        <v>510109</v>
      </c>
      <c r="C43" s="292" t="s">
        <v>102</v>
      </c>
      <c r="D43" s="293"/>
      <c r="E43" s="293"/>
      <c r="F43" s="293">
        <f t="shared" si="3"/>
        <v>0</v>
      </c>
      <c r="G43" s="293">
        <f t="shared" si="2"/>
        <v>0</v>
      </c>
      <c r="H43" s="293" t="e">
        <f t="shared" si="4"/>
        <v>#DIV/0!</v>
      </c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320"/>
    </row>
    <row r="44" s="266" customFormat="1" spans="1:21">
      <c r="A44" s="290">
        <v>31</v>
      </c>
      <c r="B44" s="291">
        <v>51011002</v>
      </c>
      <c r="C44" s="292" t="s">
        <v>103</v>
      </c>
      <c r="D44" s="293"/>
      <c r="E44" s="293"/>
      <c r="F44" s="293">
        <f t="shared" si="3"/>
        <v>0</v>
      </c>
      <c r="G44" s="293">
        <f t="shared" si="2"/>
        <v>0</v>
      </c>
      <c r="H44" s="293" t="e">
        <f t="shared" si="4"/>
        <v>#DIV/0!</v>
      </c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320"/>
    </row>
    <row r="45" s="266" customFormat="1" spans="1:21">
      <c r="A45" s="290">
        <v>32</v>
      </c>
      <c r="B45" s="291">
        <v>510111</v>
      </c>
      <c r="C45" s="292" t="s">
        <v>104</v>
      </c>
      <c r="D45" s="293"/>
      <c r="E45" s="293"/>
      <c r="F45" s="293">
        <f t="shared" si="3"/>
        <v>0</v>
      </c>
      <c r="G45" s="293">
        <f t="shared" si="2"/>
        <v>0</v>
      </c>
      <c r="H45" s="293" t="e">
        <f t="shared" si="4"/>
        <v>#DIV/0!</v>
      </c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320" t="s">
        <v>105</v>
      </c>
    </row>
    <row r="46" s="266" customFormat="1" spans="1:21">
      <c r="A46" s="290">
        <v>33</v>
      </c>
      <c r="B46" s="291">
        <v>510112</v>
      </c>
      <c r="C46" s="292" t="s">
        <v>106</v>
      </c>
      <c r="D46" s="293"/>
      <c r="E46" s="293"/>
      <c r="F46" s="293">
        <f t="shared" si="3"/>
        <v>0</v>
      </c>
      <c r="G46" s="293">
        <f t="shared" si="2"/>
        <v>0</v>
      </c>
      <c r="H46" s="293" t="e">
        <f t="shared" si="4"/>
        <v>#DIV/0!</v>
      </c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320"/>
    </row>
    <row r="47" s="266" customFormat="1" spans="1:21">
      <c r="A47" s="290">
        <v>34</v>
      </c>
      <c r="B47" s="291">
        <v>510113</v>
      </c>
      <c r="C47" s="292" t="s">
        <v>107</v>
      </c>
      <c r="D47" s="293"/>
      <c r="E47" s="293"/>
      <c r="F47" s="293">
        <f t="shared" si="3"/>
        <v>0</v>
      </c>
      <c r="G47" s="293">
        <f t="shared" si="2"/>
        <v>0</v>
      </c>
      <c r="H47" s="293" t="e">
        <f t="shared" si="4"/>
        <v>#DIV/0!</v>
      </c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322" t="s">
        <v>108</v>
      </c>
    </row>
    <row r="48" s="266" customFormat="1" spans="1:21">
      <c r="A48" s="290">
        <v>35</v>
      </c>
      <c r="B48" s="291">
        <v>510115</v>
      </c>
      <c r="C48" s="292" t="s">
        <v>109</v>
      </c>
      <c r="D48" s="293"/>
      <c r="E48" s="293"/>
      <c r="F48" s="293">
        <f t="shared" si="3"/>
        <v>0</v>
      </c>
      <c r="G48" s="293">
        <f t="shared" si="2"/>
        <v>0</v>
      </c>
      <c r="H48" s="293" t="e">
        <f t="shared" si="4"/>
        <v>#DIV/0!</v>
      </c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320" t="s">
        <v>110</v>
      </c>
    </row>
    <row r="49" spans="1:21">
      <c r="A49" s="290">
        <v>36</v>
      </c>
      <c r="B49" s="291">
        <v>510117</v>
      </c>
      <c r="C49" s="292" t="s">
        <v>111</v>
      </c>
      <c r="D49" s="293"/>
      <c r="E49" s="293"/>
      <c r="F49" s="293">
        <f t="shared" si="3"/>
        <v>0</v>
      </c>
      <c r="G49" s="293">
        <f t="shared" si="2"/>
        <v>0</v>
      </c>
      <c r="H49" s="293" t="e">
        <f t="shared" si="4"/>
        <v>#DIV/0!</v>
      </c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320"/>
    </row>
    <row r="50" ht="15" spans="1:21">
      <c r="A50" s="290">
        <v>37</v>
      </c>
      <c r="B50" s="301">
        <v>510199</v>
      </c>
      <c r="C50" s="302" t="s">
        <v>112</v>
      </c>
      <c r="D50" s="293"/>
      <c r="E50" s="293"/>
      <c r="F50" s="293">
        <f t="shared" si="3"/>
        <v>0</v>
      </c>
      <c r="G50" s="293">
        <f t="shared" si="2"/>
        <v>0</v>
      </c>
      <c r="H50" s="303" t="e">
        <f t="shared" si="4"/>
        <v>#DIV/0!</v>
      </c>
      <c r="I50" s="303"/>
      <c r="J50" s="303"/>
      <c r="K50" s="303"/>
      <c r="L50" s="303"/>
      <c r="M50" s="303"/>
      <c r="N50" s="303"/>
      <c r="O50" s="303"/>
      <c r="P50" s="303"/>
      <c r="Q50" s="303"/>
      <c r="R50" s="303"/>
      <c r="S50" s="303"/>
      <c r="T50" s="303"/>
      <c r="U50" s="324"/>
    </row>
    <row r="51" s="267" customFormat="1" ht="33.75" customHeight="1" spans="1:22">
      <c r="A51" s="304"/>
      <c r="B51" s="305"/>
      <c r="C51" s="306" t="s">
        <v>113</v>
      </c>
      <c r="D51" s="307">
        <f>SUM(D14:D50)</f>
        <v>0</v>
      </c>
      <c r="E51" s="307">
        <f t="shared" ref="E51:T51" si="5">SUM(E14:E50)</f>
        <v>0</v>
      </c>
      <c r="F51" s="307">
        <f t="shared" si="5"/>
        <v>0</v>
      </c>
      <c r="G51" s="307">
        <f t="shared" si="5"/>
        <v>0</v>
      </c>
      <c r="H51" s="303" t="e">
        <f t="shared" si="4"/>
        <v>#DIV/0!</v>
      </c>
      <c r="I51" s="307">
        <f t="shared" si="5"/>
        <v>0</v>
      </c>
      <c r="J51" s="307">
        <f t="shared" si="5"/>
        <v>0</v>
      </c>
      <c r="K51" s="307">
        <f t="shared" si="5"/>
        <v>0</v>
      </c>
      <c r="L51" s="307">
        <f t="shared" si="5"/>
        <v>0</v>
      </c>
      <c r="M51" s="307">
        <f t="shared" si="5"/>
        <v>0</v>
      </c>
      <c r="N51" s="307">
        <f t="shared" si="5"/>
        <v>0</v>
      </c>
      <c r="O51" s="307">
        <f t="shared" si="5"/>
        <v>0</v>
      </c>
      <c r="P51" s="307">
        <f t="shared" si="5"/>
        <v>0</v>
      </c>
      <c r="Q51" s="307">
        <f t="shared" si="5"/>
        <v>0</v>
      </c>
      <c r="R51" s="307">
        <f t="shared" si="5"/>
        <v>0</v>
      </c>
      <c r="S51" s="307">
        <f t="shared" si="5"/>
        <v>0</v>
      </c>
      <c r="T51" s="307">
        <f t="shared" si="5"/>
        <v>0</v>
      </c>
      <c r="U51" s="325"/>
      <c r="V51" s="326"/>
    </row>
    <row r="52" spans="1:21">
      <c r="A52" s="308"/>
      <c r="B52" s="298"/>
      <c r="C52" s="298" t="s">
        <v>114</v>
      </c>
      <c r="D52" s="300">
        <f>[1]【主表A4】职工薪酬预算汇总!G54</f>
        <v>0</v>
      </c>
      <c r="E52" s="300">
        <f>[1]【主表A4】职工薪酬预算汇总!H54</f>
        <v>0</v>
      </c>
      <c r="F52" s="300">
        <f>SUM(D52:E52)</f>
        <v>0</v>
      </c>
      <c r="G52" s="300">
        <f>SUM(I52:T52)</f>
        <v>0</v>
      </c>
      <c r="H52" s="300" t="e">
        <f t="shared" si="4"/>
        <v>#DIV/0!</v>
      </c>
      <c r="I52" s="300">
        <f>[1]【主表A4】职工薪酬预算汇总!L54</f>
        <v>0</v>
      </c>
      <c r="J52" s="300">
        <f>[1]【主表A4】职工薪酬预算汇总!M54</f>
        <v>0</v>
      </c>
      <c r="K52" s="300">
        <f>[1]【主表A4】职工薪酬预算汇总!N54</f>
        <v>0</v>
      </c>
      <c r="L52" s="300">
        <f>[1]【主表A4】职工薪酬预算汇总!O54</f>
        <v>0</v>
      </c>
      <c r="M52" s="300">
        <f>[1]【主表A4】职工薪酬预算汇总!P54</f>
        <v>0</v>
      </c>
      <c r="N52" s="300">
        <f>[1]【主表A4】职工薪酬预算汇总!Q54</f>
        <v>0</v>
      </c>
      <c r="O52" s="300">
        <f>[1]【主表A4】职工薪酬预算汇总!R54</f>
        <v>0</v>
      </c>
      <c r="P52" s="300">
        <f>[1]【主表A4】职工薪酬预算汇总!S54</f>
        <v>0</v>
      </c>
      <c r="Q52" s="300">
        <f>[1]【主表A4】职工薪酬预算汇总!T54</f>
        <v>0</v>
      </c>
      <c r="R52" s="300">
        <f>[1]【主表A4】职工薪酬预算汇总!U54</f>
        <v>0</v>
      </c>
      <c r="S52" s="300">
        <f>[1]【主表A4】职工薪酬预算汇总!V54</f>
        <v>0</v>
      </c>
      <c r="T52" s="300">
        <f>[1]【主表A4】职工薪酬预算汇总!W54</f>
        <v>0</v>
      </c>
      <c r="U52" s="327" t="s">
        <v>82</v>
      </c>
    </row>
    <row r="53" spans="1:21">
      <c r="A53" s="309">
        <v>38</v>
      </c>
      <c r="B53" s="310">
        <v>660102</v>
      </c>
      <c r="C53" s="311" t="s">
        <v>115</v>
      </c>
      <c r="D53" s="312"/>
      <c r="E53" s="312"/>
      <c r="F53" s="312">
        <f>D53+E53</f>
        <v>0</v>
      </c>
      <c r="G53" s="312">
        <f>SUM(I53:T53)</f>
        <v>0</v>
      </c>
      <c r="H53" s="312" t="e">
        <f t="shared" si="4"/>
        <v>#DIV/0!</v>
      </c>
      <c r="I53" s="312"/>
      <c r="J53" s="312"/>
      <c r="K53" s="312"/>
      <c r="L53" s="312"/>
      <c r="M53" s="312"/>
      <c r="N53" s="312"/>
      <c r="O53" s="312"/>
      <c r="P53" s="312"/>
      <c r="Q53" s="312"/>
      <c r="R53" s="312"/>
      <c r="S53" s="312"/>
      <c r="T53" s="312"/>
      <c r="U53" s="328" t="s">
        <v>116</v>
      </c>
    </row>
    <row r="54" spans="1:21">
      <c r="A54" s="309">
        <v>39</v>
      </c>
      <c r="B54" s="310">
        <v>660103</v>
      </c>
      <c r="C54" s="311" t="s">
        <v>117</v>
      </c>
      <c r="D54" s="312"/>
      <c r="E54" s="312"/>
      <c r="F54" s="312">
        <f>D54+E54</f>
        <v>0</v>
      </c>
      <c r="G54" s="312">
        <f>SUM(I54:T54)</f>
        <v>0</v>
      </c>
      <c r="H54" s="312" t="e">
        <f t="shared" si="4"/>
        <v>#DIV/0!</v>
      </c>
      <c r="I54" s="312"/>
      <c r="J54" s="312"/>
      <c r="K54" s="312"/>
      <c r="L54" s="312"/>
      <c r="M54" s="312"/>
      <c r="N54" s="312"/>
      <c r="O54" s="312"/>
      <c r="P54" s="312"/>
      <c r="Q54" s="312"/>
      <c r="R54" s="312"/>
      <c r="S54" s="312"/>
      <c r="T54" s="312"/>
      <c r="U54" s="328" t="s">
        <v>118</v>
      </c>
    </row>
    <row r="55" spans="1:21">
      <c r="A55" s="309">
        <v>40</v>
      </c>
      <c r="B55" s="298">
        <v>66010101</v>
      </c>
      <c r="C55" s="298" t="s">
        <v>119</v>
      </c>
      <c r="D55" s="300">
        <f>[1]【主表A4】职工薪酬预算汇总!G55</f>
        <v>0</v>
      </c>
      <c r="E55" s="300">
        <f>[1]【主表A4】职工薪酬预算汇总!H55</f>
        <v>0</v>
      </c>
      <c r="F55" s="300">
        <f t="shared" ref="F55:F118" si="6">D55+E55</f>
        <v>0</v>
      </c>
      <c r="G55" s="300">
        <f>SUM(I55:T55)</f>
        <v>0</v>
      </c>
      <c r="H55" s="300" t="e">
        <f t="shared" si="4"/>
        <v>#DIV/0!</v>
      </c>
      <c r="I55" s="300">
        <f>[1]【主表A4】职工薪酬预算汇总!L55</f>
        <v>0</v>
      </c>
      <c r="J55" s="300">
        <f>[1]【主表A4】职工薪酬预算汇总!M55</f>
        <v>0</v>
      </c>
      <c r="K55" s="300">
        <f>[1]【主表A4】职工薪酬预算汇总!N55</f>
        <v>0</v>
      </c>
      <c r="L55" s="300">
        <f>[1]【主表A4】职工薪酬预算汇总!O55</f>
        <v>0</v>
      </c>
      <c r="M55" s="300">
        <f>[1]【主表A4】职工薪酬预算汇总!P55</f>
        <v>0</v>
      </c>
      <c r="N55" s="300">
        <f>[1]【主表A4】职工薪酬预算汇总!Q55</f>
        <v>0</v>
      </c>
      <c r="O55" s="300">
        <f>[1]【主表A4】职工薪酬预算汇总!R55</f>
        <v>0</v>
      </c>
      <c r="P55" s="300">
        <f>[1]【主表A4】职工薪酬预算汇总!S55</f>
        <v>0</v>
      </c>
      <c r="Q55" s="300">
        <f>[1]【主表A4】职工薪酬预算汇总!T55</f>
        <v>0</v>
      </c>
      <c r="R55" s="300">
        <f>[1]【主表A4】职工薪酬预算汇总!U55</f>
        <v>0</v>
      </c>
      <c r="S55" s="300">
        <f>[1]【主表A4】职工薪酬预算汇总!V55</f>
        <v>0</v>
      </c>
      <c r="T55" s="300">
        <f>[1]【主表A4】职工薪酬预算汇总!W55</f>
        <v>0</v>
      </c>
      <c r="U55" s="323" t="s">
        <v>82</v>
      </c>
    </row>
    <row r="56" spans="1:21">
      <c r="A56" s="309">
        <v>41</v>
      </c>
      <c r="B56" s="297">
        <v>66010103</v>
      </c>
      <c r="C56" s="298" t="s">
        <v>120</v>
      </c>
      <c r="D56" s="300">
        <f>[1]【主表A4】职工薪酬预算汇总!G56</f>
        <v>0</v>
      </c>
      <c r="E56" s="300">
        <f>[1]【主表A4】职工薪酬预算汇总!H56</f>
        <v>0</v>
      </c>
      <c r="F56" s="300">
        <f t="shared" si="6"/>
        <v>0</v>
      </c>
      <c r="G56" s="300">
        <f t="shared" ref="G56:G92" si="7">SUM(I56:T56)</f>
        <v>0</v>
      </c>
      <c r="H56" s="300" t="e">
        <f t="shared" si="4"/>
        <v>#DIV/0!</v>
      </c>
      <c r="I56" s="300">
        <f>[1]【主表A4】职工薪酬预算汇总!L56</f>
        <v>0</v>
      </c>
      <c r="J56" s="300">
        <f>[1]【主表A4】职工薪酬预算汇总!M56</f>
        <v>0</v>
      </c>
      <c r="K56" s="300">
        <f>[1]【主表A4】职工薪酬预算汇总!N56</f>
        <v>0</v>
      </c>
      <c r="L56" s="300">
        <f>[1]【主表A4】职工薪酬预算汇总!O56</f>
        <v>0</v>
      </c>
      <c r="M56" s="300">
        <f>[1]【主表A4】职工薪酬预算汇总!P56</f>
        <v>0</v>
      </c>
      <c r="N56" s="300">
        <f>[1]【主表A4】职工薪酬预算汇总!Q56</f>
        <v>0</v>
      </c>
      <c r="O56" s="300">
        <f>[1]【主表A4】职工薪酬预算汇总!R56</f>
        <v>0</v>
      </c>
      <c r="P56" s="300">
        <f>[1]【主表A4】职工薪酬预算汇总!S56</f>
        <v>0</v>
      </c>
      <c r="Q56" s="300">
        <f>[1]【主表A4】职工薪酬预算汇总!T56</f>
        <v>0</v>
      </c>
      <c r="R56" s="300">
        <f>[1]【主表A4】职工薪酬预算汇总!U56</f>
        <v>0</v>
      </c>
      <c r="S56" s="300">
        <f>[1]【主表A4】职工薪酬预算汇总!V56</f>
        <v>0</v>
      </c>
      <c r="T56" s="300">
        <f>[1]【主表A4】职工薪酬预算汇总!W56</f>
        <v>0</v>
      </c>
      <c r="U56" s="323" t="s">
        <v>82</v>
      </c>
    </row>
    <row r="57" spans="1:21">
      <c r="A57" s="309">
        <v>42</v>
      </c>
      <c r="B57" s="297">
        <v>66010104</v>
      </c>
      <c r="C57" s="298" t="s">
        <v>121</v>
      </c>
      <c r="D57" s="300">
        <f>[1]【主表A4】职工薪酬预算汇总!G57</f>
        <v>0</v>
      </c>
      <c r="E57" s="300">
        <f>[1]【主表A4】职工薪酬预算汇总!H57</f>
        <v>0</v>
      </c>
      <c r="F57" s="300">
        <f t="shared" si="6"/>
        <v>0</v>
      </c>
      <c r="G57" s="300">
        <f t="shared" si="7"/>
        <v>0</v>
      </c>
      <c r="H57" s="300" t="e">
        <f t="shared" si="4"/>
        <v>#DIV/0!</v>
      </c>
      <c r="I57" s="300">
        <f>[1]【主表A4】职工薪酬预算汇总!L57</f>
        <v>0</v>
      </c>
      <c r="J57" s="300">
        <f>[1]【主表A4】职工薪酬预算汇总!M57</f>
        <v>0</v>
      </c>
      <c r="K57" s="300">
        <f>[1]【主表A4】职工薪酬预算汇总!N57</f>
        <v>0</v>
      </c>
      <c r="L57" s="300">
        <f>[1]【主表A4】职工薪酬预算汇总!O57</f>
        <v>0</v>
      </c>
      <c r="M57" s="300">
        <f>[1]【主表A4】职工薪酬预算汇总!P57</f>
        <v>0</v>
      </c>
      <c r="N57" s="300">
        <f>[1]【主表A4】职工薪酬预算汇总!Q57</f>
        <v>0</v>
      </c>
      <c r="O57" s="300">
        <f>[1]【主表A4】职工薪酬预算汇总!R57</f>
        <v>0</v>
      </c>
      <c r="P57" s="300">
        <f>[1]【主表A4】职工薪酬预算汇总!S57</f>
        <v>0</v>
      </c>
      <c r="Q57" s="300">
        <f>[1]【主表A4】职工薪酬预算汇总!T57</f>
        <v>0</v>
      </c>
      <c r="R57" s="300">
        <f>[1]【主表A4】职工薪酬预算汇总!U57</f>
        <v>0</v>
      </c>
      <c r="S57" s="300">
        <f>[1]【主表A4】职工薪酬预算汇总!V57</f>
        <v>0</v>
      </c>
      <c r="T57" s="300">
        <f>[1]【主表A4】职工薪酬预算汇总!W57</f>
        <v>0</v>
      </c>
      <c r="U57" s="323" t="s">
        <v>82</v>
      </c>
    </row>
    <row r="58" spans="1:21">
      <c r="A58" s="309">
        <v>43</v>
      </c>
      <c r="B58" s="297">
        <v>66010105</v>
      </c>
      <c r="C58" s="298" t="s">
        <v>122</v>
      </c>
      <c r="D58" s="300">
        <f>[1]【主表A4】职工薪酬预算汇总!G58</f>
        <v>0</v>
      </c>
      <c r="E58" s="300">
        <f>[1]【主表A4】职工薪酬预算汇总!H58</f>
        <v>0</v>
      </c>
      <c r="F58" s="300">
        <f t="shared" si="6"/>
        <v>0</v>
      </c>
      <c r="G58" s="300">
        <f t="shared" si="7"/>
        <v>0</v>
      </c>
      <c r="H58" s="300" t="e">
        <f t="shared" si="4"/>
        <v>#DIV/0!</v>
      </c>
      <c r="I58" s="300">
        <f>[1]【主表A4】职工薪酬预算汇总!L58</f>
        <v>0</v>
      </c>
      <c r="J58" s="300">
        <f>[1]【主表A4】职工薪酬预算汇总!M58</f>
        <v>0</v>
      </c>
      <c r="K58" s="300">
        <f>[1]【主表A4】职工薪酬预算汇总!N58</f>
        <v>0</v>
      </c>
      <c r="L58" s="300">
        <f>[1]【主表A4】职工薪酬预算汇总!O58</f>
        <v>0</v>
      </c>
      <c r="M58" s="300">
        <f>[1]【主表A4】职工薪酬预算汇总!P58</f>
        <v>0</v>
      </c>
      <c r="N58" s="300">
        <f>[1]【主表A4】职工薪酬预算汇总!Q58</f>
        <v>0</v>
      </c>
      <c r="O58" s="300">
        <f>[1]【主表A4】职工薪酬预算汇总!R58</f>
        <v>0</v>
      </c>
      <c r="P58" s="300">
        <f>[1]【主表A4】职工薪酬预算汇总!S58</f>
        <v>0</v>
      </c>
      <c r="Q58" s="300">
        <f>[1]【主表A4】职工薪酬预算汇总!T58</f>
        <v>0</v>
      </c>
      <c r="R58" s="300">
        <f>[1]【主表A4】职工薪酬预算汇总!U58</f>
        <v>0</v>
      </c>
      <c r="S58" s="300">
        <f>[1]【主表A4】职工薪酬预算汇总!V58</f>
        <v>0</v>
      </c>
      <c r="T58" s="300">
        <f>[1]【主表A4】职工薪酬预算汇总!W58</f>
        <v>0</v>
      </c>
      <c r="U58" s="323" t="s">
        <v>82</v>
      </c>
    </row>
    <row r="59" spans="1:21">
      <c r="A59" s="309">
        <v>44</v>
      </c>
      <c r="B59" s="297">
        <v>66010106</v>
      </c>
      <c r="C59" s="298" t="s">
        <v>123</v>
      </c>
      <c r="D59" s="300">
        <f>[1]【主表A4】职工薪酬预算汇总!G59</f>
        <v>0</v>
      </c>
      <c r="E59" s="300">
        <f>[1]【主表A4】职工薪酬预算汇总!H59</f>
        <v>0</v>
      </c>
      <c r="F59" s="300">
        <f t="shared" si="6"/>
        <v>0</v>
      </c>
      <c r="G59" s="300">
        <f t="shared" si="7"/>
        <v>0</v>
      </c>
      <c r="H59" s="300" t="e">
        <f t="shared" si="4"/>
        <v>#DIV/0!</v>
      </c>
      <c r="I59" s="300">
        <f>[1]【主表A4】职工薪酬预算汇总!L59</f>
        <v>0</v>
      </c>
      <c r="J59" s="300">
        <f>[1]【主表A4】职工薪酬预算汇总!M59</f>
        <v>0</v>
      </c>
      <c r="K59" s="300">
        <f>[1]【主表A4】职工薪酬预算汇总!N59</f>
        <v>0</v>
      </c>
      <c r="L59" s="300">
        <f>[1]【主表A4】职工薪酬预算汇总!O59</f>
        <v>0</v>
      </c>
      <c r="M59" s="300">
        <f>[1]【主表A4】职工薪酬预算汇总!P59</f>
        <v>0</v>
      </c>
      <c r="N59" s="300">
        <f>[1]【主表A4】职工薪酬预算汇总!Q59</f>
        <v>0</v>
      </c>
      <c r="O59" s="300">
        <f>[1]【主表A4】职工薪酬预算汇总!R59</f>
        <v>0</v>
      </c>
      <c r="P59" s="300">
        <f>[1]【主表A4】职工薪酬预算汇总!S59</f>
        <v>0</v>
      </c>
      <c r="Q59" s="300">
        <f>[1]【主表A4】职工薪酬预算汇总!T59</f>
        <v>0</v>
      </c>
      <c r="R59" s="300">
        <f>[1]【主表A4】职工薪酬预算汇总!U59</f>
        <v>0</v>
      </c>
      <c r="S59" s="300">
        <f>[1]【主表A4】职工薪酬预算汇总!V59</f>
        <v>0</v>
      </c>
      <c r="T59" s="300">
        <f>[1]【主表A4】职工薪酬预算汇总!W59</f>
        <v>0</v>
      </c>
      <c r="U59" s="323" t="s">
        <v>82</v>
      </c>
    </row>
    <row r="60" spans="1:21">
      <c r="A60" s="309">
        <v>45</v>
      </c>
      <c r="B60" s="297">
        <v>66010107</v>
      </c>
      <c r="C60" s="298" t="s">
        <v>124</v>
      </c>
      <c r="D60" s="300">
        <f>[1]【主表A4】职工薪酬预算汇总!G60</f>
        <v>0</v>
      </c>
      <c r="E60" s="300">
        <f>[1]【主表A4】职工薪酬预算汇总!H60</f>
        <v>0</v>
      </c>
      <c r="F60" s="300">
        <f t="shared" si="6"/>
        <v>0</v>
      </c>
      <c r="G60" s="300">
        <f t="shared" si="7"/>
        <v>0</v>
      </c>
      <c r="H60" s="300" t="e">
        <f t="shared" si="4"/>
        <v>#DIV/0!</v>
      </c>
      <c r="I60" s="300">
        <f>[1]【主表A4】职工薪酬预算汇总!L60</f>
        <v>0</v>
      </c>
      <c r="J60" s="300">
        <f>[1]【主表A4】职工薪酬预算汇总!M60</f>
        <v>0</v>
      </c>
      <c r="K60" s="300">
        <f>[1]【主表A4】职工薪酬预算汇总!N60</f>
        <v>0</v>
      </c>
      <c r="L60" s="300">
        <f>[1]【主表A4】职工薪酬预算汇总!O60</f>
        <v>0</v>
      </c>
      <c r="M60" s="300">
        <f>[1]【主表A4】职工薪酬预算汇总!P60</f>
        <v>0</v>
      </c>
      <c r="N60" s="300">
        <f>[1]【主表A4】职工薪酬预算汇总!Q60</f>
        <v>0</v>
      </c>
      <c r="O60" s="300">
        <f>[1]【主表A4】职工薪酬预算汇总!R60</f>
        <v>0</v>
      </c>
      <c r="P60" s="300">
        <f>[1]【主表A4】职工薪酬预算汇总!S60</f>
        <v>0</v>
      </c>
      <c r="Q60" s="300">
        <f>[1]【主表A4】职工薪酬预算汇总!T60</f>
        <v>0</v>
      </c>
      <c r="R60" s="300">
        <f>[1]【主表A4】职工薪酬预算汇总!U60</f>
        <v>0</v>
      </c>
      <c r="S60" s="300">
        <f>[1]【主表A4】职工薪酬预算汇总!V60</f>
        <v>0</v>
      </c>
      <c r="T60" s="300">
        <f>[1]【主表A4】职工薪酬预算汇总!W60</f>
        <v>0</v>
      </c>
      <c r="U60" s="323" t="s">
        <v>82</v>
      </c>
    </row>
    <row r="61" spans="1:21">
      <c r="A61" s="309">
        <v>46</v>
      </c>
      <c r="B61" s="297">
        <v>66010108</v>
      </c>
      <c r="C61" s="298" t="s">
        <v>125</v>
      </c>
      <c r="D61" s="300">
        <f>[1]【主表A4】职工薪酬预算汇总!G61</f>
        <v>0</v>
      </c>
      <c r="E61" s="300">
        <f>[1]【主表A4】职工薪酬预算汇总!H61</f>
        <v>0</v>
      </c>
      <c r="F61" s="300">
        <f t="shared" si="6"/>
        <v>0</v>
      </c>
      <c r="G61" s="300">
        <f t="shared" si="7"/>
        <v>0</v>
      </c>
      <c r="H61" s="300" t="e">
        <f t="shared" si="4"/>
        <v>#DIV/0!</v>
      </c>
      <c r="I61" s="300">
        <f>[1]【主表A4】职工薪酬预算汇总!L61</f>
        <v>0</v>
      </c>
      <c r="J61" s="300">
        <f>[1]【主表A4】职工薪酬预算汇总!M61</f>
        <v>0</v>
      </c>
      <c r="K61" s="300">
        <f>[1]【主表A4】职工薪酬预算汇总!N61</f>
        <v>0</v>
      </c>
      <c r="L61" s="300">
        <f>[1]【主表A4】职工薪酬预算汇总!O61</f>
        <v>0</v>
      </c>
      <c r="M61" s="300">
        <f>[1]【主表A4】职工薪酬预算汇总!P61</f>
        <v>0</v>
      </c>
      <c r="N61" s="300">
        <f>[1]【主表A4】职工薪酬预算汇总!Q61</f>
        <v>0</v>
      </c>
      <c r="O61" s="300">
        <f>[1]【主表A4】职工薪酬预算汇总!R61</f>
        <v>0</v>
      </c>
      <c r="P61" s="300">
        <f>[1]【主表A4】职工薪酬预算汇总!S61</f>
        <v>0</v>
      </c>
      <c r="Q61" s="300">
        <f>[1]【主表A4】职工薪酬预算汇总!T61</f>
        <v>0</v>
      </c>
      <c r="R61" s="300">
        <f>[1]【主表A4】职工薪酬预算汇总!U61</f>
        <v>0</v>
      </c>
      <c r="S61" s="300">
        <f>[1]【主表A4】职工薪酬预算汇总!V61</f>
        <v>0</v>
      </c>
      <c r="T61" s="300">
        <f>[1]【主表A4】职工薪酬预算汇总!W61</f>
        <v>0</v>
      </c>
      <c r="U61" s="323" t="s">
        <v>82</v>
      </c>
    </row>
    <row r="62" spans="1:21">
      <c r="A62" s="309">
        <v>47</v>
      </c>
      <c r="B62" s="297">
        <v>66010109</v>
      </c>
      <c r="C62" s="298" t="s">
        <v>126</v>
      </c>
      <c r="D62" s="300">
        <f>[1]【主表A4】职工薪酬预算汇总!G62</f>
        <v>0</v>
      </c>
      <c r="E62" s="300">
        <f>[1]【主表A4】职工薪酬预算汇总!H62</f>
        <v>0</v>
      </c>
      <c r="F62" s="300">
        <f t="shared" si="6"/>
        <v>0</v>
      </c>
      <c r="G62" s="300">
        <f t="shared" si="7"/>
        <v>0</v>
      </c>
      <c r="H62" s="300" t="e">
        <f t="shared" si="4"/>
        <v>#DIV/0!</v>
      </c>
      <c r="I62" s="300">
        <f>[1]【主表A4】职工薪酬预算汇总!L62</f>
        <v>0</v>
      </c>
      <c r="J62" s="300">
        <f>[1]【主表A4】职工薪酬预算汇总!M62</f>
        <v>0</v>
      </c>
      <c r="K62" s="300">
        <f>[1]【主表A4】职工薪酬预算汇总!N62</f>
        <v>0</v>
      </c>
      <c r="L62" s="300">
        <f>[1]【主表A4】职工薪酬预算汇总!O62</f>
        <v>0</v>
      </c>
      <c r="M62" s="300">
        <f>[1]【主表A4】职工薪酬预算汇总!P62</f>
        <v>0</v>
      </c>
      <c r="N62" s="300">
        <f>[1]【主表A4】职工薪酬预算汇总!Q62</f>
        <v>0</v>
      </c>
      <c r="O62" s="300">
        <f>[1]【主表A4】职工薪酬预算汇总!R62</f>
        <v>0</v>
      </c>
      <c r="P62" s="300">
        <f>[1]【主表A4】职工薪酬预算汇总!S62</f>
        <v>0</v>
      </c>
      <c r="Q62" s="300">
        <f>[1]【主表A4】职工薪酬预算汇总!T62</f>
        <v>0</v>
      </c>
      <c r="R62" s="300">
        <f>[1]【主表A4】职工薪酬预算汇总!U62</f>
        <v>0</v>
      </c>
      <c r="S62" s="300">
        <f>[1]【主表A4】职工薪酬预算汇总!V62</f>
        <v>0</v>
      </c>
      <c r="T62" s="300">
        <f>[1]【主表A4】职工薪酬预算汇总!W62</f>
        <v>0</v>
      </c>
      <c r="U62" s="323" t="s">
        <v>82</v>
      </c>
    </row>
    <row r="63" spans="1:21">
      <c r="A63" s="309">
        <v>48</v>
      </c>
      <c r="B63" s="297">
        <v>66010110</v>
      </c>
      <c r="C63" s="298" t="s">
        <v>127</v>
      </c>
      <c r="D63" s="300">
        <f>[1]【主表A4】职工薪酬预算汇总!G63</f>
        <v>0</v>
      </c>
      <c r="E63" s="300">
        <f>[1]【主表A4】职工薪酬预算汇总!H63</f>
        <v>0</v>
      </c>
      <c r="F63" s="300">
        <f t="shared" si="6"/>
        <v>0</v>
      </c>
      <c r="G63" s="300">
        <f t="shared" si="7"/>
        <v>0</v>
      </c>
      <c r="H63" s="300" t="e">
        <f t="shared" si="4"/>
        <v>#DIV/0!</v>
      </c>
      <c r="I63" s="300">
        <f>[1]【主表A4】职工薪酬预算汇总!L63</f>
        <v>0</v>
      </c>
      <c r="J63" s="300">
        <f>[1]【主表A4】职工薪酬预算汇总!M63</f>
        <v>0</v>
      </c>
      <c r="K63" s="300">
        <f>[1]【主表A4】职工薪酬预算汇总!N63</f>
        <v>0</v>
      </c>
      <c r="L63" s="300">
        <f>[1]【主表A4】职工薪酬预算汇总!O63</f>
        <v>0</v>
      </c>
      <c r="M63" s="300">
        <f>[1]【主表A4】职工薪酬预算汇总!P63</f>
        <v>0</v>
      </c>
      <c r="N63" s="300">
        <f>[1]【主表A4】职工薪酬预算汇总!Q63</f>
        <v>0</v>
      </c>
      <c r="O63" s="300">
        <f>[1]【主表A4】职工薪酬预算汇总!R63</f>
        <v>0</v>
      </c>
      <c r="P63" s="300">
        <f>[1]【主表A4】职工薪酬预算汇总!S63</f>
        <v>0</v>
      </c>
      <c r="Q63" s="300">
        <f>[1]【主表A4】职工薪酬预算汇总!T63</f>
        <v>0</v>
      </c>
      <c r="R63" s="300">
        <f>[1]【主表A4】职工薪酬预算汇总!U63</f>
        <v>0</v>
      </c>
      <c r="S63" s="300">
        <f>[1]【主表A4】职工薪酬预算汇总!V63</f>
        <v>0</v>
      </c>
      <c r="T63" s="300">
        <f>[1]【主表A4】职工薪酬预算汇总!W63</f>
        <v>0</v>
      </c>
      <c r="U63" s="323" t="s">
        <v>82</v>
      </c>
    </row>
    <row r="64" spans="1:21">
      <c r="A64" s="309">
        <v>49</v>
      </c>
      <c r="B64" s="297">
        <v>66010111</v>
      </c>
      <c r="C64" s="298" t="s">
        <v>128</v>
      </c>
      <c r="D64" s="300">
        <f>[1]【主表A4】职工薪酬预算汇总!G64</f>
        <v>0</v>
      </c>
      <c r="E64" s="300">
        <f>[1]【主表A4】职工薪酬预算汇总!H64</f>
        <v>0</v>
      </c>
      <c r="F64" s="300">
        <f t="shared" si="6"/>
        <v>0</v>
      </c>
      <c r="G64" s="300">
        <f t="shared" si="7"/>
        <v>0</v>
      </c>
      <c r="H64" s="300" t="e">
        <f t="shared" si="4"/>
        <v>#DIV/0!</v>
      </c>
      <c r="I64" s="300">
        <f>[1]【主表A4】职工薪酬预算汇总!L64</f>
        <v>0</v>
      </c>
      <c r="J64" s="300">
        <f>[1]【主表A4】职工薪酬预算汇总!M64</f>
        <v>0</v>
      </c>
      <c r="K64" s="300">
        <f>[1]【主表A4】职工薪酬预算汇总!N64</f>
        <v>0</v>
      </c>
      <c r="L64" s="300">
        <f>[1]【主表A4】职工薪酬预算汇总!O64</f>
        <v>0</v>
      </c>
      <c r="M64" s="300">
        <f>[1]【主表A4】职工薪酬预算汇总!P64</f>
        <v>0</v>
      </c>
      <c r="N64" s="300">
        <f>[1]【主表A4】职工薪酬预算汇总!Q64</f>
        <v>0</v>
      </c>
      <c r="O64" s="300">
        <f>[1]【主表A4】职工薪酬预算汇总!R64</f>
        <v>0</v>
      </c>
      <c r="P64" s="300">
        <f>[1]【主表A4】职工薪酬预算汇总!S64</f>
        <v>0</v>
      </c>
      <c r="Q64" s="300">
        <f>[1]【主表A4】职工薪酬预算汇总!T64</f>
        <v>0</v>
      </c>
      <c r="R64" s="300">
        <f>[1]【主表A4】职工薪酬预算汇总!U64</f>
        <v>0</v>
      </c>
      <c r="S64" s="300">
        <f>[1]【主表A4】职工薪酬预算汇总!V64</f>
        <v>0</v>
      </c>
      <c r="T64" s="300">
        <f>[1]【主表A4】职工薪酬预算汇总!W64</f>
        <v>0</v>
      </c>
      <c r="U64" s="323" t="s">
        <v>82</v>
      </c>
    </row>
    <row r="65" s="266" customFormat="1" spans="1:21">
      <c r="A65" s="309">
        <v>50</v>
      </c>
      <c r="B65" s="297">
        <v>660117</v>
      </c>
      <c r="C65" s="298" t="s">
        <v>129</v>
      </c>
      <c r="D65" s="300">
        <f>[1]【主表A4】职工薪酬预算汇总!G65</f>
        <v>0</v>
      </c>
      <c r="E65" s="300">
        <f>[1]【主表A4】职工薪酬预算汇总!H65</f>
        <v>0</v>
      </c>
      <c r="F65" s="300">
        <f t="shared" si="6"/>
        <v>0</v>
      </c>
      <c r="G65" s="300">
        <f t="shared" si="7"/>
        <v>0</v>
      </c>
      <c r="H65" s="300" t="e">
        <f t="shared" si="4"/>
        <v>#DIV/0!</v>
      </c>
      <c r="I65" s="300">
        <f>[1]【主表A4】职工薪酬预算汇总!L65</f>
        <v>0</v>
      </c>
      <c r="J65" s="300">
        <f>[1]【主表A4】职工薪酬预算汇总!M65</f>
        <v>0</v>
      </c>
      <c r="K65" s="300">
        <f>[1]【主表A4】职工薪酬预算汇总!N65</f>
        <v>0</v>
      </c>
      <c r="L65" s="300">
        <f>[1]【主表A4】职工薪酬预算汇总!O65</f>
        <v>0</v>
      </c>
      <c r="M65" s="300">
        <f>[1]【主表A4】职工薪酬预算汇总!P65</f>
        <v>0</v>
      </c>
      <c r="N65" s="300">
        <f>[1]【主表A4】职工薪酬预算汇总!Q65</f>
        <v>0</v>
      </c>
      <c r="O65" s="300">
        <f>[1]【主表A4】职工薪酬预算汇总!R65</f>
        <v>0</v>
      </c>
      <c r="P65" s="300">
        <f>[1]【主表A4】职工薪酬预算汇总!S65</f>
        <v>0</v>
      </c>
      <c r="Q65" s="300">
        <f>[1]【主表A4】职工薪酬预算汇总!T65</f>
        <v>0</v>
      </c>
      <c r="R65" s="300">
        <f>[1]【主表A4】职工薪酬预算汇总!U65</f>
        <v>0</v>
      </c>
      <c r="S65" s="300">
        <f>[1]【主表A4】职工薪酬预算汇总!V65</f>
        <v>0</v>
      </c>
      <c r="T65" s="300">
        <f>[1]【主表A4】职工薪酬预算汇总!W65</f>
        <v>0</v>
      </c>
      <c r="U65" s="323" t="s">
        <v>82</v>
      </c>
    </row>
    <row r="66" s="266" customFormat="1" spans="1:21">
      <c r="A66" s="309">
        <v>51</v>
      </c>
      <c r="B66" s="297">
        <v>66010112</v>
      </c>
      <c r="C66" s="298" t="s">
        <v>130</v>
      </c>
      <c r="D66" s="300">
        <f>[1]【主表A4】职工薪酬预算汇总!G66</f>
        <v>0</v>
      </c>
      <c r="E66" s="300">
        <f>[1]【主表A4】职工薪酬预算汇总!H66</f>
        <v>0</v>
      </c>
      <c r="F66" s="300">
        <f t="shared" si="6"/>
        <v>0</v>
      </c>
      <c r="G66" s="300">
        <f t="shared" si="7"/>
        <v>0</v>
      </c>
      <c r="H66" s="300" t="e">
        <f t="shared" si="4"/>
        <v>#DIV/0!</v>
      </c>
      <c r="I66" s="300">
        <f>[1]【主表A4】职工薪酬预算汇总!L66</f>
        <v>0</v>
      </c>
      <c r="J66" s="300">
        <f>[1]【主表A4】职工薪酬预算汇总!M66</f>
        <v>0</v>
      </c>
      <c r="K66" s="300">
        <f>[1]【主表A4】职工薪酬预算汇总!N66</f>
        <v>0</v>
      </c>
      <c r="L66" s="300">
        <f>[1]【主表A4】职工薪酬预算汇总!O66</f>
        <v>0</v>
      </c>
      <c r="M66" s="300">
        <f>[1]【主表A4】职工薪酬预算汇总!P66</f>
        <v>0</v>
      </c>
      <c r="N66" s="300">
        <f>[1]【主表A4】职工薪酬预算汇总!Q66</f>
        <v>0</v>
      </c>
      <c r="O66" s="300">
        <f>[1]【主表A4】职工薪酬预算汇总!R66</f>
        <v>0</v>
      </c>
      <c r="P66" s="300">
        <f>[1]【主表A4】职工薪酬预算汇总!S66</f>
        <v>0</v>
      </c>
      <c r="Q66" s="300">
        <f>[1]【主表A4】职工薪酬预算汇总!T66</f>
        <v>0</v>
      </c>
      <c r="R66" s="300">
        <f>[1]【主表A4】职工薪酬预算汇总!U66</f>
        <v>0</v>
      </c>
      <c r="S66" s="300">
        <f>[1]【主表A4】职工薪酬预算汇总!V66</f>
        <v>0</v>
      </c>
      <c r="T66" s="300">
        <f>[1]【主表A4】职工薪酬预算汇总!W66</f>
        <v>0</v>
      </c>
      <c r="U66" s="323" t="s">
        <v>82</v>
      </c>
    </row>
    <row r="67" s="266" customFormat="1" spans="1:21">
      <c r="A67" s="309">
        <v>52</v>
      </c>
      <c r="B67" s="300" t="s">
        <v>94</v>
      </c>
      <c r="C67" s="300" t="s">
        <v>131</v>
      </c>
      <c r="D67" s="300">
        <f>[1]【主表A4】职工薪酬预算汇总!G67</f>
        <v>0</v>
      </c>
      <c r="E67" s="300">
        <f>[1]【主表A4】职工薪酬预算汇总!H67</f>
        <v>0</v>
      </c>
      <c r="F67" s="300">
        <f t="shared" si="6"/>
        <v>0</v>
      </c>
      <c r="G67" s="300">
        <f t="shared" si="7"/>
        <v>0</v>
      </c>
      <c r="H67" s="300" t="e">
        <f t="shared" si="4"/>
        <v>#DIV/0!</v>
      </c>
      <c r="I67" s="300">
        <f>[1]【主表A4】职工薪酬预算汇总!L67</f>
        <v>0</v>
      </c>
      <c r="J67" s="300">
        <f>[1]【主表A4】职工薪酬预算汇总!M67</f>
        <v>0</v>
      </c>
      <c r="K67" s="300">
        <f>[1]【主表A4】职工薪酬预算汇总!N67</f>
        <v>0</v>
      </c>
      <c r="L67" s="300">
        <f>[1]【主表A4】职工薪酬预算汇总!O67</f>
        <v>0</v>
      </c>
      <c r="M67" s="300">
        <f>[1]【主表A4】职工薪酬预算汇总!P67</f>
        <v>0</v>
      </c>
      <c r="N67" s="300">
        <f>[1]【主表A4】职工薪酬预算汇总!Q67</f>
        <v>0</v>
      </c>
      <c r="O67" s="300">
        <f>[1]【主表A4】职工薪酬预算汇总!R67</f>
        <v>0</v>
      </c>
      <c r="P67" s="300">
        <f>[1]【主表A4】职工薪酬预算汇总!S67</f>
        <v>0</v>
      </c>
      <c r="Q67" s="300">
        <f>[1]【主表A4】职工薪酬预算汇总!T67</f>
        <v>0</v>
      </c>
      <c r="R67" s="300">
        <f>[1]【主表A4】职工薪酬预算汇总!U67</f>
        <v>0</v>
      </c>
      <c r="S67" s="300">
        <f>[1]【主表A4】职工薪酬预算汇总!V67</f>
        <v>0</v>
      </c>
      <c r="T67" s="300">
        <f>[1]【主表A4】职工薪酬预算汇总!W67</f>
        <v>0</v>
      </c>
      <c r="U67" s="323" t="s">
        <v>82</v>
      </c>
    </row>
    <row r="68" s="266" customFormat="1" spans="1:21">
      <c r="A68" s="309">
        <v>53</v>
      </c>
      <c r="B68" s="310">
        <v>660104</v>
      </c>
      <c r="C68" s="311" t="s">
        <v>132</v>
      </c>
      <c r="D68" s="312"/>
      <c r="E68" s="312"/>
      <c r="F68" s="312">
        <f t="shared" si="6"/>
        <v>0</v>
      </c>
      <c r="G68" s="312">
        <f t="shared" si="7"/>
        <v>0</v>
      </c>
      <c r="H68" s="312" t="e">
        <f t="shared" si="4"/>
        <v>#DIV/0!</v>
      </c>
      <c r="I68" s="312"/>
      <c r="J68" s="312"/>
      <c r="K68" s="312"/>
      <c r="L68" s="312"/>
      <c r="M68" s="312"/>
      <c r="N68" s="312"/>
      <c r="O68" s="312"/>
      <c r="P68" s="312"/>
      <c r="Q68" s="312"/>
      <c r="R68" s="312"/>
      <c r="S68" s="312"/>
      <c r="T68" s="312"/>
      <c r="U68" s="328" t="s">
        <v>133</v>
      </c>
    </row>
    <row r="69" s="266" customFormat="1" spans="1:21">
      <c r="A69" s="309">
        <v>54</v>
      </c>
      <c r="B69" s="310">
        <v>660105</v>
      </c>
      <c r="C69" s="311" t="s">
        <v>134</v>
      </c>
      <c r="D69" s="312"/>
      <c r="E69" s="312"/>
      <c r="F69" s="312">
        <f t="shared" si="6"/>
        <v>0</v>
      </c>
      <c r="G69" s="312">
        <f t="shared" si="7"/>
        <v>0</v>
      </c>
      <c r="H69" s="312" t="e">
        <f t="shared" si="4"/>
        <v>#DIV/0!</v>
      </c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312"/>
      <c r="T69" s="312"/>
      <c r="U69" s="328"/>
    </row>
    <row r="70" s="266" customFormat="1" spans="1:21">
      <c r="A70" s="309">
        <v>55</v>
      </c>
      <c r="B70" s="310">
        <v>66010601</v>
      </c>
      <c r="C70" s="311" t="s">
        <v>135</v>
      </c>
      <c r="D70" s="312"/>
      <c r="E70" s="312"/>
      <c r="F70" s="312">
        <f t="shared" si="6"/>
        <v>0</v>
      </c>
      <c r="G70" s="312">
        <f t="shared" si="7"/>
        <v>0</v>
      </c>
      <c r="H70" s="312" t="e">
        <f t="shared" si="4"/>
        <v>#DIV/0!</v>
      </c>
      <c r="I70" s="312"/>
      <c r="J70" s="312"/>
      <c r="K70" s="312"/>
      <c r="L70" s="312"/>
      <c r="M70" s="312"/>
      <c r="N70" s="312"/>
      <c r="O70" s="312"/>
      <c r="P70" s="312"/>
      <c r="Q70" s="312"/>
      <c r="R70" s="312"/>
      <c r="S70" s="312"/>
      <c r="T70" s="312"/>
      <c r="U70" s="328" t="s">
        <v>78</v>
      </c>
    </row>
    <row r="71" s="266" customFormat="1" spans="1:21">
      <c r="A71" s="309">
        <v>56</v>
      </c>
      <c r="B71" s="310">
        <v>66010603</v>
      </c>
      <c r="C71" s="311" t="s">
        <v>136</v>
      </c>
      <c r="D71" s="312"/>
      <c r="E71" s="312"/>
      <c r="F71" s="312">
        <f t="shared" si="6"/>
        <v>0</v>
      </c>
      <c r="G71" s="312">
        <f t="shared" si="7"/>
        <v>0</v>
      </c>
      <c r="H71" s="312" t="e">
        <f t="shared" si="4"/>
        <v>#DIV/0!</v>
      </c>
      <c r="I71" s="312"/>
      <c r="J71" s="312"/>
      <c r="K71" s="312"/>
      <c r="L71" s="312"/>
      <c r="M71" s="312"/>
      <c r="N71" s="312"/>
      <c r="O71" s="312"/>
      <c r="P71" s="312"/>
      <c r="Q71" s="312"/>
      <c r="R71" s="312"/>
      <c r="S71" s="312"/>
      <c r="T71" s="312"/>
      <c r="U71" s="328" t="s">
        <v>78</v>
      </c>
    </row>
    <row r="72" s="266" customFormat="1" spans="1:21">
      <c r="A72" s="309">
        <v>57</v>
      </c>
      <c r="B72" s="310">
        <v>66010607</v>
      </c>
      <c r="C72" s="311" t="s">
        <v>137</v>
      </c>
      <c r="D72" s="312"/>
      <c r="E72" s="312"/>
      <c r="F72" s="312">
        <f t="shared" si="6"/>
        <v>0</v>
      </c>
      <c r="G72" s="312">
        <f t="shared" si="7"/>
        <v>0</v>
      </c>
      <c r="H72" s="312" t="e">
        <f t="shared" si="4"/>
        <v>#DIV/0!</v>
      </c>
      <c r="I72" s="312"/>
      <c r="J72" s="312"/>
      <c r="K72" s="312"/>
      <c r="L72" s="312"/>
      <c r="M72" s="312"/>
      <c r="N72" s="312"/>
      <c r="O72" s="312"/>
      <c r="P72" s="312"/>
      <c r="Q72" s="312"/>
      <c r="R72" s="312"/>
      <c r="S72" s="312"/>
      <c r="T72" s="312"/>
      <c r="U72" s="328" t="s">
        <v>78</v>
      </c>
    </row>
    <row r="73" s="266" customFormat="1" spans="1:21">
      <c r="A73" s="309">
        <v>58</v>
      </c>
      <c r="B73" s="310">
        <v>66010701</v>
      </c>
      <c r="C73" s="311" t="s">
        <v>138</v>
      </c>
      <c r="D73" s="312"/>
      <c r="E73" s="312"/>
      <c r="F73" s="312">
        <f t="shared" si="6"/>
        <v>0</v>
      </c>
      <c r="G73" s="312">
        <f t="shared" si="7"/>
        <v>0</v>
      </c>
      <c r="H73" s="312" t="e">
        <f t="shared" si="4"/>
        <v>#DIV/0!</v>
      </c>
      <c r="I73" s="312"/>
      <c r="J73" s="312"/>
      <c r="K73" s="312"/>
      <c r="L73" s="312"/>
      <c r="M73" s="312"/>
      <c r="N73" s="312"/>
      <c r="O73" s="312"/>
      <c r="P73" s="312"/>
      <c r="Q73" s="312"/>
      <c r="R73" s="312"/>
      <c r="S73" s="312"/>
      <c r="T73" s="312"/>
      <c r="U73" s="328" t="s">
        <v>99</v>
      </c>
    </row>
    <row r="74" s="266" customFormat="1" spans="1:21">
      <c r="A74" s="309">
        <v>59</v>
      </c>
      <c r="B74" s="310">
        <v>66010702</v>
      </c>
      <c r="C74" s="311" t="s">
        <v>139</v>
      </c>
      <c r="D74" s="312"/>
      <c r="E74" s="312"/>
      <c r="F74" s="312">
        <f t="shared" si="6"/>
        <v>0</v>
      </c>
      <c r="G74" s="312">
        <f t="shared" si="7"/>
        <v>0</v>
      </c>
      <c r="H74" s="312" t="e">
        <f t="shared" si="4"/>
        <v>#DIV/0!</v>
      </c>
      <c r="I74" s="312"/>
      <c r="J74" s="312"/>
      <c r="K74" s="312"/>
      <c r="L74" s="312"/>
      <c r="M74" s="312"/>
      <c r="N74" s="312"/>
      <c r="O74" s="312"/>
      <c r="P74" s="312"/>
      <c r="Q74" s="312"/>
      <c r="R74" s="312"/>
      <c r="S74" s="312"/>
      <c r="T74" s="312"/>
      <c r="U74" s="328" t="s">
        <v>99</v>
      </c>
    </row>
    <row r="75" s="266" customFormat="1" spans="1:21">
      <c r="A75" s="309">
        <v>60</v>
      </c>
      <c r="B75" s="310">
        <v>66010703</v>
      </c>
      <c r="C75" s="311" t="s">
        <v>140</v>
      </c>
      <c r="D75" s="312"/>
      <c r="E75" s="312"/>
      <c r="F75" s="312">
        <f t="shared" si="6"/>
        <v>0</v>
      </c>
      <c r="G75" s="312">
        <f t="shared" si="7"/>
        <v>0</v>
      </c>
      <c r="H75" s="312" t="e">
        <f t="shared" si="4"/>
        <v>#DIV/0!</v>
      </c>
      <c r="I75" s="312"/>
      <c r="J75" s="312"/>
      <c r="K75" s="312"/>
      <c r="L75" s="312"/>
      <c r="M75" s="312"/>
      <c r="N75" s="312"/>
      <c r="O75" s="312"/>
      <c r="P75" s="312"/>
      <c r="Q75" s="312"/>
      <c r="R75" s="312"/>
      <c r="S75" s="312"/>
      <c r="T75" s="312"/>
      <c r="U75" s="328" t="s">
        <v>99</v>
      </c>
    </row>
    <row r="76" s="266" customFormat="1" spans="1:21">
      <c r="A76" s="309">
        <v>61</v>
      </c>
      <c r="B76" s="310">
        <v>660109</v>
      </c>
      <c r="C76" s="311" t="s">
        <v>141</v>
      </c>
      <c r="D76" s="312"/>
      <c r="E76" s="312"/>
      <c r="F76" s="312">
        <f t="shared" si="6"/>
        <v>0</v>
      </c>
      <c r="G76" s="312">
        <f t="shared" si="7"/>
        <v>0</v>
      </c>
      <c r="H76" s="312" t="e">
        <f t="shared" si="4"/>
        <v>#DIV/0!</v>
      </c>
      <c r="I76" s="312"/>
      <c r="J76" s="312"/>
      <c r="K76" s="312"/>
      <c r="L76" s="312"/>
      <c r="M76" s="312"/>
      <c r="N76" s="312"/>
      <c r="O76" s="312"/>
      <c r="P76" s="312"/>
      <c r="Q76" s="312"/>
      <c r="R76" s="312"/>
      <c r="S76" s="312"/>
      <c r="T76" s="312"/>
      <c r="U76" s="328"/>
    </row>
    <row r="77" s="266" customFormat="1" spans="1:21">
      <c r="A77" s="309">
        <v>62</v>
      </c>
      <c r="B77" s="310">
        <v>660110</v>
      </c>
      <c r="C77" s="311" t="s">
        <v>142</v>
      </c>
      <c r="D77" s="312"/>
      <c r="E77" s="312"/>
      <c r="F77" s="312">
        <f t="shared" si="6"/>
        <v>0</v>
      </c>
      <c r="G77" s="312">
        <f t="shared" si="7"/>
        <v>0</v>
      </c>
      <c r="H77" s="312" t="e">
        <f t="shared" si="4"/>
        <v>#DIV/0!</v>
      </c>
      <c r="I77" s="312"/>
      <c r="J77" s="312"/>
      <c r="K77" s="312"/>
      <c r="L77" s="312"/>
      <c r="M77" s="312"/>
      <c r="N77" s="312"/>
      <c r="O77" s="312"/>
      <c r="P77" s="312"/>
      <c r="Q77" s="312"/>
      <c r="R77" s="312"/>
      <c r="S77" s="312"/>
      <c r="T77" s="312"/>
      <c r="U77" s="328" t="s">
        <v>143</v>
      </c>
    </row>
    <row r="78" s="266" customFormat="1" spans="1:21">
      <c r="A78" s="309">
        <v>63</v>
      </c>
      <c r="B78" s="310">
        <v>660111</v>
      </c>
      <c r="C78" s="311" t="s">
        <v>144</v>
      </c>
      <c r="D78" s="312"/>
      <c r="E78" s="312"/>
      <c r="F78" s="312">
        <f t="shared" si="6"/>
        <v>0</v>
      </c>
      <c r="G78" s="312">
        <f t="shared" si="7"/>
        <v>0</v>
      </c>
      <c r="H78" s="312" t="e">
        <f t="shared" si="4"/>
        <v>#DIV/0!</v>
      </c>
      <c r="I78" s="312"/>
      <c r="J78" s="312"/>
      <c r="K78" s="312"/>
      <c r="L78" s="312"/>
      <c r="M78" s="312"/>
      <c r="N78" s="312"/>
      <c r="O78" s="312"/>
      <c r="P78" s="312"/>
      <c r="Q78" s="312"/>
      <c r="R78" s="312"/>
      <c r="S78" s="312"/>
      <c r="T78" s="312"/>
      <c r="U78" s="320" t="s">
        <v>105</v>
      </c>
    </row>
    <row r="79" s="266" customFormat="1" spans="1:21">
      <c r="A79" s="309">
        <v>64</v>
      </c>
      <c r="B79" s="310">
        <v>660112</v>
      </c>
      <c r="C79" s="311" t="s">
        <v>145</v>
      </c>
      <c r="D79" s="312"/>
      <c r="E79" s="312"/>
      <c r="F79" s="312">
        <f t="shared" si="6"/>
        <v>0</v>
      </c>
      <c r="G79" s="312">
        <f t="shared" si="7"/>
        <v>0</v>
      </c>
      <c r="H79" s="312" t="e">
        <f t="shared" si="4"/>
        <v>#DIV/0!</v>
      </c>
      <c r="I79" s="312"/>
      <c r="J79" s="312"/>
      <c r="K79" s="312"/>
      <c r="L79" s="312"/>
      <c r="M79" s="312"/>
      <c r="N79" s="312"/>
      <c r="O79" s="312"/>
      <c r="P79" s="312"/>
      <c r="Q79" s="312"/>
      <c r="R79" s="312"/>
      <c r="S79" s="312"/>
      <c r="T79" s="312"/>
      <c r="U79" s="328"/>
    </row>
    <row r="80" s="266" customFormat="1" spans="1:21">
      <c r="A80" s="309">
        <v>65</v>
      </c>
      <c r="B80" s="310">
        <v>660113</v>
      </c>
      <c r="C80" s="311" t="s">
        <v>146</v>
      </c>
      <c r="D80" s="312"/>
      <c r="E80" s="312"/>
      <c r="F80" s="312">
        <f t="shared" si="6"/>
        <v>0</v>
      </c>
      <c r="G80" s="312">
        <f t="shared" si="7"/>
        <v>0</v>
      </c>
      <c r="H80" s="312" t="e">
        <f t="shared" si="4"/>
        <v>#DIV/0!</v>
      </c>
      <c r="I80" s="312"/>
      <c r="J80" s="312"/>
      <c r="K80" s="312"/>
      <c r="L80" s="312"/>
      <c r="M80" s="312"/>
      <c r="N80" s="312"/>
      <c r="O80" s="312"/>
      <c r="P80" s="312"/>
      <c r="Q80" s="312"/>
      <c r="R80" s="312"/>
      <c r="S80" s="312"/>
      <c r="T80" s="312"/>
      <c r="U80" s="322" t="s">
        <v>108</v>
      </c>
    </row>
    <row r="81" spans="1:21">
      <c r="A81" s="309">
        <v>66</v>
      </c>
      <c r="B81" s="310">
        <v>660114</v>
      </c>
      <c r="C81" s="311" t="s">
        <v>147</v>
      </c>
      <c r="D81" s="312"/>
      <c r="E81" s="312"/>
      <c r="F81" s="312">
        <f t="shared" si="6"/>
        <v>0</v>
      </c>
      <c r="G81" s="312">
        <f t="shared" si="7"/>
        <v>0</v>
      </c>
      <c r="H81" s="312" t="e">
        <f t="shared" si="4"/>
        <v>#DIV/0!</v>
      </c>
      <c r="I81" s="312"/>
      <c r="J81" s="312"/>
      <c r="K81" s="312"/>
      <c r="L81" s="312"/>
      <c r="M81" s="312"/>
      <c r="N81" s="312"/>
      <c r="O81" s="312"/>
      <c r="P81" s="312"/>
      <c r="Q81" s="312"/>
      <c r="R81" s="312"/>
      <c r="S81" s="312"/>
      <c r="T81" s="312"/>
      <c r="U81" s="322" t="s">
        <v>74</v>
      </c>
    </row>
    <row r="82" spans="1:21">
      <c r="A82" s="309">
        <v>67</v>
      </c>
      <c r="B82" s="310">
        <v>660115</v>
      </c>
      <c r="C82" s="311" t="s">
        <v>148</v>
      </c>
      <c r="D82" s="312"/>
      <c r="E82" s="312"/>
      <c r="F82" s="312">
        <f t="shared" si="6"/>
        <v>0</v>
      </c>
      <c r="G82" s="312">
        <f t="shared" si="7"/>
        <v>0</v>
      </c>
      <c r="H82" s="312" t="e">
        <f t="shared" si="4"/>
        <v>#DIV/0!</v>
      </c>
      <c r="I82" s="312"/>
      <c r="J82" s="312"/>
      <c r="K82" s="312"/>
      <c r="L82" s="312"/>
      <c r="M82" s="312"/>
      <c r="N82" s="312"/>
      <c r="O82" s="312"/>
      <c r="P82" s="312"/>
      <c r="Q82" s="312"/>
      <c r="R82" s="312"/>
      <c r="S82" s="312"/>
      <c r="T82" s="312"/>
      <c r="U82" s="328"/>
    </row>
    <row r="83" spans="1:21">
      <c r="A83" s="309">
        <v>68</v>
      </c>
      <c r="B83" s="310">
        <v>660116</v>
      </c>
      <c r="C83" s="311" t="s">
        <v>149</v>
      </c>
      <c r="D83" s="312"/>
      <c r="E83" s="312"/>
      <c r="F83" s="312">
        <f t="shared" si="6"/>
        <v>0</v>
      </c>
      <c r="G83" s="312">
        <f t="shared" si="7"/>
        <v>0</v>
      </c>
      <c r="H83" s="312" t="e">
        <f t="shared" si="4"/>
        <v>#DIV/0!</v>
      </c>
      <c r="I83" s="312"/>
      <c r="J83" s="312"/>
      <c r="K83" s="312"/>
      <c r="L83" s="312"/>
      <c r="M83" s="312"/>
      <c r="N83" s="312"/>
      <c r="O83" s="312"/>
      <c r="P83" s="312"/>
      <c r="Q83" s="312"/>
      <c r="R83" s="312"/>
      <c r="S83" s="312"/>
      <c r="T83" s="312"/>
      <c r="U83" s="328"/>
    </row>
    <row r="84" spans="1:21">
      <c r="A84" s="309">
        <v>69</v>
      </c>
      <c r="B84" s="310">
        <v>660118</v>
      </c>
      <c r="C84" s="311" t="s">
        <v>150</v>
      </c>
      <c r="D84" s="312"/>
      <c r="E84" s="312"/>
      <c r="F84" s="312">
        <f t="shared" si="6"/>
        <v>0</v>
      </c>
      <c r="G84" s="312">
        <f t="shared" si="7"/>
        <v>0</v>
      </c>
      <c r="H84" s="312" t="e">
        <f t="shared" si="4"/>
        <v>#DIV/0!</v>
      </c>
      <c r="I84" s="312"/>
      <c r="J84" s="312"/>
      <c r="K84" s="312"/>
      <c r="L84" s="312"/>
      <c r="M84" s="312"/>
      <c r="N84" s="312"/>
      <c r="O84" s="312"/>
      <c r="P84" s="312"/>
      <c r="Q84" s="312"/>
      <c r="R84" s="312"/>
      <c r="S84" s="312"/>
      <c r="T84" s="312"/>
      <c r="U84" s="328"/>
    </row>
    <row r="85" spans="1:21">
      <c r="A85" s="309">
        <v>70</v>
      </c>
      <c r="B85" s="310">
        <v>660119</v>
      </c>
      <c r="C85" s="311" t="s">
        <v>151</v>
      </c>
      <c r="D85" s="312"/>
      <c r="E85" s="312"/>
      <c r="F85" s="312">
        <f t="shared" si="6"/>
        <v>0</v>
      </c>
      <c r="G85" s="312">
        <f t="shared" si="7"/>
        <v>0</v>
      </c>
      <c r="H85" s="312" t="e">
        <f t="shared" si="4"/>
        <v>#DIV/0!</v>
      </c>
      <c r="I85" s="312"/>
      <c r="J85" s="312"/>
      <c r="K85" s="312"/>
      <c r="L85" s="312"/>
      <c r="M85" s="312"/>
      <c r="N85" s="312"/>
      <c r="O85" s="312"/>
      <c r="P85" s="312"/>
      <c r="Q85" s="312"/>
      <c r="R85" s="312"/>
      <c r="S85" s="312"/>
      <c r="T85" s="312"/>
      <c r="U85" s="320" t="s">
        <v>71</v>
      </c>
    </row>
    <row r="86" spans="1:21">
      <c r="A86" s="309">
        <v>71</v>
      </c>
      <c r="B86" s="310">
        <v>660120</v>
      </c>
      <c r="C86" s="311" t="s">
        <v>152</v>
      </c>
      <c r="D86" s="312"/>
      <c r="E86" s="312"/>
      <c r="F86" s="312">
        <f t="shared" si="6"/>
        <v>0</v>
      </c>
      <c r="G86" s="312">
        <f t="shared" si="7"/>
        <v>0</v>
      </c>
      <c r="H86" s="312" t="e">
        <f t="shared" si="4"/>
        <v>#DIV/0!</v>
      </c>
      <c r="I86" s="312"/>
      <c r="J86" s="312"/>
      <c r="K86" s="312"/>
      <c r="L86" s="312"/>
      <c r="M86" s="312"/>
      <c r="N86" s="312"/>
      <c r="O86" s="312"/>
      <c r="P86" s="312"/>
      <c r="Q86" s="312"/>
      <c r="R86" s="312"/>
      <c r="S86" s="312"/>
      <c r="T86" s="312"/>
      <c r="U86" s="320" t="s">
        <v>66</v>
      </c>
    </row>
    <row r="87" spans="1:21">
      <c r="A87" s="309">
        <v>72</v>
      </c>
      <c r="B87" s="310">
        <v>660121</v>
      </c>
      <c r="C87" s="311" t="s">
        <v>153</v>
      </c>
      <c r="D87" s="312"/>
      <c r="E87" s="312"/>
      <c r="F87" s="312">
        <f t="shared" si="6"/>
        <v>0</v>
      </c>
      <c r="G87" s="312">
        <f t="shared" si="7"/>
        <v>0</v>
      </c>
      <c r="H87" s="312" t="e">
        <f t="shared" si="4"/>
        <v>#DIV/0!</v>
      </c>
      <c r="I87" s="312"/>
      <c r="J87" s="312"/>
      <c r="K87" s="312"/>
      <c r="L87" s="312"/>
      <c r="M87" s="312"/>
      <c r="N87" s="312"/>
      <c r="O87" s="312"/>
      <c r="P87" s="312"/>
      <c r="Q87" s="312"/>
      <c r="R87" s="312"/>
      <c r="S87" s="312"/>
      <c r="T87" s="312"/>
      <c r="U87" s="328"/>
    </row>
    <row r="88" spans="1:21">
      <c r="A88" s="309">
        <v>73</v>
      </c>
      <c r="B88" s="310">
        <v>660122</v>
      </c>
      <c r="C88" s="311" t="s">
        <v>154</v>
      </c>
      <c r="D88" s="312"/>
      <c r="E88" s="312"/>
      <c r="F88" s="312">
        <f t="shared" si="6"/>
        <v>0</v>
      </c>
      <c r="G88" s="312">
        <f t="shared" si="7"/>
        <v>0</v>
      </c>
      <c r="H88" s="312" t="e">
        <f t="shared" si="4"/>
        <v>#DIV/0!</v>
      </c>
      <c r="I88" s="312"/>
      <c r="J88" s="312"/>
      <c r="K88" s="312"/>
      <c r="L88" s="312"/>
      <c r="M88" s="312"/>
      <c r="N88" s="312"/>
      <c r="O88" s="312"/>
      <c r="P88" s="312"/>
      <c r="Q88" s="312"/>
      <c r="R88" s="312"/>
      <c r="S88" s="312"/>
      <c r="T88" s="312"/>
      <c r="U88" s="328"/>
    </row>
    <row r="89" spans="1:21">
      <c r="A89" s="309">
        <v>74</v>
      </c>
      <c r="B89" s="310">
        <v>660123</v>
      </c>
      <c r="C89" s="311" t="s">
        <v>155</v>
      </c>
      <c r="D89" s="312"/>
      <c r="E89" s="312"/>
      <c r="F89" s="312">
        <f t="shared" si="6"/>
        <v>0</v>
      </c>
      <c r="G89" s="312">
        <f t="shared" si="7"/>
        <v>0</v>
      </c>
      <c r="H89" s="312" t="e">
        <f t="shared" si="4"/>
        <v>#DIV/0!</v>
      </c>
      <c r="I89" s="312"/>
      <c r="J89" s="312"/>
      <c r="K89" s="312"/>
      <c r="L89" s="312"/>
      <c r="M89" s="312"/>
      <c r="N89" s="312"/>
      <c r="O89" s="312"/>
      <c r="P89" s="312"/>
      <c r="Q89" s="312"/>
      <c r="R89" s="312"/>
      <c r="S89" s="312"/>
      <c r="T89" s="312"/>
      <c r="U89" s="328" t="s">
        <v>76</v>
      </c>
    </row>
    <row r="90" ht="15" spans="1:21">
      <c r="A90" s="309">
        <v>75</v>
      </c>
      <c r="B90" s="329">
        <v>660199</v>
      </c>
      <c r="C90" s="330" t="s">
        <v>156</v>
      </c>
      <c r="D90" s="331"/>
      <c r="E90" s="331"/>
      <c r="F90" s="312">
        <f t="shared" si="6"/>
        <v>0</v>
      </c>
      <c r="G90" s="312">
        <f t="shared" si="7"/>
        <v>0</v>
      </c>
      <c r="H90" s="312" t="e">
        <f t="shared" si="4"/>
        <v>#DIV/0!</v>
      </c>
      <c r="I90" s="331"/>
      <c r="J90" s="331"/>
      <c r="K90" s="331"/>
      <c r="L90" s="331"/>
      <c r="M90" s="331"/>
      <c r="N90" s="331"/>
      <c r="O90" s="331"/>
      <c r="P90" s="331"/>
      <c r="Q90" s="331"/>
      <c r="R90" s="331"/>
      <c r="S90" s="331"/>
      <c r="T90" s="331"/>
      <c r="U90" s="354"/>
    </row>
    <row r="91" s="267" customFormat="1" ht="30" customHeight="1" spans="1:22">
      <c r="A91" s="332"/>
      <c r="B91" s="333"/>
      <c r="C91" s="334" t="s">
        <v>157</v>
      </c>
      <c r="D91" s="335">
        <f>SUM(D53:D90)</f>
        <v>0</v>
      </c>
      <c r="E91" s="335">
        <f t="shared" ref="E91:T91" si="8">SUM(E53:E90)</f>
        <v>0</v>
      </c>
      <c r="F91" s="335">
        <f t="shared" si="8"/>
        <v>0</v>
      </c>
      <c r="G91" s="335">
        <f t="shared" si="8"/>
        <v>0</v>
      </c>
      <c r="H91" s="335" t="e">
        <f t="shared" ref="H91" si="9">(G91-F91)/F91</f>
        <v>#DIV/0!</v>
      </c>
      <c r="I91" s="335">
        <f t="shared" si="8"/>
        <v>0</v>
      </c>
      <c r="J91" s="335">
        <f t="shared" si="8"/>
        <v>0</v>
      </c>
      <c r="K91" s="335">
        <f t="shared" si="8"/>
        <v>0</v>
      </c>
      <c r="L91" s="335">
        <f t="shared" si="8"/>
        <v>0</v>
      </c>
      <c r="M91" s="335">
        <f t="shared" si="8"/>
        <v>0</v>
      </c>
      <c r="N91" s="335">
        <f t="shared" si="8"/>
        <v>0</v>
      </c>
      <c r="O91" s="335">
        <f t="shared" si="8"/>
        <v>0</v>
      </c>
      <c r="P91" s="335">
        <f t="shared" si="8"/>
        <v>0</v>
      </c>
      <c r="Q91" s="335">
        <f t="shared" si="8"/>
        <v>0</v>
      </c>
      <c r="R91" s="335">
        <f t="shared" si="8"/>
        <v>0</v>
      </c>
      <c r="S91" s="335">
        <f t="shared" si="8"/>
        <v>0</v>
      </c>
      <c r="T91" s="335">
        <f t="shared" si="8"/>
        <v>0</v>
      </c>
      <c r="U91" s="355"/>
      <c r="V91" s="326"/>
    </row>
    <row r="92" spans="1:21">
      <c r="A92" s="336"/>
      <c r="B92" s="337"/>
      <c r="C92" s="338" t="s">
        <v>158</v>
      </c>
      <c r="D92" s="339">
        <f>[1]【主表A4】职工薪酬预算汇总!G69</f>
        <v>0</v>
      </c>
      <c r="E92" s="339">
        <f>[1]【主表A4】职工薪酬预算汇总!H69</f>
        <v>0</v>
      </c>
      <c r="F92" s="300">
        <f t="shared" si="6"/>
        <v>0</v>
      </c>
      <c r="G92" s="300">
        <f t="shared" si="7"/>
        <v>0</v>
      </c>
      <c r="H92" s="339" t="e">
        <f t="shared" ref="H92:H171" si="10">(G92-F92)/F92</f>
        <v>#DIV/0!</v>
      </c>
      <c r="I92" s="353">
        <f>[1]【主表A4】职工薪酬预算汇总!L69</f>
        <v>0</v>
      </c>
      <c r="J92" s="353">
        <f>[1]【主表A4】职工薪酬预算汇总!M69</f>
        <v>0</v>
      </c>
      <c r="K92" s="353">
        <f>[1]【主表A4】职工薪酬预算汇总!N69</f>
        <v>0</v>
      </c>
      <c r="L92" s="353">
        <f>[1]【主表A4】职工薪酬预算汇总!O69</f>
        <v>0</v>
      </c>
      <c r="M92" s="353">
        <f>[1]【主表A4】职工薪酬预算汇总!P69</f>
        <v>0</v>
      </c>
      <c r="N92" s="353">
        <f>[1]【主表A4】职工薪酬预算汇总!Q69</f>
        <v>0</v>
      </c>
      <c r="O92" s="353">
        <f>[1]【主表A4】职工薪酬预算汇总!R69</f>
        <v>0</v>
      </c>
      <c r="P92" s="353">
        <f>[1]【主表A4】职工薪酬预算汇总!S69</f>
        <v>0</v>
      </c>
      <c r="Q92" s="353">
        <f>[1]【主表A4】职工薪酬预算汇总!T69</f>
        <v>0</v>
      </c>
      <c r="R92" s="353">
        <f>[1]【主表A4】职工薪酬预算汇总!U69</f>
        <v>0</v>
      </c>
      <c r="S92" s="353">
        <f>[1]【主表A4】职工薪酬预算汇总!V69</f>
        <v>0</v>
      </c>
      <c r="T92" s="353">
        <f>[1]【主表A4】职工薪酬预算汇总!W69</f>
        <v>0</v>
      </c>
      <c r="U92" s="327" t="s">
        <v>82</v>
      </c>
    </row>
    <row r="93" spans="1:21">
      <c r="A93" s="340">
        <v>76</v>
      </c>
      <c r="B93" s="300" t="s">
        <v>94</v>
      </c>
      <c r="C93" s="300" t="s">
        <v>159</v>
      </c>
      <c r="D93" s="300">
        <f>[1]【主表A4】职工薪酬预算汇总!G70</f>
        <v>0</v>
      </c>
      <c r="E93" s="300">
        <f>[1]【主表A4】职工薪酬预算汇总!H70</f>
        <v>0</v>
      </c>
      <c r="F93" s="300">
        <f t="shared" si="6"/>
        <v>0</v>
      </c>
      <c r="G93" s="300">
        <f t="shared" ref="G93:G126" si="11">SUM(I93:T93)</f>
        <v>0</v>
      </c>
      <c r="H93" s="300" t="e">
        <f t="shared" si="10"/>
        <v>#DIV/0!</v>
      </c>
      <c r="I93" s="300">
        <f>[1]【主表A4】职工薪酬预算汇总!L70</f>
        <v>0</v>
      </c>
      <c r="J93" s="300">
        <f>[1]【主表A4】职工薪酬预算汇总!M70</f>
        <v>0</v>
      </c>
      <c r="K93" s="300">
        <f>[1]【主表A4】职工薪酬预算汇总!N70</f>
        <v>0</v>
      </c>
      <c r="L93" s="300">
        <f>[1]【主表A4】职工薪酬预算汇总!O70</f>
        <v>0</v>
      </c>
      <c r="M93" s="300">
        <f>[1]【主表A4】职工薪酬预算汇总!P70</f>
        <v>0</v>
      </c>
      <c r="N93" s="300">
        <f>[1]【主表A4】职工薪酬预算汇总!Q70</f>
        <v>0</v>
      </c>
      <c r="O93" s="300">
        <f>[1]【主表A4】职工薪酬预算汇总!R70</f>
        <v>0</v>
      </c>
      <c r="P93" s="300">
        <f>[1]【主表A4】职工薪酬预算汇总!S70</f>
        <v>0</v>
      </c>
      <c r="Q93" s="300">
        <f>[1]【主表A4】职工薪酬预算汇总!T70</f>
        <v>0</v>
      </c>
      <c r="R93" s="300">
        <f>[1]【主表A4】职工薪酬预算汇总!U70</f>
        <v>0</v>
      </c>
      <c r="S93" s="300">
        <f>[1]【主表A4】职工薪酬预算汇总!V70</f>
        <v>0</v>
      </c>
      <c r="T93" s="300">
        <f>[1]【主表A4】职工薪酬预算汇总!W70</f>
        <v>0</v>
      </c>
      <c r="U93" s="323" t="s">
        <v>82</v>
      </c>
    </row>
    <row r="94" spans="1:21">
      <c r="A94" s="340">
        <v>77</v>
      </c>
      <c r="B94" s="297">
        <v>66020251</v>
      </c>
      <c r="C94" s="298" t="s">
        <v>160</v>
      </c>
      <c r="D94" s="300">
        <f>[1]【主表A4】职工薪酬预算汇总!G71</f>
        <v>0</v>
      </c>
      <c r="E94" s="300">
        <f>[1]【主表A4】职工薪酬预算汇总!H71</f>
        <v>0</v>
      </c>
      <c r="F94" s="300">
        <f t="shared" si="6"/>
        <v>0</v>
      </c>
      <c r="G94" s="300">
        <f t="shared" si="11"/>
        <v>0</v>
      </c>
      <c r="H94" s="300" t="e">
        <f t="shared" si="10"/>
        <v>#DIV/0!</v>
      </c>
      <c r="I94" s="300">
        <f>[1]【主表A4】职工薪酬预算汇总!L71</f>
        <v>0</v>
      </c>
      <c r="J94" s="300">
        <f>[1]【主表A4】职工薪酬预算汇总!M71</f>
        <v>0</v>
      </c>
      <c r="K94" s="300">
        <f>[1]【主表A4】职工薪酬预算汇总!N71</f>
        <v>0</v>
      </c>
      <c r="L94" s="300">
        <f>[1]【主表A4】职工薪酬预算汇总!O71</f>
        <v>0</v>
      </c>
      <c r="M94" s="300">
        <f>[1]【主表A4】职工薪酬预算汇总!P71</f>
        <v>0</v>
      </c>
      <c r="N94" s="300">
        <f>[1]【主表A4】职工薪酬预算汇总!Q71</f>
        <v>0</v>
      </c>
      <c r="O94" s="300">
        <f>[1]【主表A4】职工薪酬预算汇总!R71</f>
        <v>0</v>
      </c>
      <c r="P94" s="300">
        <f>[1]【主表A4】职工薪酬预算汇总!S71</f>
        <v>0</v>
      </c>
      <c r="Q94" s="300">
        <f>[1]【主表A4】职工薪酬预算汇总!T71</f>
        <v>0</v>
      </c>
      <c r="R94" s="300">
        <f>[1]【主表A4】职工薪酬预算汇总!U71</f>
        <v>0</v>
      </c>
      <c r="S94" s="300">
        <f>[1]【主表A4】职工薪酬预算汇总!V71</f>
        <v>0</v>
      </c>
      <c r="T94" s="300">
        <f>[1]【主表A4】职工薪酬预算汇总!W71</f>
        <v>0</v>
      </c>
      <c r="U94" s="323" t="s">
        <v>82</v>
      </c>
    </row>
    <row r="95" spans="1:21">
      <c r="A95" s="340">
        <v>78</v>
      </c>
      <c r="B95" s="297">
        <v>66020252</v>
      </c>
      <c r="C95" s="298" t="s">
        <v>161</v>
      </c>
      <c r="D95" s="300">
        <f>[1]【主表A4】职工薪酬预算汇总!G72</f>
        <v>0</v>
      </c>
      <c r="E95" s="300">
        <f>[1]【主表A4】职工薪酬预算汇总!H72</f>
        <v>0</v>
      </c>
      <c r="F95" s="300">
        <f t="shared" si="6"/>
        <v>0</v>
      </c>
      <c r="G95" s="300">
        <f t="shared" si="11"/>
        <v>0</v>
      </c>
      <c r="H95" s="300" t="e">
        <f t="shared" si="10"/>
        <v>#DIV/0!</v>
      </c>
      <c r="I95" s="300">
        <f>[1]【主表A4】职工薪酬预算汇总!L72</f>
        <v>0</v>
      </c>
      <c r="J95" s="300">
        <f>[1]【主表A4】职工薪酬预算汇总!M72</f>
        <v>0</v>
      </c>
      <c r="K95" s="300">
        <f>[1]【主表A4】职工薪酬预算汇总!N72</f>
        <v>0</v>
      </c>
      <c r="L95" s="300">
        <f>[1]【主表A4】职工薪酬预算汇总!O72</f>
        <v>0</v>
      </c>
      <c r="M95" s="300">
        <f>[1]【主表A4】职工薪酬预算汇总!P72</f>
        <v>0</v>
      </c>
      <c r="N95" s="300">
        <f>[1]【主表A4】职工薪酬预算汇总!Q72</f>
        <v>0</v>
      </c>
      <c r="O95" s="300">
        <f>[1]【主表A4】职工薪酬预算汇总!R72</f>
        <v>0</v>
      </c>
      <c r="P95" s="300">
        <f>[1]【主表A4】职工薪酬预算汇总!S72</f>
        <v>0</v>
      </c>
      <c r="Q95" s="300">
        <f>[1]【主表A4】职工薪酬预算汇总!T72</f>
        <v>0</v>
      </c>
      <c r="R95" s="300">
        <f>[1]【主表A4】职工薪酬预算汇总!U72</f>
        <v>0</v>
      </c>
      <c r="S95" s="300">
        <f>[1]【主表A4】职工薪酬预算汇总!V72</f>
        <v>0</v>
      </c>
      <c r="T95" s="300">
        <f>[1]【主表A4】职工薪酬预算汇总!W72</f>
        <v>0</v>
      </c>
      <c r="U95" s="323" t="s">
        <v>82</v>
      </c>
    </row>
    <row r="96" spans="1:21">
      <c r="A96" s="340">
        <v>79</v>
      </c>
      <c r="B96" s="297">
        <v>66020253</v>
      </c>
      <c r="C96" s="298" t="s">
        <v>162</v>
      </c>
      <c r="D96" s="300">
        <f>[1]【主表A4】职工薪酬预算汇总!G73</f>
        <v>0</v>
      </c>
      <c r="E96" s="300">
        <f>[1]【主表A4】职工薪酬预算汇总!H73</f>
        <v>0</v>
      </c>
      <c r="F96" s="300">
        <f t="shared" si="6"/>
        <v>0</v>
      </c>
      <c r="G96" s="300">
        <f t="shared" si="11"/>
        <v>0</v>
      </c>
      <c r="H96" s="300" t="e">
        <f t="shared" si="10"/>
        <v>#DIV/0!</v>
      </c>
      <c r="I96" s="300">
        <f>[1]【主表A4】职工薪酬预算汇总!L73</f>
        <v>0</v>
      </c>
      <c r="J96" s="300">
        <f>[1]【主表A4】职工薪酬预算汇总!M73</f>
        <v>0</v>
      </c>
      <c r="K96" s="300">
        <f>[1]【主表A4】职工薪酬预算汇总!N73</f>
        <v>0</v>
      </c>
      <c r="L96" s="300">
        <f>[1]【主表A4】职工薪酬预算汇总!O73</f>
        <v>0</v>
      </c>
      <c r="M96" s="300">
        <f>[1]【主表A4】职工薪酬预算汇总!P73</f>
        <v>0</v>
      </c>
      <c r="N96" s="300">
        <f>[1]【主表A4】职工薪酬预算汇总!Q73</f>
        <v>0</v>
      </c>
      <c r="O96" s="300">
        <f>[1]【主表A4】职工薪酬预算汇总!R73</f>
        <v>0</v>
      </c>
      <c r="P96" s="300">
        <f>[1]【主表A4】职工薪酬预算汇总!S73</f>
        <v>0</v>
      </c>
      <c r="Q96" s="300">
        <f>[1]【主表A4】职工薪酬预算汇总!T73</f>
        <v>0</v>
      </c>
      <c r="R96" s="300">
        <f>[1]【主表A4】职工薪酬预算汇总!U73</f>
        <v>0</v>
      </c>
      <c r="S96" s="300">
        <f>[1]【主表A4】职工薪酬预算汇总!V73</f>
        <v>0</v>
      </c>
      <c r="T96" s="300">
        <f>[1]【主表A4】职工薪酬预算汇总!W73</f>
        <v>0</v>
      </c>
      <c r="U96" s="323" t="s">
        <v>82</v>
      </c>
    </row>
    <row r="97" spans="1:21">
      <c r="A97" s="340">
        <v>80</v>
      </c>
      <c r="B97" s="297">
        <v>66020254</v>
      </c>
      <c r="C97" s="298" t="s">
        <v>163</v>
      </c>
      <c r="D97" s="300">
        <f>[1]【主表A4】职工薪酬预算汇总!G74</f>
        <v>0</v>
      </c>
      <c r="E97" s="300">
        <f>[1]【主表A4】职工薪酬预算汇总!H74</f>
        <v>0</v>
      </c>
      <c r="F97" s="300">
        <f t="shared" si="6"/>
        <v>0</v>
      </c>
      <c r="G97" s="300">
        <f t="shared" si="11"/>
        <v>0</v>
      </c>
      <c r="H97" s="300" t="e">
        <f t="shared" si="10"/>
        <v>#DIV/0!</v>
      </c>
      <c r="I97" s="300">
        <f>[1]【主表A4】职工薪酬预算汇总!L74</f>
        <v>0</v>
      </c>
      <c r="J97" s="300">
        <f>[1]【主表A4】职工薪酬预算汇总!M74</f>
        <v>0</v>
      </c>
      <c r="K97" s="300">
        <f>[1]【主表A4】职工薪酬预算汇总!N74</f>
        <v>0</v>
      </c>
      <c r="L97" s="300">
        <f>[1]【主表A4】职工薪酬预算汇总!O74</f>
        <v>0</v>
      </c>
      <c r="M97" s="300">
        <f>[1]【主表A4】职工薪酬预算汇总!P74</f>
        <v>0</v>
      </c>
      <c r="N97" s="300">
        <f>[1]【主表A4】职工薪酬预算汇总!Q74</f>
        <v>0</v>
      </c>
      <c r="O97" s="300">
        <f>[1]【主表A4】职工薪酬预算汇总!R74</f>
        <v>0</v>
      </c>
      <c r="P97" s="300">
        <f>[1]【主表A4】职工薪酬预算汇总!S74</f>
        <v>0</v>
      </c>
      <c r="Q97" s="300">
        <f>[1]【主表A4】职工薪酬预算汇总!T74</f>
        <v>0</v>
      </c>
      <c r="R97" s="300">
        <f>[1]【主表A4】职工薪酬预算汇总!U74</f>
        <v>0</v>
      </c>
      <c r="S97" s="300">
        <f>[1]【主表A4】职工薪酬预算汇总!V74</f>
        <v>0</v>
      </c>
      <c r="T97" s="300">
        <f>[1]【主表A4】职工薪酬预算汇总!W74</f>
        <v>0</v>
      </c>
      <c r="U97" s="323" t="s">
        <v>82</v>
      </c>
    </row>
    <row r="98" spans="1:21">
      <c r="A98" s="340">
        <v>81</v>
      </c>
      <c r="B98" s="297">
        <v>66020255</v>
      </c>
      <c r="C98" s="298" t="s">
        <v>164</v>
      </c>
      <c r="D98" s="300">
        <f>[1]【主表A4】职工薪酬预算汇总!G75</f>
        <v>0</v>
      </c>
      <c r="E98" s="300">
        <f>[1]【主表A4】职工薪酬预算汇总!H75</f>
        <v>0</v>
      </c>
      <c r="F98" s="300">
        <f t="shared" si="6"/>
        <v>0</v>
      </c>
      <c r="G98" s="300">
        <f t="shared" si="11"/>
        <v>0</v>
      </c>
      <c r="H98" s="300" t="e">
        <f t="shared" si="10"/>
        <v>#DIV/0!</v>
      </c>
      <c r="I98" s="300">
        <f>[1]【主表A4】职工薪酬预算汇总!L75</f>
        <v>0</v>
      </c>
      <c r="J98" s="300">
        <f>[1]【主表A4】职工薪酬预算汇总!M75</f>
        <v>0</v>
      </c>
      <c r="K98" s="300">
        <f>[1]【主表A4】职工薪酬预算汇总!N75</f>
        <v>0</v>
      </c>
      <c r="L98" s="300">
        <f>[1]【主表A4】职工薪酬预算汇总!O75</f>
        <v>0</v>
      </c>
      <c r="M98" s="300">
        <f>[1]【主表A4】职工薪酬预算汇总!P75</f>
        <v>0</v>
      </c>
      <c r="N98" s="300">
        <f>[1]【主表A4】职工薪酬预算汇总!Q75</f>
        <v>0</v>
      </c>
      <c r="O98" s="300">
        <f>[1]【主表A4】职工薪酬预算汇总!R75</f>
        <v>0</v>
      </c>
      <c r="P98" s="300">
        <f>[1]【主表A4】职工薪酬预算汇总!S75</f>
        <v>0</v>
      </c>
      <c r="Q98" s="300">
        <f>[1]【主表A4】职工薪酬预算汇总!T75</f>
        <v>0</v>
      </c>
      <c r="R98" s="300">
        <f>[1]【主表A4】职工薪酬预算汇总!U75</f>
        <v>0</v>
      </c>
      <c r="S98" s="300">
        <f>[1]【主表A4】职工薪酬预算汇总!V75</f>
        <v>0</v>
      </c>
      <c r="T98" s="300">
        <f>[1]【主表A4】职工薪酬预算汇总!W75</f>
        <v>0</v>
      </c>
      <c r="U98" s="323" t="s">
        <v>82</v>
      </c>
    </row>
    <row r="99" spans="1:21">
      <c r="A99" s="340">
        <v>82</v>
      </c>
      <c r="B99" s="297">
        <v>66020256</v>
      </c>
      <c r="C99" s="298" t="s">
        <v>165</v>
      </c>
      <c r="D99" s="300">
        <f>[1]【主表A4】职工薪酬预算汇总!G76</f>
        <v>0</v>
      </c>
      <c r="E99" s="300">
        <f>[1]【主表A4】职工薪酬预算汇总!H76</f>
        <v>0</v>
      </c>
      <c r="F99" s="300">
        <f t="shared" si="6"/>
        <v>0</v>
      </c>
      <c r="G99" s="300">
        <f t="shared" si="11"/>
        <v>0</v>
      </c>
      <c r="H99" s="300" t="e">
        <f t="shared" si="10"/>
        <v>#DIV/0!</v>
      </c>
      <c r="I99" s="300">
        <f>[1]【主表A4】职工薪酬预算汇总!L76</f>
        <v>0</v>
      </c>
      <c r="J99" s="300">
        <f>[1]【主表A4】职工薪酬预算汇总!M76</f>
        <v>0</v>
      </c>
      <c r="K99" s="300">
        <f>[1]【主表A4】职工薪酬预算汇总!N76</f>
        <v>0</v>
      </c>
      <c r="L99" s="300">
        <f>[1]【主表A4】职工薪酬预算汇总!O76</f>
        <v>0</v>
      </c>
      <c r="M99" s="300">
        <f>[1]【主表A4】职工薪酬预算汇总!P76</f>
        <v>0</v>
      </c>
      <c r="N99" s="300">
        <f>[1]【主表A4】职工薪酬预算汇总!Q76</f>
        <v>0</v>
      </c>
      <c r="O99" s="300">
        <f>[1]【主表A4】职工薪酬预算汇总!R76</f>
        <v>0</v>
      </c>
      <c r="P99" s="300">
        <f>[1]【主表A4】职工薪酬预算汇总!S76</f>
        <v>0</v>
      </c>
      <c r="Q99" s="300">
        <f>[1]【主表A4】职工薪酬预算汇总!T76</f>
        <v>0</v>
      </c>
      <c r="R99" s="300">
        <f>[1]【主表A4】职工薪酬预算汇总!U76</f>
        <v>0</v>
      </c>
      <c r="S99" s="300">
        <f>[1]【主表A4】职工薪酬预算汇总!V76</f>
        <v>0</v>
      </c>
      <c r="T99" s="300">
        <f>[1]【主表A4】职工薪酬预算汇总!W76</f>
        <v>0</v>
      </c>
      <c r="U99" s="323" t="s">
        <v>82</v>
      </c>
    </row>
    <row r="100" spans="1:21">
      <c r="A100" s="340">
        <v>83</v>
      </c>
      <c r="B100" s="297">
        <v>66020257</v>
      </c>
      <c r="C100" s="298" t="s">
        <v>166</v>
      </c>
      <c r="D100" s="300">
        <f>[1]【主表A4】职工薪酬预算汇总!G77</f>
        <v>0</v>
      </c>
      <c r="E100" s="300">
        <f>[1]【主表A4】职工薪酬预算汇总!H77</f>
        <v>0</v>
      </c>
      <c r="F100" s="300">
        <f t="shared" si="6"/>
        <v>0</v>
      </c>
      <c r="G100" s="300">
        <f t="shared" si="11"/>
        <v>0</v>
      </c>
      <c r="H100" s="300" t="e">
        <f t="shared" si="10"/>
        <v>#DIV/0!</v>
      </c>
      <c r="I100" s="300">
        <f>[1]【主表A4】职工薪酬预算汇总!L77</f>
        <v>0</v>
      </c>
      <c r="J100" s="300">
        <f>[1]【主表A4】职工薪酬预算汇总!M77</f>
        <v>0</v>
      </c>
      <c r="K100" s="300">
        <f>[1]【主表A4】职工薪酬预算汇总!N77</f>
        <v>0</v>
      </c>
      <c r="L100" s="300">
        <f>[1]【主表A4】职工薪酬预算汇总!O77</f>
        <v>0</v>
      </c>
      <c r="M100" s="300">
        <f>[1]【主表A4】职工薪酬预算汇总!P77</f>
        <v>0</v>
      </c>
      <c r="N100" s="300">
        <f>[1]【主表A4】职工薪酬预算汇总!Q77</f>
        <v>0</v>
      </c>
      <c r="O100" s="300">
        <f>[1]【主表A4】职工薪酬预算汇总!R77</f>
        <v>0</v>
      </c>
      <c r="P100" s="300">
        <f>[1]【主表A4】职工薪酬预算汇总!S77</f>
        <v>0</v>
      </c>
      <c r="Q100" s="300">
        <f>[1]【主表A4】职工薪酬预算汇总!T77</f>
        <v>0</v>
      </c>
      <c r="R100" s="300">
        <f>[1]【主表A4】职工薪酬预算汇总!U77</f>
        <v>0</v>
      </c>
      <c r="S100" s="300">
        <f>[1]【主表A4】职工薪酬预算汇总!V77</f>
        <v>0</v>
      </c>
      <c r="T100" s="300">
        <f>[1]【主表A4】职工薪酬预算汇总!W77</f>
        <v>0</v>
      </c>
      <c r="U100" s="323" t="s">
        <v>82</v>
      </c>
    </row>
    <row r="101" spans="1:21">
      <c r="A101" s="340">
        <v>84</v>
      </c>
      <c r="B101" s="297">
        <v>66020258</v>
      </c>
      <c r="C101" s="298" t="s">
        <v>167</v>
      </c>
      <c r="D101" s="300">
        <f>[1]【主表A4】职工薪酬预算汇总!G78</f>
        <v>0</v>
      </c>
      <c r="E101" s="300">
        <f>[1]【主表A4】职工薪酬预算汇总!H78</f>
        <v>0</v>
      </c>
      <c r="F101" s="300">
        <f t="shared" si="6"/>
        <v>0</v>
      </c>
      <c r="G101" s="300">
        <f t="shared" si="11"/>
        <v>0</v>
      </c>
      <c r="H101" s="300" t="e">
        <f t="shared" si="10"/>
        <v>#DIV/0!</v>
      </c>
      <c r="I101" s="300">
        <f>[1]【主表A4】职工薪酬预算汇总!L78</f>
        <v>0</v>
      </c>
      <c r="J101" s="300">
        <f>[1]【主表A4】职工薪酬预算汇总!M78</f>
        <v>0</v>
      </c>
      <c r="K101" s="300">
        <f>[1]【主表A4】职工薪酬预算汇总!N78</f>
        <v>0</v>
      </c>
      <c r="L101" s="300">
        <f>[1]【主表A4】职工薪酬预算汇总!O78</f>
        <v>0</v>
      </c>
      <c r="M101" s="300">
        <f>[1]【主表A4】职工薪酬预算汇总!P78</f>
        <v>0</v>
      </c>
      <c r="N101" s="300">
        <f>[1]【主表A4】职工薪酬预算汇总!Q78</f>
        <v>0</v>
      </c>
      <c r="O101" s="300">
        <f>[1]【主表A4】职工薪酬预算汇总!R78</f>
        <v>0</v>
      </c>
      <c r="P101" s="300">
        <f>[1]【主表A4】职工薪酬预算汇总!S78</f>
        <v>0</v>
      </c>
      <c r="Q101" s="300">
        <f>[1]【主表A4】职工薪酬预算汇总!T78</f>
        <v>0</v>
      </c>
      <c r="R101" s="300">
        <f>[1]【主表A4】职工薪酬预算汇总!U78</f>
        <v>0</v>
      </c>
      <c r="S101" s="300">
        <f>[1]【主表A4】职工薪酬预算汇总!V78</f>
        <v>0</v>
      </c>
      <c r="T101" s="300">
        <f>[1]【主表A4】职工薪酬预算汇总!W78</f>
        <v>0</v>
      </c>
      <c r="U101" s="323" t="s">
        <v>82</v>
      </c>
    </row>
    <row r="102" spans="1:21">
      <c r="A102" s="340">
        <v>85</v>
      </c>
      <c r="B102" s="297">
        <v>66020259</v>
      </c>
      <c r="C102" s="298" t="s">
        <v>168</v>
      </c>
      <c r="D102" s="300">
        <f>[1]【主表A4】职工薪酬预算汇总!G79</f>
        <v>0</v>
      </c>
      <c r="E102" s="300">
        <f>[1]【主表A4】职工薪酬预算汇总!H79</f>
        <v>0</v>
      </c>
      <c r="F102" s="300">
        <f t="shared" si="6"/>
        <v>0</v>
      </c>
      <c r="G102" s="300">
        <f t="shared" si="11"/>
        <v>0</v>
      </c>
      <c r="H102" s="300" t="e">
        <f t="shared" si="10"/>
        <v>#DIV/0!</v>
      </c>
      <c r="I102" s="300">
        <f>[1]【主表A4】职工薪酬预算汇总!L79</f>
        <v>0</v>
      </c>
      <c r="J102" s="300">
        <f>[1]【主表A4】职工薪酬预算汇总!M79</f>
        <v>0</v>
      </c>
      <c r="K102" s="300">
        <f>[1]【主表A4】职工薪酬预算汇总!N79</f>
        <v>0</v>
      </c>
      <c r="L102" s="300">
        <f>[1]【主表A4】职工薪酬预算汇总!O79</f>
        <v>0</v>
      </c>
      <c r="M102" s="300">
        <f>[1]【主表A4】职工薪酬预算汇总!P79</f>
        <v>0</v>
      </c>
      <c r="N102" s="300">
        <f>[1]【主表A4】职工薪酬预算汇总!Q79</f>
        <v>0</v>
      </c>
      <c r="O102" s="300">
        <f>[1]【主表A4】职工薪酬预算汇总!R79</f>
        <v>0</v>
      </c>
      <c r="P102" s="300">
        <f>[1]【主表A4】职工薪酬预算汇总!S79</f>
        <v>0</v>
      </c>
      <c r="Q102" s="300">
        <f>[1]【主表A4】职工薪酬预算汇总!T79</f>
        <v>0</v>
      </c>
      <c r="R102" s="300">
        <f>[1]【主表A4】职工薪酬预算汇总!U79</f>
        <v>0</v>
      </c>
      <c r="S102" s="300">
        <f>[1]【主表A4】职工薪酬预算汇总!V79</f>
        <v>0</v>
      </c>
      <c r="T102" s="300">
        <f>[1]【主表A4】职工薪酬预算汇总!W79</f>
        <v>0</v>
      </c>
      <c r="U102" s="323" t="s">
        <v>82</v>
      </c>
    </row>
    <row r="103" spans="1:21">
      <c r="A103" s="340">
        <v>86</v>
      </c>
      <c r="B103" s="297" t="s">
        <v>94</v>
      </c>
      <c r="C103" s="298" t="s">
        <v>169</v>
      </c>
      <c r="D103" s="300">
        <f>[1]【主表A4】职工薪酬预算汇总!G80</f>
        <v>0</v>
      </c>
      <c r="E103" s="300">
        <f>[1]【主表A4】职工薪酬预算汇总!H80</f>
        <v>0</v>
      </c>
      <c r="F103" s="300">
        <f t="shared" si="6"/>
        <v>0</v>
      </c>
      <c r="G103" s="300">
        <f t="shared" si="11"/>
        <v>0</v>
      </c>
      <c r="H103" s="300" t="e">
        <f t="shared" si="10"/>
        <v>#DIV/0!</v>
      </c>
      <c r="I103" s="300">
        <f>[1]【主表A4】职工薪酬预算汇总!L80</f>
        <v>0</v>
      </c>
      <c r="J103" s="300">
        <f>[1]【主表A4】职工薪酬预算汇总!M80</f>
        <v>0</v>
      </c>
      <c r="K103" s="300">
        <f>[1]【主表A4】职工薪酬预算汇总!N80</f>
        <v>0</v>
      </c>
      <c r="L103" s="300">
        <f>[1]【主表A4】职工薪酬预算汇总!O80</f>
        <v>0</v>
      </c>
      <c r="M103" s="300">
        <f>[1]【主表A4】职工薪酬预算汇总!P80</f>
        <v>0</v>
      </c>
      <c r="N103" s="300">
        <f>[1]【主表A4】职工薪酬预算汇总!Q80</f>
        <v>0</v>
      </c>
      <c r="O103" s="300">
        <f>[1]【主表A4】职工薪酬预算汇总!R80</f>
        <v>0</v>
      </c>
      <c r="P103" s="300">
        <f>[1]【主表A4】职工薪酬预算汇总!S80</f>
        <v>0</v>
      </c>
      <c r="Q103" s="300">
        <f>[1]【主表A4】职工薪酬预算汇总!T80</f>
        <v>0</v>
      </c>
      <c r="R103" s="300">
        <f>[1]【主表A4】职工薪酬预算汇总!U80</f>
        <v>0</v>
      </c>
      <c r="S103" s="300">
        <f>[1]【主表A4】职工薪酬预算汇总!V80</f>
        <v>0</v>
      </c>
      <c r="T103" s="300">
        <f>[1]【主表A4】职工薪酬预算汇总!W80</f>
        <v>0</v>
      </c>
      <c r="U103" s="323" t="s">
        <v>82</v>
      </c>
    </row>
    <row r="104" spans="1:21">
      <c r="A104" s="340">
        <v>87</v>
      </c>
      <c r="B104" s="297">
        <v>66020260</v>
      </c>
      <c r="C104" s="300" t="s">
        <v>170</v>
      </c>
      <c r="D104" s="300">
        <f>[1]【主表A4】职工薪酬预算汇总!G81</f>
        <v>0</v>
      </c>
      <c r="E104" s="300">
        <f>[1]【主表A4】职工薪酬预算汇总!H81</f>
        <v>0</v>
      </c>
      <c r="F104" s="300">
        <f t="shared" si="6"/>
        <v>0</v>
      </c>
      <c r="G104" s="300">
        <f t="shared" si="11"/>
        <v>0</v>
      </c>
      <c r="H104" s="300" t="e">
        <f t="shared" si="10"/>
        <v>#DIV/0!</v>
      </c>
      <c r="I104" s="300">
        <f>[1]【主表A4】职工薪酬预算汇总!L81</f>
        <v>0</v>
      </c>
      <c r="J104" s="300">
        <f>[1]【主表A4】职工薪酬预算汇总!M81</f>
        <v>0</v>
      </c>
      <c r="K104" s="300">
        <f>[1]【主表A4】职工薪酬预算汇总!N81</f>
        <v>0</v>
      </c>
      <c r="L104" s="300">
        <f>[1]【主表A4】职工薪酬预算汇总!O81</f>
        <v>0</v>
      </c>
      <c r="M104" s="300">
        <f>[1]【主表A4】职工薪酬预算汇总!P81</f>
        <v>0</v>
      </c>
      <c r="N104" s="300">
        <f>[1]【主表A4】职工薪酬预算汇总!Q81</f>
        <v>0</v>
      </c>
      <c r="O104" s="300">
        <f>[1]【主表A4】职工薪酬预算汇总!R81</f>
        <v>0</v>
      </c>
      <c r="P104" s="300">
        <f>[1]【主表A4】职工薪酬预算汇总!S81</f>
        <v>0</v>
      </c>
      <c r="Q104" s="300">
        <f>[1]【主表A4】职工薪酬预算汇总!T81</f>
        <v>0</v>
      </c>
      <c r="R104" s="300">
        <f>[1]【主表A4】职工薪酬预算汇总!U81</f>
        <v>0</v>
      </c>
      <c r="S104" s="300">
        <f>[1]【主表A4】职工薪酬预算汇总!V81</f>
        <v>0</v>
      </c>
      <c r="T104" s="300">
        <f>[1]【主表A4】职工薪酬预算汇总!W81</f>
        <v>0</v>
      </c>
      <c r="U104" s="323" t="s">
        <v>82</v>
      </c>
    </row>
    <row r="105" spans="1:21">
      <c r="A105" s="340">
        <v>88</v>
      </c>
      <c r="B105" s="341" t="s">
        <v>94</v>
      </c>
      <c r="C105" s="300" t="s">
        <v>171</v>
      </c>
      <c r="D105" s="300">
        <f>[1]【主表A4】职工薪酬预算汇总!G82</f>
        <v>0</v>
      </c>
      <c r="E105" s="300">
        <f>[1]【主表A4】职工薪酬预算汇总!H82</f>
        <v>0</v>
      </c>
      <c r="F105" s="300">
        <f t="shared" si="6"/>
        <v>0</v>
      </c>
      <c r="G105" s="300">
        <f t="shared" si="11"/>
        <v>0</v>
      </c>
      <c r="H105" s="342" t="e">
        <f t="shared" si="10"/>
        <v>#DIV/0!</v>
      </c>
      <c r="I105" s="300">
        <f>[1]【主表A4】职工薪酬预算汇总!L82</f>
        <v>0</v>
      </c>
      <c r="J105" s="300">
        <f>[1]【主表A4】职工薪酬预算汇总!M82</f>
        <v>0</v>
      </c>
      <c r="K105" s="300">
        <f>[1]【主表A4】职工薪酬预算汇总!N82</f>
        <v>0</v>
      </c>
      <c r="L105" s="300">
        <f>[1]【主表A4】职工薪酬预算汇总!O82</f>
        <v>0</v>
      </c>
      <c r="M105" s="300">
        <f>[1]【主表A4】职工薪酬预算汇总!P82</f>
        <v>0</v>
      </c>
      <c r="N105" s="300">
        <f>[1]【主表A4】职工薪酬预算汇总!Q82</f>
        <v>0</v>
      </c>
      <c r="O105" s="300">
        <f>[1]【主表A4】职工薪酬预算汇总!R82</f>
        <v>0</v>
      </c>
      <c r="P105" s="300">
        <f>[1]【主表A4】职工薪酬预算汇总!S82</f>
        <v>0</v>
      </c>
      <c r="Q105" s="300">
        <f>[1]【主表A4】职工薪酬预算汇总!T82</f>
        <v>0</v>
      </c>
      <c r="R105" s="300">
        <f>[1]【主表A4】职工薪酬预算汇总!U82</f>
        <v>0</v>
      </c>
      <c r="S105" s="300">
        <f>[1]【主表A4】职工薪酬预算汇总!V82</f>
        <v>0</v>
      </c>
      <c r="T105" s="300">
        <f>[1]【主表A4】职工薪酬预算汇总!W82</f>
        <v>0</v>
      </c>
      <c r="U105" s="356" t="s">
        <v>82</v>
      </c>
    </row>
    <row r="106" spans="1:21">
      <c r="A106" s="340">
        <v>89</v>
      </c>
      <c r="B106" s="343" t="s">
        <v>172</v>
      </c>
      <c r="C106" s="343" t="s">
        <v>173</v>
      </c>
      <c r="D106" s="343"/>
      <c r="E106" s="343"/>
      <c r="F106" s="343">
        <f t="shared" si="6"/>
        <v>0</v>
      </c>
      <c r="G106" s="343">
        <f t="shared" si="11"/>
        <v>0</v>
      </c>
      <c r="H106" s="343" t="e">
        <f t="shared" si="10"/>
        <v>#DIV/0!</v>
      </c>
      <c r="I106" s="343"/>
      <c r="J106" s="343"/>
      <c r="K106" s="343"/>
      <c r="L106" s="343"/>
      <c r="M106" s="343"/>
      <c r="N106" s="343"/>
      <c r="O106" s="343"/>
      <c r="P106" s="343"/>
      <c r="Q106" s="343"/>
      <c r="R106" s="343"/>
      <c r="S106" s="343"/>
      <c r="T106" s="343"/>
      <c r="U106" s="343"/>
    </row>
    <row r="107" spans="1:21">
      <c r="A107" s="340">
        <v>90</v>
      </c>
      <c r="B107" s="344">
        <v>66020203</v>
      </c>
      <c r="C107" s="345" t="s">
        <v>174</v>
      </c>
      <c r="D107" s="343"/>
      <c r="E107" s="343"/>
      <c r="F107" s="343">
        <f t="shared" si="6"/>
        <v>0</v>
      </c>
      <c r="G107" s="343">
        <f t="shared" si="11"/>
        <v>0</v>
      </c>
      <c r="H107" s="343" t="e">
        <f t="shared" si="10"/>
        <v>#DIV/0!</v>
      </c>
      <c r="I107" s="343"/>
      <c r="J107" s="343"/>
      <c r="K107" s="343"/>
      <c r="L107" s="343"/>
      <c r="M107" s="343"/>
      <c r="N107" s="343"/>
      <c r="O107" s="343"/>
      <c r="P107" s="343"/>
      <c r="Q107" s="343"/>
      <c r="R107" s="343"/>
      <c r="S107" s="343"/>
      <c r="T107" s="343"/>
      <c r="U107" s="322"/>
    </row>
    <row r="108" spans="1:21">
      <c r="A108" s="340">
        <v>91</v>
      </c>
      <c r="B108" s="344">
        <v>66020204</v>
      </c>
      <c r="C108" s="345" t="s">
        <v>175</v>
      </c>
      <c r="D108" s="343"/>
      <c r="E108" s="343"/>
      <c r="F108" s="343">
        <f t="shared" si="6"/>
        <v>0</v>
      </c>
      <c r="G108" s="343">
        <f t="shared" si="11"/>
        <v>0</v>
      </c>
      <c r="H108" s="343" t="e">
        <f t="shared" si="10"/>
        <v>#DIV/0!</v>
      </c>
      <c r="I108" s="343"/>
      <c r="J108" s="343"/>
      <c r="K108" s="343"/>
      <c r="L108" s="343"/>
      <c r="M108" s="343"/>
      <c r="N108" s="343"/>
      <c r="O108" s="343"/>
      <c r="P108" s="343"/>
      <c r="Q108" s="343"/>
      <c r="R108" s="343"/>
      <c r="S108" s="343"/>
      <c r="T108" s="343"/>
      <c r="U108" s="322"/>
    </row>
    <row r="109" spans="1:21">
      <c r="A109" s="340">
        <v>92</v>
      </c>
      <c r="B109" s="344">
        <v>66020205</v>
      </c>
      <c r="C109" s="345" t="s">
        <v>176</v>
      </c>
      <c r="D109" s="343"/>
      <c r="E109" s="343"/>
      <c r="F109" s="343">
        <f t="shared" si="6"/>
        <v>0</v>
      </c>
      <c r="G109" s="343">
        <f t="shared" si="11"/>
        <v>0</v>
      </c>
      <c r="H109" s="343" t="e">
        <f t="shared" si="10"/>
        <v>#DIV/0!</v>
      </c>
      <c r="I109" s="343"/>
      <c r="J109" s="343"/>
      <c r="K109" s="343"/>
      <c r="L109" s="343"/>
      <c r="M109" s="343"/>
      <c r="N109" s="343"/>
      <c r="O109" s="343"/>
      <c r="P109" s="343"/>
      <c r="Q109" s="343"/>
      <c r="R109" s="343"/>
      <c r="S109" s="343"/>
      <c r="T109" s="343"/>
      <c r="U109" s="322" t="s">
        <v>108</v>
      </c>
    </row>
    <row r="110" spans="1:21">
      <c r="A110" s="340">
        <v>93</v>
      </c>
      <c r="B110" s="344">
        <v>66020206</v>
      </c>
      <c r="C110" s="345" t="s">
        <v>177</v>
      </c>
      <c r="D110" s="343"/>
      <c r="E110" s="343"/>
      <c r="F110" s="343">
        <f t="shared" si="6"/>
        <v>0</v>
      </c>
      <c r="G110" s="343">
        <f t="shared" si="11"/>
        <v>0</v>
      </c>
      <c r="H110" s="343" t="e">
        <f t="shared" si="10"/>
        <v>#DIV/0!</v>
      </c>
      <c r="I110" s="343"/>
      <c r="J110" s="343"/>
      <c r="K110" s="343"/>
      <c r="L110" s="343"/>
      <c r="M110" s="343"/>
      <c r="N110" s="343"/>
      <c r="O110" s="343"/>
      <c r="P110" s="343"/>
      <c r="Q110" s="343"/>
      <c r="R110" s="343"/>
      <c r="S110" s="343"/>
      <c r="T110" s="343"/>
      <c r="U110" s="322"/>
    </row>
    <row r="111" spans="1:21">
      <c r="A111" s="340">
        <v>94</v>
      </c>
      <c r="B111" s="344">
        <v>66020207</v>
      </c>
      <c r="C111" s="345" t="s">
        <v>178</v>
      </c>
      <c r="D111" s="343"/>
      <c r="E111" s="343"/>
      <c r="F111" s="343">
        <f t="shared" si="6"/>
        <v>0</v>
      </c>
      <c r="G111" s="343">
        <f t="shared" si="11"/>
        <v>0</v>
      </c>
      <c r="H111" s="343" t="e">
        <f t="shared" si="10"/>
        <v>#DIV/0!</v>
      </c>
      <c r="I111" s="343"/>
      <c r="J111" s="343"/>
      <c r="K111" s="343"/>
      <c r="L111" s="343"/>
      <c r="M111" s="343"/>
      <c r="N111" s="343"/>
      <c r="O111" s="343"/>
      <c r="P111" s="343"/>
      <c r="Q111" s="343"/>
      <c r="R111" s="343"/>
      <c r="S111" s="343"/>
      <c r="T111" s="343"/>
      <c r="U111" s="322"/>
    </row>
    <row r="112" spans="1:22">
      <c r="A112" s="340">
        <v>95</v>
      </c>
      <c r="B112" s="344">
        <v>66020209</v>
      </c>
      <c r="C112" s="345" t="s">
        <v>179</v>
      </c>
      <c r="D112" s="343"/>
      <c r="E112" s="343"/>
      <c r="F112" s="343">
        <f t="shared" si="6"/>
        <v>0</v>
      </c>
      <c r="G112" s="343">
        <f t="shared" si="11"/>
        <v>0</v>
      </c>
      <c r="H112" s="343" t="e">
        <f t="shared" si="10"/>
        <v>#DIV/0!</v>
      </c>
      <c r="I112" s="343"/>
      <c r="J112" s="343"/>
      <c r="K112" s="343"/>
      <c r="L112" s="343"/>
      <c r="M112" s="343"/>
      <c r="N112" s="343"/>
      <c r="O112" s="343"/>
      <c r="P112" s="343"/>
      <c r="Q112" s="343"/>
      <c r="R112" s="343"/>
      <c r="S112" s="343"/>
      <c r="T112" s="343"/>
      <c r="U112" s="322" t="s">
        <v>99</v>
      </c>
      <c r="V112" s="3" t="s">
        <v>180</v>
      </c>
    </row>
    <row r="113" spans="1:21">
      <c r="A113" s="340">
        <v>96</v>
      </c>
      <c r="B113" s="344">
        <v>66020211</v>
      </c>
      <c r="C113" s="345" t="s">
        <v>181</v>
      </c>
      <c r="D113" s="343"/>
      <c r="E113" s="343"/>
      <c r="F113" s="343">
        <f t="shared" si="6"/>
        <v>0</v>
      </c>
      <c r="G113" s="343">
        <f t="shared" si="11"/>
        <v>0</v>
      </c>
      <c r="H113" s="343" t="e">
        <f t="shared" si="10"/>
        <v>#DIV/0!</v>
      </c>
      <c r="I113" s="343"/>
      <c r="J113" s="343"/>
      <c r="K113" s="343"/>
      <c r="L113" s="343"/>
      <c r="M113" s="343"/>
      <c r="N113" s="343"/>
      <c r="O113" s="343"/>
      <c r="P113" s="343"/>
      <c r="Q113" s="343"/>
      <c r="R113" s="343"/>
      <c r="S113" s="343"/>
      <c r="T113" s="343"/>
      <c r="U113" s="322" t="s">
        <v>99</v>
      </c>
    </row>
    <row r="114" spans="1:21">
      <c r="A114" s="340">
        <v>97</v>
      </c>
      <c r="B114" s="344" t="s">
        <v>94</v>
      </c>
      <c r="C114" s="345" t="s">
        <v>182</v>
      </c>
      <c r="D114" s="343"/>
      <c r="E114" s="343"/>
      <c r="F114" s="343">
        <f t="shared" si="6"/>
        <v>0</v>
      </c>
      <c r="G114" s="343">
        <f t="shared" si="11"/>
        <v>0</v>
      </c>
      <c r="H114" s="343" t="e">
        <f t="shared" si="10"/>
        <v>#DIV/0!</v>
      </c>
      <c r="I114" s="343"/>
      <c r="J114" s="343"/>
      <c r="K114" s="343"/>
      <c r="L114" s="343"/>
      <c r="M114" s="343"/>
      <c r="N114" s="343"/>
      <c r="O114" s="343"/>
      <c r="P114" s="343"/>
      <c r="Q114" s="343"/>
      <c r="R114" s="343"/>
      <c r="S114" s="343"/>
      <c r="T114" s="343"/>
      <c r="U114" s="322" t="s">
        <v>99</v>
      </c>
    </row>
    <row r="115" spans="1:21">
      <c r="A115" s="340">
        <v>98</v>
      </c>
      <c r="B115" s="344">
        <v>66020210</v>
      </c>
      <c r="C115" s="345" t="s">
        <v>183</v>
      </c>
      <c r="D115" s="343"/>
      <c r="E115" s="343"/>
      <c r="F115" s="343">
        <f t="shared" si="6"/>
        <v>0</v>
      </c>
      <c r="G115" s="343">
        <f t="shared" si="11"/>
        <v>0</v>
      </c>
      <c r="H115" s="343" t="e">
        <f t="shared" si="10"/>
        <v>#DIV/0!</v>
      </c>
      <c r="I115" s="343"/>
      <c r="J115" s="343"/>
      <c r="K115" s="343"/>
      <c r="L115" s="343"/>
      <c r="M115" s="343"/>
      <c r="N115" s="343"/>
      <c r="O115" s="343"/>
      <c r="P115" s="343"/>
      <c r="Q115" s="343"/>
      <c r="R115" s="343"/>
      <c r="S115" s="343"/>
      <c r="T115" s="343"/>
      <c r="U115" s="320" t="s">
        <v>105</v>
      </c>
    </row>
    <row r="116" spans="1:21">
      <c r="A116" s="340">
        <v>99</v>
      </c>
      <c r="B116" s="344">
        <v>66020212</v>
      </c>
      <c r="C116" s="345" t="s">
        <v>184</v>
      </c>
      <c r="D116" s="343"/>
      <c r="E116" s="343"/>
      <c r="F116" s="343">
        <f t="shared" si="6"/>
        <v>0</v>
      </c>
      <c r="G116" s="343">
        <f t="shared" si="11"/>
        <v>0</v>
      </c>
      <c r="H116" s="343" t="e">
        <f t="shared" si="10"/>
        <v>#DIV/0!</v>
      </c>
      <c r="I116" s="343"/>
      <c r="J116" s="343"/>
      <c r="K116" s="343"/>
      <c r="L116" s="343"/>
      <c r="M116" s="343"/>
      <c r="N116" s="343"/>
      <c r="O116" s="343"/>
      <c r="P116" s="343"/>
      <c r="Q116" s="343"/>
      <c r="R116" s="343"/>
      <c r="S116" s="343"/>
      <c r="T116" s="343"/>
      <c r="U116" s="322"/>
    </row>
    <row r="117" spans="1:21">
      <c r="A117" s="340">
        <v>100</v>
      </c>
      <c r="B117" s="344">
        <v>66020213</v>
      </c>
      <c r="C117" s="345" t="s">
        <v>185</v>
      </c>
      <c r="D117" s="343"/>
      <c r="E117" s="343"/>
      <c r="F117" s="343">
        <f t="shared" si="6"/>
        <v>0</v>
      </c>
      <c r="G117" s="343">
        <f t="shared" si="11"/>
        <v>0</v>
      </c>
      <c r="H117" s="343" t="e">
        <f t="shared" si="10"/>
        <v>#DIV/0!</v>
      </c>
      <c r="I117" s="343"/>
      <c r="J117" s="343"/>
      <c r="K117" s="343"/>
      <c r="L117" s="343"/>
      <c r="M117" s="343"/>
      <c r="N117" s="343"/>
      <c r="O117" s="343"/>
      <c r="P117" s="343"/>
      <c r="Q117" s="343"/>
      <c r="R117" s="343"/>
      <c r="S117" s="343"/>
      <c r="T117" s="343"/>
      <c r="U117" s="322"/>
    </row>
    <row r="118" spans="1:21">
      <c r="A118" s="340">
        <v>101</v>
      </c>
      <c r="B118" s="344">
        <v>66020214</v>
      </c>
      <c r="C118" s="345" t="s">
        <v>186</v>
      </c>
      <c r="D118" s="343"/>
      <c r="E118" s="343"/>
      <c r="F118" s="343">
        <f t="shared" si="6"/>
        <v>0</v>
      </c>
      <c r="G118" s="343">
        <f t="shared" si="11"/>
        <v>0</v>
      </c>
      <c r="H118" s="343" t="e">
        <f t="shared" si="10"/>
        <v>#DIV/0!</v>
      </c>
      <c r="I118" s="343"/>
      <c r="J118" s="343"/>
      <c r="K118" s="343"/>
      <c r="L118" s="343"/>
      <c r="M118" s="343"/>
      <c r="N118" s="343"/>
      <c r="O118" s="343"/>
      <c r="P118" s="343"/>
      <c r="Q118" s="343"/>
      <c r="R118" s="343"/>
      <c r="S118" s="343"/>
      <c r="T118" s="343"/>
      <c r="U118" s="322"/>
    </row>
    <row r="119" spans="1:21">
      <c r="A119" s="340">
        <v>102</v>
      </c>
      <c r="B119" s="344">
        <v>66020215</v>
      </c>
      <c r="C119" s="345" t="s">
        <v>187</v>
      </c>
      <c r="D119" s="343"/>
      <c r="E119" s="343"/>
      <c r="F119" s="343">
        <f t="shared" ref="F119:F126" si="12">D119+E119</f>
        <v>0</v>
      </c>
      <c r="G119" s="343">
        <f t="shared" si="11"/>
        <v>0</v>
      </c>
      <c r="H119" s="343" t="e">
        <f t="shared" si="10"/>
        <v>#DIV/0!</v>
      </c>
      <c r="I119" s="343"/>
      <c r="J119" s="343"/>
      <c r="K119" s="343"/>
      <c r="L119" s="343"/>
      <c r="M119" s="343"/>
      <c r="N119" s="343"/>
      <c r="O119" s="343"/>
      <c r="P119" s="343"/>
      <c r="Q119" s="343"/>
      <c r="R119" s="343"/>
      <c r="S119" s="343"/>
      <c r="T119" s="343"/>
      <c r="U119" s="322"/>
    </row>
    <row r="120" spans="1:21">
      <c r="A120" s="340">
        <v>103</v>
      </c>
      <c r="B120" s="344">
        <v>66020216</v>
      </c>
      <c r="C120" s="345" t="s">
        <v>188</v>
      </c>
      <c r="D120" s="343"/>
      <c r="E120" s="343"/>
      <c r="F120" s="343">
        <f t="shared" si="12"/>
        <v>0</v>
      </c>
      <c r="G120" s="343">
        <f t="shared" si="11"/>
        <v>0</v>
      </c>
      <c r="H120" s="343" t="e">
        <f t="shared" si="10"/>
        <v>#DIV/0!</v>
      </c>
      <c r="I120" s="343"/>
      <c r="J120" s="343"/>
      <c r="K120" s="343"/>
      <c r="L120" s="343"/>
      <c r="M120" s="343"/>
      <c r="N120" s="343"/>
      <c r="O120" s="343"/>
      <c r="P120" s="343"/>
      <c r="Q120" s="343"/>
      <c r="R120" s="343"/>
      <c r="S120" s="343"/>
      <c r="T120" s="343"/>
      <c r="U120" s="322"/>
    </row>
    <row r="121" spans="1:21">
      <c r="A121" s="340">
        <v>104</v>
      </c>
      <c r="B121" s="344">
        <v>66020217</v>
      </c>
      <c r="C121" s="345" t="s">
        <v>189</v>
      </c>
      <c r="D121" s="343"/>
      <c r="E121" s="343"/>
      <c r="F121" s="343">
        <f t="shared" si="12"/>
        <v>0</v>
      </c>
      <c r="G121" s="343">
        <f t="shared" si="11"/>
        <v>0</v>
      </c>
      <c r="H121" s="343" t="e">
        <f t="shared" si="10"/>
        <v>#DIV/0!</v>
      </c>
      <c r="I121" s="343"/>
      <c r="J121" s="343"/>
      <c r="K121" s="343"/>
      <c r="L121" s="343"/>
      <c r="M121" s="343"/>
      <c r="N121" s="343"/>
      <c r="O121" s="343"/>
      <c r="P121" s="343"/>
      <c r="Q121" s="343"/>
      <c r="R121" s="343"/>
      <c r="S121" s="343"/>
      <c r="T121" s="343"/>
      <c r="U121" s="322"/>
    </row>
    <row r="122" spans="1:21">
      <c r="A122" s="340">
        <v>105</v>
      </c>
      <c r="B122" s="344">
        <v>66020218</v>
      </c>
      <c r="C122" s="345" t="s">
        <v>190</v>
      </c>
      <c r="D122" s="343"/>
      <c r="E122" s="343"/>
      <c r="F122" s="343">
        <f t="shared" si="12"/>
        <v>0</v>
      </c>
      <c r="G122" s="343">
        <f t="shared" si="11"/>
        <v>0</v>
      </c>
      <c r="H122" s="343" t="e">
        <f t="shared" si="10"/>
        <v>#DIV/0!</v>
      </c>
      <c r="I122" s="343"/>
      <c r="J122" s="343"/>
      <c r="K122" s="343"/>
      <c r="L122" s="343"/>
      <c r="M122" s="343"/>
      <c r="N122" s="343"/>
      <c r="O122" s="343"/>
      <c r="P122" s="343"/>
      <c r="Q122" s="343"/>
      <c r="R122" s="343"/>
      <c r="S122" s="343"/>
      <c r="T122" s="343"/>
      <c r="U122" s="322" t="s">
        <v>74</v>
      </c>
    </row>
    <row r="123" spans="1:21">
      <c r="A123" s="340">
        <v>106</v>
      </c>
      <c r="B123" s="344">
        <v>66020219</v>
      </c>
      <c r="C123" s="345" t="s">
        <v>191</v>
      </c>
      <c r="D123" s="343"/>
      <c r="E123" s="343"/>
      <c r="F123" s="343">
        <f t="shared" si="12"/>
        <v>0</v>
      </c>
      <c r="G123" s="343">
        <f t="shared" si="11"/>
        <v>0</v>
      </c>
      <c r="H123" s="343" t="e">
        <f t="shared" si="10"/>
        <v>#DIV/0!</v>
      </c>
      <c r="I123" s="343"/>
      <c r="J123" s="343"/>
      <c r="K123" s="343"/>
      <c r="L123" s="343"/>
      <c r="M123" s="343"/>
      <c r="N123" s="343"/>
      <c r="O123" s="343"/>
      <c r="P123" s="343"/>
      <c r="Q123" s="343"/>
      <c r="R123" s="343"/>
      <c r="S123" s="343"/>
      <c r="T123" s="343"/>
      <c r="U123" s="322" t="s">
        <v>76</v>
      </c>
    </row>
    <row r="124" spans="1:21">
      <c r="A124" s="340">
        <v>107</v>
      </c>
      <c r="B124" s="344">
        <v>66020220</v>
      </c>
      <c r="C124" s="345" t="s">
        <v>192</v>
      </c>
      <c r="D124" s="343"/>
      <c r="E124" s="343"/>
      <c r="F124" s="343">
        <f t="shared" si="12"/>
        <v>0</v>
      </c>
      <c r="G124" s="343">
        <f t="shared" si="11"/>
        <v>0</v>
      </c>
      <c r="H124" s="343" t="e">
        <f t="shared" si="10"/>
        <v>#DIV/0!</v>
      </c>
      <c r="I124" s="343"/>
      <c r="J124" s="343"/>
      <c r="K124" s="343"/>
      <c r="L124" s="343"/>
      <c r="M124" s="343"/>
      <c r="N124" s="343"/>
      <c r="O124" s="343"/>
      <c r="P124" s="343"/>
      <c r="Q124" s="343"/>
      <c r="R124" s="343"/>
      <c r="S124" s="343"/>
      <c r="T124" s="343"/>
      <c r="U124" s="322"/>
    </row>
    <row r="125" spans="1:21">
      <c r="A125" s="340">
        <v>108</v>
      </c>
      <c r="B125" s="344" t="s">
        <v>193</v>
      </c>
      <c r="C125" s="345" t="s">
        <v>194</v>
      </c>
      <c r="D125" s="343"/>
      <c r="E125" s="343"/>
      <c r="F125" s="343"/>
      <c r="G125" s="343"/>
      <c r="H125" s="343" t="e">
        <f t="shared" si="10"/>
        <v>#DIV/0!</v>
      </c>
      <c r="I125" s="343"/>
      <c r="J125" s="343"/>
      <c r="K125" s="343"/>
      <c r="L125" s="343"/>
      <c r="M125" s="343"/>
      <c r="N125" s="343"/>
      <c r="O125" s="343"/>
      <c r="P125" s="343"/>
      <c r="Q125" s="343"/>
      <c r="R125" s="343"/>
      <c r="S125" s="343"/>
      <c r="T125" s="343"/>
      <c r="U125" s="322"/>
    </row>
    <row r="126" spans="1:21">
      <c r="A126" s="340">
        <v>109</v>
      </c>
      <c r="B126" s="344">
        <v>66020262</v>
      </c>
      <c r="C126" s="345" t="s">
        <v>195</v>
      </c>
      <c r="D126" s="343"/>
      <c r="E126" s="343"/>
      <c r="F126" s="343">
        <f t="shared" si="12"/>
        <v>0</v>
      </c>
      <c r="G126" s="343">
        <f t="shared" si="11"/>
        <v>0</v>
      </c>
      <c r="H126" s="343" t="e">
        <f t="shared" si="10"/>
        <v>#DIV/0!</v>
      </c>
      <c r="I126" s="343"/>
      <c r="J126" s="343"/>
      <c r="K126" s="343"/>
      <c r="L126" s="343"/>
      <c r="M126" s="343"/>
      <c r="N126" s="343"/>
      <c r="O126" s="343"/>
      <c r="P126" s="343"/>
      <c r="Q126" s="343"/>
      <c r="R126" s="343"/>
      <c r="S126" s="343"/>
      <c r="T126" s="343"/>
      <c r="U126" s="322" t="s">
        <v>66</v>
      </c>
    </row>
    <row r="127" ht="15" spans="1:21">
      <c r="A127" s="340">
        <v>110</v>
      </c>
      <c r="B127" s="346" t="s">
        <v>94</v>
      </c>
      <c r="C127" s="347" t="s">
        <v>196</v>
      </c>
      <c r="D127" s="348"/>
      <c r="E127" s="348"/>
      <c r="F127" s="348"/>
      <c r="G127" s="348"/>
      <c r="H127" s="343" t="e">
        <f t="shared" si="10"/>
        <v>#DIV/0!</v>
      </c>
      <c r="I127" s="348"/>
      <c r="J127" s="348"/>
      <c r="K127" s="348"/>
      <c r="L127" s="348"/>
      <c r="M127" s="348"/>
      <c r="N127" s="348"/>
      <c r="O127" s="348"/>
      <c r="P127" s="348"/>
      <c r="Q127" s="348"/>
      <c r="R127" s="348"/>
      <c r="S127" s="348"/>
      <c r="T127" s="348"/>
      <c r="U127" s="357"/>
    </row>
    <row r="128" s="268" customFormat="1" ht="27" customHeight="1" spans="1:22">
      <c r="A128" s="349"/>
      <c r="B128" s="350"/>
      <c r="C128" s="351" t="s">
        <v>197</v>
      </c>
      <c r="D128" s="352">
        <f>SUM(D93:D127)</f>
        <v>0</v>
      </c>
      <c r="E128" s="352">
        <f t="shared" ref="E128:G128" si="13">SUM(E93:E127)</f>
        <v>0</v>
      </c>
      <c r="F128" s="352">
        <f t="shared" si="13"/>
        <v>0</v>
      </c>
      <c r="G128" s="352">
        <f t="shared" si="13"/>
        <v>0</v>
      </c>
      <c r="H128" s="352" t="e">
        <f t="shared" si="10"/>
        <v>#DIV/0!</v>
      </c>
      <c r="I128" s="352">
        <f>SUM(I107:I127)</f>
        <v>0</v>
      </c>
      <c r="J128" s="352">
        <f t="shared" ref="J128:T128" si="14">SUM(J107:J127)</f>
        <v>0</v>
      </c>
      <c r="K128" s="352">
        <f t="shared" si="14"/>
        <v>0</v>
      </c>
      <c r="L128" s="352">
        <f t="shared" si="14"/>
        <v>0</v>
      </c>
      <c r="M128" s="352">
        <f t="shared" si="14"/>
        <v>0</v>
      </c>
      <c r="N128" s="352">
        <f t="shared" si="14"/>
        <v>0</v>
      </c>
      <c r="O128" s="352">
        <f t="shared" si="14"/>
        <v>0</v>
      </c>
      <c r="P128" s="352">
        <f t="shared" si="14"/>
        <v>0</v>
      </c>
      <c r="Q128" s="352">
        <f t="shared" si="14"/>
        <v>0</v>
      </c>
      <c r="R128" s="352">
        <f t="shared" si="14"/>
        <v>0</v>
      </c>
      <c r="S128" s="352">
        <f t="shared" si="14"/>
        <v>0</v>
      </c>
      <c r="T128" s="352">
        <f t="shared" si="14"/>
        <v>0</v>
      </c>
      <c r="U128" s="358"/>
      <c r="V128" s="359"/>
    </row>
    <row r="129" spans="1:21">
      <c r="A129" s="360"/>
      <c r="B129" s="297"/>
      <c r="C129" s="298" t="s">
        <v>198</v>
      </c>
      <c r="D129" s="300">
        <f>[1]【主表A4】职工薪酬预算汇总!G84</f>
        <v>0</v>
      </c>
      <c r="E129" s="300">
        <f>[1]【主表A4】职工薪酬预算汇总!H84</f>
        <v>0</v>
      </c>
      <c r="F129" s="300">
        <f>D129+E129</f>
        <v>0</v>
      </c>
      <c r="G129" s="300">
        <f>SUM(I129:T129)</f>
        <v>0</v>
      </c>
      <c r="H129" s="300" t="e">
        <f t="shared" si="10"/>
        <v>#DIV/0!</v>
      </c>
      <c r="I129" s="300">
        <f>[1]【主表A4】职工薪酬预算汇总!L84</f>
        <v>0</v>
      </c>
      <c r="J129" s="300">
        <f>[1]【主表A4】职工薪酬预算汇总!M84</f>
        <v>0</v>
      </c>
      <c r="K129" s="300">
        <f>[1]【主表A4】职工薪酬预算汇总!N84</f>
        <v>0</v>
      </c>
      <c r="L129" s="300">
        <f>[1]【主表A4】职工薪酬预算汇总!O84</f>
        <v>0</v>
      </c>
      <c r="M129" s="300">
        <f>[1]【主表A4】职工薪酬预算汇总!P84</f>
        <v>0</v>
      </c>
      <c r="N129" s="300">
        <f>[1]【主表A4】职工薪酬预算汇总!Q84</f>
        <v>0</v>
      </c>
      <c r="O129" s="300">
        <f>[1]【主表A4】职工薪酬预算汇总!R84</f>
        <v>0</v>
      </c>
      <c r="P129" s="300">
        <f>[1]【主表A4】职工薪酬预算汇总!S84</f>
        <v>0</v>
      </c>
      <c r="Q129" s="300">
        <f>[1]【主表A4】职工薪酬预算汇总!T84</f>
        <v>0</v>
      </c>
      <c r="R129" s="300">
        <f>[1]【主表A4】职工薪酬预算汇总!U84</f>
        <v>0</v>
      </c>
      <c r="S129" s="300">
        <f>[1]【主表A4】职工薪酬预算汇总!V84</f>
        <v>0</v>
      </c>
      <c r="T129" s="300">
        <f>[1]【主表A4】职工薪酬预算汇总!W84</f>
        <v>0</v>
      </c>
      <c r="U129" s="327" t="s">
        <v>82</v>
      </c>
    </row>
    <row r="130" spans="1:22">
      <c r="A130" s="360">
        <v>111</v>
      </c>
      <c r="B130" s="300" t="s">
        <v>94</v>
      </c>
      <c r="C130" s="300" t="s">
        <v>199</v>
      </c>
      <c r="D130" s="300">
        <f>[1]【主表A4】职工薪酬预算汇总!G85</f>
        <v>0</v>
      </c>
      <c r="E130" s="300">
        <f>[1]【主表A4】职工薪酬预算汇总!H85</f>
        <v>0</v>
      </c>
      <c r="F130" s="300">
        <f t="shared" ref="F130:F171" si="15">D130+E130</f>
        <v>0</v>
      </c>
      <c r="G130" s="300">
        <f t="shared" ref="G130:G179" si="16">SUM(I130:T130)</f>
        <v>0</v>
      </c>
      <c r="H130" s="300" t="e">
        <f t="shared" si="10"/>
        <v>#DIV/0!</v>
      </c>
      <c r="I130" s="300">
        <f>[1]【主表A4】职工薪酬预算汇总!L85</f>
        <v>0</v>
      </c>
      <c r="J130" s="300">
        <f>[1]【主表A4】职工薪酬预算汇总!M85</f>
        <v>0</v>
      </c>
      <c r="K130" s="300">
        <f>[1]【主表A4】职工薪酬预算汇总!N85</f>
        <v>0</v>
      </c>
      <c r="L130" s="300">
        <f>[1]【主表A4】职工薪酬预算汇总!O85</f>
        <v>0</v>
      </c>
      <c r="M130" s="300">
        <f>[1]【主表A4】职工薪酬预算汇总!P85</f>
        <v>0</v>
      </c>
      <c r="N130" s="300">
        <f>[1]【主表A4】职工薪酬预算汇总!Q85</f>
        <v>0</v>
      </c>
      <c r="O130" s="300">
        <f>[1]【主表A4】职工薪酬预算汇总!R85</f>
        <v>0</v>
      </c>
      <c r="P130" s="300">
        <f>[1]【主表A4】职工薪酬预算汇总!S85</f>
        <v>0</v>
      </c>
      <c r="Q130" s="300">
        <f>[1]【主表A4】职工薪酬预算汇总!T85</f>
        <v>0</v>
      </c>
      <c r="R130" s="300">
        <f>[1]【主表A4】职工薪酬预算汇总!U85</f>
        <v>0</v>
      </c>
      <c r="S130" s="300">
        <f>[1]【主表A4】职工薪酬预算汇总!V85</f>
        <v>0</v>
      </c>
      <c r="T130" s="300">
        <f>[1]【主表A4】职工薪酬预算汇总!W85</f>
        <v>0</v>
      </c>
      <c r="U130" s="323" t="s">
        <v>82</v>
      </c>
      <c r="V130" s="266"/>
    </row>
    <row r="131" spans="1:22">
      <c r="A131" s="360">
        <v>112</v>
      </c>
      <c r="B131" s="297">
        <v>66023101</v>
      </c>
      <c r="C131" s="298" t="s">
        <v>200</v>
      </c>
      <c r="D131" s="300">
        <f>[1]【主表A4】职工薪酬预算汇总!G86</f>
        <v>0</v>
      </c>
      <c r="E131" s="300">
        <f>[1]【主表A4】职工薪酬预算汇总!H86</f>
        <v>0</v>
      </c>
      <c r="F131" s="300">
        <f t="shared" si="15"/>
        <v>0</v>
      </c>
      <c r="G131" s="300">
        <f t="shared" si="16"/>
        <v>0</v>
      </c>
      <c r="H131" s="300" t="e">
        <f t="shared" si="10"/>
        <v>#DIV/0!</v>
      </c>
      <c r="I131" s="300">
        <f>[1]【主表A4】职工薪酬预算汇总!L86</f>
        <v>0</v>
      </c>
      <c r="J131" s="300">
        <f>[1]【主表A4】职工薪酬预算汇总!M86</f>
        <v>0</v>
      </c>
      <c r="K131" s="300">
        <f>[1]【主表A4】职工薪酬预算汇总!N86</f>
        <v>0</v>
      </c>
      <c r="L131" s="300">
        <f>[1]【主表A4】职工薪酬预算汇总!O86</f>
        <v>0</v>
      </c>
      <c r="M131" s="300">
        <f>[1]【主表A4】职工薪酬预算汇总!P86</f>
        <v>0</v>
      </c>
      <c r="N131" s="300">
        <f>[1]【主表A4】职工薪酬预算汇总!Q86</f>
        <v>0</v>
      </c>
      <c r="O131" s="300">
        <f>[1]【主表A4】职工薪酬预算汇总!R86</f>
        <v>0</v>
      </c>
      <c r="P131" s="300">
        <f>[1]【主表A4】职工薪酬预算汇总!S86</f>
        <v>0</v>
      </c>
      <c r="Q131" s="300">
        <f>[1]【主表A4】职工薪酬预算汇总!T86</f>
        <v>0</v>
      </c>
      <c r="R131" s="300">
        <f>[1]【主表A4】职工薪酬预算汇总!U86</f>
        <v>0</v>
      </c>
      <c r="S131" s="300">
        <f>[1]【主表A4】职工薪酬预算汇总!V86</f>
        <v>0</v>
      </c>
      <c r="T131" s="300">
        <f>[1]【主表A4】职工薪酬预算汇总!W86</f>
        <v>0</v>
      </c>
      <c r="U131" s="323" t="s">
        <v>82</v>
      </c>
      <c r="V131" s="266"/>
    </row>
    <row r="132" spans="1:22">
      <c r="A132" s="360">
        <v>113</v>
      </c>
      <c r="B132" s="297">
        <v>66023102</v>
      </c>
      <c r="C132" s="298" t="s">
        <v>201</v>
      </c>
      <c r="D132" s="300">
        <f>[1]【主表A4】职工薪酬预算汇总!G87</f>
        <v>0</v>
      </c>
      <c r="E132" s="300">
        <f>[1]【主表A4】职工薪酬预算汇总!H87</f>
        <v>0</v>
      </c>
      <c r="F132" s="300">
        <f t="shared" si="15"/>
        <v>0</v>
      </c>
      <c r="G132" s="300">
        <f t="shared" si="16"/>
        <v>0</v>
      </c>
      <c r="H132" s="300" t="e">
        <f t="shared" si="10"/>
        <v>#DIV/0!</v>
      </c>
      <c r="I132" s="300">
        <f>[1]【主表A4】职工薪酬预算汇总!L87</f>
        <v>0</v>
      </c>
      <c r="J132" s="300">
        <f>[1]【主表A4】职工薪酬预算汇总!M87</f>
        <v>0</v>
      </c>
      <c r="K132" s="300">
        <f>[1]【主表A4】职工薪酬预算汇总!N87</f>
        <v>0</v>
      </c>
      <c r="L132" s="300">
        <f>[1]【主表A4】职工薪酬预算汇总!O87</f>
        <v>0</v>
      </c>
      <c r="M132" s="300">
        <f>[1]【主表A4】职工薪酬预算汇总!P87</f>
        <v>0</v>
      </c>
      <c r="N132" s="300">
        <f>[1]【主表A4】职工薪酬预算汇总!Q87</f>
        <v>0</v>
      </c>
      <c r="O132" s="300">
        <f>[1]【主表A4】职工薪酬预算汇总!R87</f>
        <v>0</v>
      </c>
      <c r="P132" s="300">
        <f>[1]【主表A4】职工薪酬预算汇总!S87</f>
        <v>0</v>
      </c>
      <c r="Q132" s="300">
        <f>[1]【主表A4】职工薪酬预算汇总!T87</f>
        <v>0</v>
      </c>
      <c r="R132" s="300">
        <f>[1]【主表A4】职工薪酬预算汇总!U87</f>
        <v>0</v>
      </c>
      <c r="S132" s="300">
        <f>[1]【主表A4】职工薪酬预算汇总!V87</f>
        <v>0</v>
      </c>
      <c r="T132" s="300">
        <f>[1]【主表A4】职工薪酬预算汇总!W87</f>
        <v>0</v>
      </c>
      <c r="U132" s="323" t="s">
        <v>82</v>
      </c>
      <c r="V132" s="266"/>
    </row>
    <row r="133" spans="1:22">
      <c r="A133" s="360">
        <v>114</v>
      </c>
      <c r="B133" s="297">
        <v>66023103</v>
      </c>
      <c r="C133" s="298" t="s">
        <v>202</v>
      </c>
      <c r="D133" s="300">
        <f>[1]【主表A4】职工薪酬预算汇总!G88</f>
        <v>0</v>
      </c>
      <c r="E133" s="300">
        <f>[1]【主表A4】职工薪酬预算汇总!H88</f>
        <v>0</v>
      </c>
      <c r="F133" s="300">
        <f t="shared" si="15"/>
        <v>0</v>
      </c>
      <c r="G133" s="300">
        <f t="shared" si="16"/>
        <v>0</v>
      </c>
      <c r="H133" s="300" t="e">
        <f t="shared" si="10"/>
        <v>#DIV/0!</v>
      </c>
      <c r="I133" s="300">
        <f>[1]【主表A4】职工薪酬预算汇总!L88</f>
        <v>0</v>
      </c>
      <c r="J133" s="300">
        <f>[1]【主表A4】职工薪酬预算汇总!M88</f>
        <v>0</v>
      </c>
      <c r="K133" s="300">
        <f>[1]【主表A4】职工薪酬预算汇总!N88</f>
        <v>0</v>
      </c>
      <c r="L133" s="300">
        <f>[1]【主表A4】职工薪酬预算汇总!O88</f>
        <v>0</v>
      </c>
      <c r="M133" s="300">
        <f>[1]【主表A4】职工薪酬预算汇总!P88</f>
        <v>0</v>
      </c>
      <c r="N133" s="300">
        <f>[1]【主表A4】职工薪酬预算汇总!Q88</f>
        <v>0</v>
      </c>
      <c r="O133" s="300">
        <f>[1]【主表A4】职工薪酬预算汇总!R88</f>
        <v>0</v>
      </c>
      <c r="P133" s="300">
        <f>[1]【主表A4】职工薪酬预算汇总!S88</f>
        <v>0</v>
      </c>
      <c r="Q133" s="300">
        <f>[1]【主表A4】职工薪酬预算汇总!T88</f>
        <v>0</v>
      </c>
      <c r="R133" s="300">
        <f>[1]【主表A4】职工薪酬预算汇总!U88</f>
        <v>0</v>
      </c>
      <c r="S133" s="300">
        <f>[1]【主表A4】职工薪酬预算汇总!V88</f>
        <v>0</v>
      </c>
      <c r="T133" s="300">
        <f>[1]【主表A4】职工薪酬预算汇总!W88</f>
        <v>0</v>
      </c>
      <c r="U133" s="323" t="s">
        <v>82</v>
      </c>
      <c r="V133" s="266"/>
    </row>
    <row r="134" spans="1:22">
      <c r="A134" s="360">
        <v>115</v>
      </c>
      <c r="B134" s="297">
        <v>66023104</v>
      </c>
      <c r="C134" s="298" t="s">
        <v>203</v>
      </c>
      <c r="D134" s="300">
        <f>[1]【主表A4】职工薪酬预算汇总!G89</f>
        <v>0</v>
      </c>
      <c r="E134" s="300">
        <f>[1]【主表A4】职工薪酬预算汇总!H89</f>
        <v>0</v>
      </c>
      <c r="F134" s="300">
        <f t="shared" si="15"/>
        <v>0</v>
      </c>
      <c r="G134" s="300">
        <f t="shared" si="16"/>
        <v>0</v>
      </c>
      <c r="H134" s="300" t="e">
        <f t="shared" si="10"/>
        <v>#DIV/0!</v>
      </c>
      <c r="I134" s="300">
        <f>[1]【主表A4】职工薪酬预算汇总!L89</f>
        <v>0</v>
      </c>
      <c r="J134" s="300">
        <f>[1]【主表A4】职工薪酬预算汇总!M89</f>
        <v>0</v>
      </c>
      <c r="K134" s="300">
        <f>[1]【主表A4】职工薪酬预算汇总!N89</f>
        <v>0</v>
      </c>
      <c r="L134" s="300">
        <f>[1]【主表A4】职工薪酬预算汇总!O89</f>
        <v>0</v>
      </c>
      <c r="M134" s="300">
        <f>[1]【主表A4】职工薪酬预算汇总!P89</f>
        <v>0</v>
      </c>
      <c r="N134" s="300">
        <f>[1]【主表A4】职工薪酬预算汇总!Q89</f>
        <v>0</v>
      </c>
      <c r="O134" s="300">
        <f>[1]【主表A4】职工薪酬预算汇总!R89</f>
        <v>0</v>
      </c>
      <c r="P134" s="300">
        <f>[1]【主表A4】职工薪酬预算汇总!S89</f>
        <v>0</v>
      </c>
      <c r="Q134" s="300">
        <f>[1]【主表A4】职工薪酬预算汇总!T89</f>
        <v>0</v>
      </c>
      <c r="R134" s="300">
        <f>[1]【主表A4】职工薪酬预算汇总!U89</f>
        <v>0</v>
      </c>
      <c r="S134" s="300">
        <f>[1]【主表A4】职工薪酬预算汇总!V89</f>
        <v>0</v>
      </c>
      <c r="T134" s="300">
        <f>[1]【主表A4】职工薪酬预算汇总!W89</f>
        <v>0</v>
      </c>
      <c r="U134" s="323" t="s">
        <v>82</v>
      </c>
      <c r="V134" s="266"/>
    </row>
    <row r="135" spans="1:22">
      <c r="A135" s="360">
        <v>116</v>
      </c>
      <c r="B135" s="297">
        <v>66023105</v>
      </c>
      <c r="C135" s="298" t="s">
        <v>204</v>
      </c>
      <c r="D135" s="300">
        <f>[1]【主表A4】职工薪酬预算汇总!G90</f>
        <v>0</v>
      </c>
      <c r="E135" s="300">
        <f>[1]【主表A4】职工薪酬预算汇总!H90</f>
        <v>0</v>
      </c>
      <c r="F135" s="300">
        <f t="shared" si="15"/>
        <v>0</v>
      </c>
      <c r="G135" s="300">
        <f t="shared" si="16"/>
        <v>0</v>
      </c>
      <c r="H135" s="300" t="e">
        <f t="shared" si="10"/>
        <v>#DIV/0!</v>
      </c>
      <c r="I135" s="300">
        <f>[1]【主表A4】职工薪酬预算汇总!L90</f>
        <v>0</v>
      </c>
      <c r="J135" s="300">
        <f>[1]【主表A4】职工薪酬预算汇总!M90</f>
        <v>0</v>
      </c>
      <c r="K135" s="300">
        <f>[1]【主表A4】职工薪酬预算汇总!N90</f>
        <v>0</v>
      </c>
      <c r="L135" s="300">
        <f>[1]【主表A4】职工薪酬预算汇总!O90</f>
        <v>0</v>
      </c>
      <c r="M135" s="300">
        <f>[1]【主表A4】职工薪酬预算汇总!P90</f>
        <v>0</v>
      </c>
      <c r="N135" s="300">
        <f>[1]【主表A4】职工薪酬预算汇总!Q90</f>
        <v>0</v>
      </c>
      <c r="O135" s="300">
        <f>[1]【主表A4】职工薪酬预算汇总!R90</f>
        <v>0</v>
      </c>
      <c r="P135" s="300">
        <f>[1]【主表A4】职工薪酬预算汇总!S90</f>
        <v>0</v>
      </c>
      <c r="Q135" s="300">
        <f>[1]【主表A4】职工薪酬预算汇总!T90</f>
        <v>0</v>
      </c>
      <c r="R135" s="300">
        <f>[1]【主表A4】职工薪酬预算汇总!U90</f>
        <v>0</v>
      </c>
      <c r="S135" s="300">
        <f>[1]【主表A4】职工薪酬预算汇总!V90</f>
        <v>0</v>
      </c>
      <c r="T135" s="300">
        <f>[1]【主表A4】职工薪酬预算汇总!W90</f>
        <v>0</v>
      </c>
      <c r="U135" s="323" t="s">
        <v>82</v>
      </c>
      <c r="V135" s="266"/>
    </row>
    <row r="136" spans="1:22">
      <c r="A136" s="360">
        <v>117</v>
      </c>
      <c r="B136" s="297">
        <v>66023106</v>
      </c>
      <c r="C136" s="298" t="s">
        <v>205</v>
      </c>
      <c r="D136" s="300">
        <f>[1]【主表A4】职工薪酬预算汇总!G91</f>
        <v>0</v>
      </c>
      <c r="E136" s="300">
        <f>[1]【主表A4】职工薪酬预算汇总!H91</f>
        <v>0</v>
      </c>
      <c r="F136" s="300">
        <f t="shared" si="15"/>
        <v>0</v>
      </c>
      <c r="G136" s="300">
        <f t="shared" si="16"/>
        <v>0</v>
      </c>
      <c r="H136" s="300" t="e">
        <f t="shared" si="10"/>
        <v>#DIV/0!</v>
      </c>
      <c r="I136" s="300">
        <f>[1]【主表A4】职工薪酬预算汇总!L91</f>
        <v>0</v>
      </c>
      <c r="J136" s="300">
        <f>[1]【主表A4】职工薪酬预算汇总!M91</f>
        <v>0</v>
      </c>
      <c r="K136" s="300">
        <f>[1]【主表A4】职工薪酬预算汇总!N91</f>
        <v>0</v>
      </c>
      <c r="L136" s="300">
        <f>[1]【主表A4】职工薪酬预算汇总!O91</f>
        <v>0</v>
      </c>
      <c r="M136" s="300">
        <f>[1]【主表A4】职工薪酬预算汇总!P91</f>
        <v>0</v>
      </c>
      <c r="N136" s="300">
        <f>[1]【主表A4】职工薪酬预算汇总!Q91</f>
        <v>0</v>
      </c>
      <c r="O136" s="300">
        <f>[1]【主表A4】职工薪酬预算汇总!R91</f>
        <v>0</v>
      </c>
      <c r="P136" s="300">
        <f>[1]【主表A4】职工薪酬预算汇总!S91</f>
        <v>0</v>
      </c>
      <c r="Q136" s="300">
        <f>[1]【主表A4】职工薪酬预算汇总!T91</f>
        <v>0</v>
      </c>
      <c r="R136" s="300">
        <f>[1]【主表A4】职工薪酬预算汇总!U91</f>
        <v>0</v>
      </c>
      <c r="S136" s="300">
        <f>[1]【主表A4】职工薪酬预算汇总!V91</f>
        <v>0</v>
      </c>
      <c r="T136" s="300">
        <f>[1]【主表A4】职工薪酬预算汇总!W91</f>
        <v>0</v>
      </c>
      <c r="U136" s="323" t="s">
        <v>82</v>
      </c>
      <c r="V136" s="266"/>
    </row>
    <row r="137" spans="1:22">
      <c r="A137" s="360">
        <v>118</v>
      </c>
      <c r="B137" s="297">
        <v>66023107</v>
      </c>
      <c r="C137" s="298" t="s">
        <v>206</v>
      </c>
      <c r="D137" s="300">
        <f>[1]【主表A4】职工薪酬预算汇总!G92</f>
        <v>0</v>
      </c>
      <c r="E137" s="300">
        <f>[1]【主表A4】职工薪酬预算汇总!H92</f>
        <v>0</v>
      </c>
      <c r="F137" s="300">
        <f t="shared" si="15"/>
        <v>0</v>
      </c>
      <c r="G137" s="300">
        <f t="shared" si="16"/>
        <v>0</v>
      </c>
      <c r="H137" s="300" t="e">
        <f t="shared" si="10"/>
        <v>#DIV/0!</v>
      </c>
      <c r="I137" s="300">
        <f>[1]【主表A4】职工薪酬预算汇总!L92</f>
        <v>0</v>
      </c>
      <c r="J137" s="300">
        <f>[1]【主表A4】职工薪酬预算汇总!M92</f>
        <v>0</v>
      </c>
      <c r="K137" s="300">
        <f>[1]【主表A4】职工薪酬预算汇总!N92</f>
        <v>0</v>
      </c>
      <c r="L137" s="300">
        <f>[1]【主表A4】职工薪酬预算汇总!O92</f>
        <v>0</v>
      </c>
      <c r="M137" s="300">
        <f>[1]【主表A4】职工薪酬预算汇总!P92</f>
        <v>0</v>
      </c>
      <c r="N137" s="300">
        <f>[1]【主表A4】职工薪酬预算汇总!Q92</f>
        <v>0</v>
      </c>
      <c r="O137" s="300">
        <f>[1]【主表A4】职工薪酬预算汇总!R92</f>
        <v>0</v>
      </c>
      <c r="P137" s="300">
        <f>[1]【主表A4】职工薪酬预算汇总!S92</f>
        <v>0</v>
      </c>
      <c r="Q137" s="300">
        <f>[1]【主表A4】职工薪酬预算汇总!T92</f>
        <v>0</v>
      </c>
      <c r="R137" s="300">
        <f>[1]【主表A4】职工薪酬预算汇总!U92</f>
        <v>0</v>
      </c>
      <c r="S137" s="300">
        <f>[1]【主表A4】职工薪酬预算汇总!V92</f>
        <v>0</v>
      </c>
      <c r="T137" s="300">
        <f>[1]【主表A4】职工薪酬预算汇总!W92</f>
        <v>0</v>
      </c>
      <c r="U137" s="323" t="s">
        <v>82</v>
      </c>
      <c r="V137" s="266"/>
    </row>
    <row r="138" spans="1:22">
      <c r="A138" s="360">
        <v>119</v>
      </c>
      <c r="B138" s="297">
        <v>66023108</v>
      </c>
      <c r="C138" s="298" t="s">
        <v>207</v>
      </c>
      <c r="D138" s="300">
        <f>[1]【主表A4】职工薪酬预算汇总!G93</f>
        <v>0</v>
      </c>
      <c r="E138" s="300">
        <f>[1]【主表A4】职工薪酬预算汇总!H93</f>
        <v>0</v>
      </c>
      <c r="F138" s="300">
        <f t="shared" si="15"/>
        <v>0</v>
      </c>
      <c r="G138" s="300">
        <f t="shared" si="16"/>
        <v>0</v>
      </c>
      <c r="H138" s="300" t="e">
        <f t="shared" si="10"/>
        <v>#DIV/0!</v>
      </c>
      <c r="I138" s="300">
        <f>[1]【主表A4】职工薪酬预算汇总!L93</f>
        <v>0</v>
      </c>
      <c r="J138" s="300">
        <f>[1]【主表A4】职工薪酬预算汇总!M93</f>
        <v>0</v>
      </c>
      <c r="K138" s="300">
        <f>[1]【主表A4】职工薪酬预算汇总!N93</f>
        <v>0</v>
      </c>
      <c r="L138" s="300">
        <f>[1]【主表A4】职工薪酬预算汇总!O93</f>
        <v>0</v>
      </c>
      <c r="M138" s="300">
        <f>[1]【主表A4】职工薪酬预算汇总!P93</f>
        <v>0</v>
      </c>
      <c r="N138" s="300">
        <f>[1]【主表A4】职工薪酬预算汇总!Q93</f>
        <v>0</v>
      </c>
      <c r="O138" s="300">
        <f>[1]【主表A4】职工薪酬预算汇总!R93</f>
        <v>0</v>
      </c>
      <c r="P138" s="300">
        <f>[1]【主表A4】职工薪酬预算汇总!S93</f>
        <v>0</v>
      </c>
      <c r="Q138" s="300">
        <f>[1]【主表A4】职工薪酬预算汇总!T93</f>
        <v>0</v>
      </c>
      <c r="R138" s="300">
        <f>[1]【主表A4】职工薪酬预算汇总!U93</f>
        <v>0</v>
      </c>
      <c r="S138" s="300">
        <f>[1]【主表A4】职工薪酬预算汇总!V93</f>
        <v>0</v>
      </c>
      <c r="T138" s="300">
        <f>[1]【主表A4】职工薪酬预算汇总!W93</f>
        <v>0</v>
      </c>
      <c r="U138" s="323" t="s">
        <v>82</v>
      </c>
      <c r="V138" s="266"/>
    </row>
    <row r="139" spans="1:22">
      <c r="A139" s="360">
        <v>120</v>
      </c>
      <c r="B139" s="297">
        <v>66023109</v>
      </c>
      <c r="C139" s="298" t="s">
        <v>208</v>
      </c>
      <c r="D139" s="300">
        <f>[1]【主表A4】职工薪酬预算汇总!G94</f>
        <v>0</v>
      </c>
      <c r="E139" s="300">
        <f>[1]【主表A4】职工薪酬预算汇总!H94</f>
        <v>0</v>
      </c>
      <c r="F139" s="300">
        <f t="shared" si="15"/>
        <v>0</v>
      </c>
      <c r="G139" s="300">
        <f t="shared" si="16"/>
        <v>0</v>
      </c>
      <c r="H139" s="300" t="e">
        <f t="shared" si="10"/>
        <v>#DIV/0!</v>
      </c>
      <c r="I139" s="300">
        <f>[1]【主表A4】职工薪酬预算汇总!L94</f>
        <v>0</v>
      </c>
      <c r="J139" s="300">
        <f>[1]【主表A4】职工薪酬预算汇总!M94</f>
        <v>0</v>
      </c>
      <c r="K139" s="300">
        <f>[1]【主表A4】职工薪酬预算汇总!N94</f>
        <v>0</v>
      </c>
      <c r="L139" s="300">
        <f>[1]【主表A4】职工薪酬预算汇总!O94</f>
        <v>0</v>
      </c>
      <c r="M139" s="300">
        <f>[1]【主表A4】职工薪酬预算汇总!P94</f>
        <v>0</v>
      </c>
      <c r="N139" s="300">
        <f>[1]【主表A4】职工薪酬预算汇总!Q94</f>
        <v>0</v>
      </c>
      <c r="O139" s="300">
        <f>[1]【主表A4】职工薪酬预算汇总!R94</f>
        <v>0</v>
      </c>
      <c r="P139" s="300">
        <f>[1]【主表A4】职工薪酬预算汇总!S94</f>
        <v>0</v>
      </c>
      <c r="Q139" s="300">
        <f>[1]【主表A4】职工薪酬预算汇总!T94</f>
        <v>0</v>
      </c>
      <c r="R139" s="300">
        <f>[1]【主表A4】职工薪酬预算汇总!U94</f>
        <v>0</v>
      </c>
      <c r="S139" s="300">
        <f>[1]【主表A4】职工薪酬预算汇总!V94</f>
        <v>0</v>
      </c>
      <c r="T139" s="300">
        <f>[1]【主表A4】职工薪酬预算汇总!W94</f>
        <v>0</v>
      </c>
      <c r="U139" s="323" t="s">
        <v>82</v>
      </c>
      <c r="V139" s="266"/>
    </row>
    <row r="140" spans="1:22">
      <c r="A140" s="360">
        <v>121</v>
      </c>
      <c r="B140" s="297">
        <v>66022702</v>
      </c>
      <c r="C140" s="298" t="s">
        <v>209</v>
      </c>
      <c r="D140" s="300">
        <f>[1]【主表A4】职工薪酬预算汇总!G95</f>
        <v>0</v>
      </c>
      <c r="E140" s="300">
        <f>[1]【主表A4】职工薪酬预算汇总!H95</f>
        <v>0</v>
      </c>
      <c r="F140" s="300">
        <f t="shared" si="15"/>
        <v>0</v>
      </c>
      <c r="G140" s="300">
        <f t="shared" si="16"/>
        <v>0</v>
      </c>
      <c r="H140" s="300" t="e">
        <f t="shared" si="10"/>
        <v>#DIV/0!</v>
      </c>
      <c r="I140" s="300">
        <f>[1]【主表A4】职工薪酬预算汇总!L95</f>
        <v>0</v>
      </c>
      <c r="J140" s="300">
        <f>[1]【主表A4】职工薪酬预算汇总!M95</f>
        <v>0</v>
      </c>
      <c r="K140" s="300">
        <f>[1]【主表A4】职工薪酬预算汇总!N95</f>
        <v>0</v>
      </c>
      <c r="L140" s="300">
        <f>[1]【主表A4】职工薪酬预算汇总!O95</f>
        <v>0</v>
      </c>
      <c r="M140" s="300">
        <f>[1]【主表A4】职工薪酬预算汇总!P95</f>
        <v>0</v>
      </c>
      <c r="N140" s="300">
        <f>[1]【主表A4】职工薪酬预算汇总!Q95</f>
        <v>0</v>
      </c>
      <c r="O140" s="300">
        <f>[1]【主表A4】职工薪酬预算汇总!R95</f>
        <v>0</v>
      </c>
      <c r="P140" s="300">
        <f>[1]【主表A4】职工薪酬预算汇总!S95</f>
        <v>0</v>
      </c>
      <c r="Q140" s="300">
        <f>[1]【主表A4】职工薪酬预算汇总!T95</f>
        <v>0</v>
      </c>
      <c r="R140" s="300">
        <f>[1]【主表A4】职工薪酬预算汇总!U95</f>
        <v>0</v>
      </c>
      <c r="S140" s="300">
        <f>[1]【主表A4】职工薪酬预算汇总!V95</f>
        <v>0</v>
      </c>
      <c r="T140" s="300">
        <f>[1]【主表A4】职工薪酬预算汇总!W95</f>
        <v>0</v>
      </c>
      <c r="U140" s="323" t="s">
        <v>82</v>
      </c>
      <c r="V140" s="266"/>
    </row>
    <row r="141" spans="1:22">
      <c r="A141" s="360">
        <v>122</v>
      </c>
      <c r="B141" s="297">
        <v>66023110</v>
      </c>
      <c r="C141" s="298" t="s">
        <v>210</v>
      </c>
      <c r="D141" s="300">
        <f>[1]【主表A4】职工薪酬预算汇总!G96</f>
        <v>0</v>
      </c>
      <c r="E141" s="300">
        <f>[1]【主表A4】职工薪酬预算汇总!H96</f>
        <v>0</v>
      </c>
      <c r="F141" s="300">
        <f t="shared" si="15"/>
        <v>0</v>
      </c>
      <c r="G141" s="300">
        <f t="shared" si="16"/>
        <v>0</v>
      </c>
      <c r="H141" s="300" t="e">
        <f t="shared" si="10"/>
        <v>#DIV/0!</v>
      </c>
      <c r="I141" s="300">
        <f>[1]【主表A4】职工薪酬预算汇总!L96</f>
        <v>0</v>
      </c>
      <c r="J141" s="300">
        <f>[1]【主表A4】职工薪酬预算汇总!M96</f>
        <v>0</v>
      </c>
      <c r="K141" s="300">
        <f>[1]【主表A4】职工薪酬预算汇总!N96</f>
        <v>0</v>
      </c>
      <c r="L141" s="300">
        <f>[1]【主表A4】职工薪酬预算汇总!O96</f>
        <v>0</v>
      </c>
      <c r="M141" s="300">
        <f>[1]【主表A4】职工薪酬预算汇总!P96</f>
        <v>0</v>
      </c>
      <c r="N141" s="300">
        <f>[1]【主表A4】职工薪酬预算汇总!Q96</f>
        <v>0</v>
      </c>
      <c r="O141" s="300">
        <f>[1]【主表A4】职工薪酬预算汇总!R96</f>
        <v>0</v>
      </c>
      <c r="P141" s="300">
        <f>[1]【主表A4】职工薪酬预算汇总!S96</f>
        <v>0</v>
      </c>
      <c r="Q141" s="300">
        <f>[1]【主表A4】职工薪酬预算汇总!T96</f>
        <v>0</v>
      </c>
      <c r="R141" s="300">
        <f>[1]【主表A4】职工薪酬预算汇总!U96</f>
        <v>0</v>
      </c>
      <c r="S141" s="300">
        <f>[1]【主表A4】职工薪酬预算汇总!V96</f>
        <v>0</v>
      </c>
      <c r="T141" s="300">
        <f>[1]【主表A4】职工薪酬预算汇总!W96</f>
        <v>0</v>
      </c>
      <c r="U141" s="323" t="s">
        <v>82</v>
      </c>
      <c r="V141" s="266"/>
    </row>
    <row r="142" spans="1:22">
      <c r="A142" s="360">
        <v>123</v>
      </c>
      <c r="B142" s="297">
        <v>660228</v>
      </c>
      <c r="C142" s="298" t="s">
        <v>211</v>
      </c>
      <c r="D142" s="300">
        <f>[1]【主表A4】职工薪酬预算汇总!G97</f>
        <v>0</v>
      </c>
      <c r="E142" s="300">
        <f>[1]【主表A4】职工薪酬预算汇总!H97</f>
        <v>0</v>
      </c>
      <c r="F142" s="300">
        <f t="shared" si="15"/>
        <v>0</v>
      </c>
      <c r="G142" s="300">
        <f t="shared" si="16"/>
        <v>0</v>
      </c>
      <c r="H142" s="300" t="e">
        <f t="shared" si="10"/>
        <v>#DIV/0!</v>
      </c>
      <c r="I142" s="300">
        <f>[1]【主表A4】职工薪酬预算汇总!L97</f>
        <v>0</v>
      </c>
      <c r="J142" s="300">
        <f>[1]【主表A4】职工薪酬预算汇总!M97</f>
        <v>0</v>
      </c>
      <c r="K142" s="300">
        <f>[1]【主表A4】职工薪酬预算汇总!N97</f>
        <v>0</v>
      </c>
      <c r="L142" s="300">
        <f>[1]【主表A4】职工薪酬预算汇总!O97</f>
        <v>0</v>
      </c>
      <c r="M142" s="300">
        <f>[1]【主表A4】职工薪酬预算汇总!P97</f>
        <v>0</v>
      </c>
      <c r="N142" s="300">
        <f>[1]【主表A4】职工薪酬预算汇总!Q97</f>
        <v>0</v>
      </c>
      <c r="O142" s="300">
        <f>[1]【主表A4】职工薪酬预算汇总!R97</f>
        <v>0</v>
      </c>
      <c r="P142" s="300">
        <f>[1]【主表A4】职工薪酬预算汇总!S97</f>
        <v>0</v>
      </c>
      <c r="Q142" s="300">
        <f>[1]【主表A4】职工薪酬预算汇总!T97</f>
        <v>0</v>
      </c>
      <c r="R142" s="300">
        <f>[1]【主表A4】职工薪酬预算汇总!U97</f>
        <v>0</v>
      </c>
      <c r="S142" s="300">
        <f>[1]【主表A4】职工薪酬预算汇总!V97</f>
        <v>0</v>
      </c>
      <c r="T142" s="300">
        <f>[1]【主表A4】职工薪酬预算汇总!W97</f>
        <v>0</v>
      </c>
      <c r="U142" s="356" t="s">
        <v>82</v>
      </c>
      <c r="V142" s="266"/>
    </row>
    <row r="143" spans="1:22">
      <c r="A143" s="360">
        <v>124</v>
      </c>
      <c r="B143" s="297">
        <v>660230</v>
      </c>
      <c r="C143" s="298" t="s">
        <v>212</v>
      </c>
      <c r="D143" s="300">
        <f>[1]【主表A4】职工薪酬预算汇总!G98</f>
        <v>0</v>
      </c>
      <c r="E143" s="300">
        <f>[1]【主表A4】职工薪酬预算汇总!H98</f>
        <v>0</v>
      </c>
      <c r="F143" s="300">
        <f t="shared" si="15"/>
        <v>0</v>
      </c>
      <c r="G143" s="300">
        <f t="shared" si="16"/>
        <v>0</v>
      </c>
      <c r="H143" s="300" t="e">
        <f t="shared" si="10"/>
        <v>#DIV/0!</v>
      </c>
      <c r="I143" s="300">
        <f>[1]【主表A4】职工薪酬预算汇总!L98</f>
        <v>0</v>
      </c>
      <c r="J143" s="300">
        <f>[1]【主表A4】职工薪酬预算汇总!M98</f>
        <v>0</v>
      </c>
      <c r="K143" s="300">
        <f>[1]【主表A4】职工薪酬预算汇总!N98</f>
        <v>0</v>
      </c>
      <c r="L143" s="300">
        <f>[1]【主表A4】职工薪酬预算汇总!O98</f>
        <v>0</v>
      </c>
      <c r="M143" s="300">
        <f>[1]【主表A4】职工薪酬预算汇总!P98</f>
        <v>0</v>
      </c>
      <c r="N143" s="300">
        <f>[1]【主表A4】职工薪酬预算汇总!Q98</f>
        <v>0</v>
      </c>
      <c r="O143" s="300">
        <f>[1]【主表A4】职工薪酬预算汇总!R98</f>
        <v>0</v>
      </c>
      <c r="P143" s="300">
        <f>[1]【主表A4】职工薪酬预算汇总!S98</f>
        <v>0</v>
      </c>
      <c r="Q143" s="300">
        <f>[1]【主表A4】职工薪酬预算汇总!T98</f>
        <v>0</v>
      </c>
      <c r="R143" s="300">
        <f>[1]【主表A4】职工薪酬预算汇总!U98</f>
        <v>0</v>
      </c>
      <c r="S143" s="300">
        <f>[1]【主表A4】职工薪酬预算汇总!V98</f>
        <v>0</v>
      </c>
      <c r="T143" s="300">
        <f>[1]【主表A4】职工薪酬预算汇总!W98</f>
        <v>0</v>
      </c>
      <c r="U143" s="356" t="s">
        <v>82</v>
      </c>
      <c r="V143" s="266"/>
    </row>
    <row r="144" spans="1:22">
      <c r="A144" s="361">
        <v>125</v>
      </c>
      <c r="B144" s="362">
        <v>660204</v>
      </c>
      <c r="C144" s="363" t="s">
        <v>213</v>
      </c>
      <c r="D144" s="364"/>
      <c r="E144" s="364"/>
      <c r="F144" s="364">
        <f t="shared" si="15"/>
        <v>0</v>
      </c>
      <c r="G144" s="364">
        <f t="shared" si="16"/>
        <v>0</v>
      </c>
      <c r="H144" s="364" t="e">
        <f t="shared" si="10"/>
        <v>#DIV/0!</v>
      </c>
      <c r="I144" s="364"/>
      <c r="J144" s="364"/>
      <c r="K144" s="364"/>
      <c r="L144" s="364"/>
      <c r="M144" s="364"/>
      <c r="N144" s="364"/>
      <c r="O144" s="364"/>
      <c r="P144" s="364"/>
      <c r="Q144" s="364"/>
      <c r="R144" s="364"/>
      <c r="S144" s="364"/>
      <c r="T144" s="364"/>
      <c r="U144" s="392"/>
      <c r="V144" s="266"/>
    </row>
    <row r="145" spans="1:22">
      <c r="A145" s="361">
        <v>126</v>
      </c>
      <c r="B145" s="362">
        <v>660205</v>
      </c>
      <c r="C145" s="363" t="s">
        <v>214</v>
      </c>
      <c r="D145" s="364"/>
      <c r="E145" s="364"/>
      <c r="F145" s="364">
        <f t="shared" si="15"/>
        <v>0</v>
      </c>
      <c r="G145" s="364">
        <f t="shared" si="16"/>
        <v>0</v>
      </c>
      <c r="H145" s="364" t="e">
        <f t="shared" si="10"/>
        <v>#DIV/0!</v>
      </c>
      <c r="I145" s="364"/>
      <c r="J145" s="364"/>
      <c r="K145" s="364"/>
      <c r="L145" s="364"/>
      <c r="M145" s="364"/>
      <c r="N145" s="364"/>
      <c r="O145" s="364"/>
      <c r="P145" s="364"/>
      <c r="Q145" s="364"/>
      <c r="R145" s="364"/>
      <c r="S145" s="364"/>
      <c r="T145" s="364"/>
      <c r="U145" s="392"/>
      <c r="V145" s="266"/>
    </row>
    <row r="146" spans="1:22">
      <c r="A146" s="361">
        <v>127</v>
      </c>
      <c r="B146" s="362">
        <v>66020601</v>
      </c>
      <c r="C146" s="363" t="s">
        <v>215</v>
      </c>
      <c r="D146" s="364"/>
      <c r="E146" s="364"/>
      <c r="F146" s="364">
        <f t="shared" si="15"/>
        <v>0</v>
      </c>
      <c r="G146" s="364">
        <f t="shared" si="16"/>
        <v>0</v>
      </c>
      <c r="H146" s="364" t="e">
        <f t="shared" si="10"/>
        <v>#DIV/0!</v>
      </c>
      <c r="I146" s="364"/>
      <c r="J146" s="364"/>
      <c r="K146" s="364"/>
      <c r="L146" s="364"/>
      <c r="M146" s="364"/>
      <c r="N146" s="364"/>
      <c r="O146" s="364"/>
      <c r="P146" s="364"/>
      <c r="Q146" s="364"/>
      <c r="R146" s="364"/>
      <c r="S146" s="364"/>
      <c r="T146" s="364"/>
      <c r="U146" s="392" t="s">
        <v>78</v>
      </c>
      <c r="V146" s="266"/>
    </row>
    <row r="147" spans="1:22">
      <c r="A147" s="361">
        <v>128</v>
      </c>
      <c r="B147" s="362">
        <v>66020603</v>
      </c>
      <c r="C147" s="363" t="s">
        <v>216</v>
      </c>
      <c r="D147" s="364"/>
      <c r="E147" s="364"/>
      <c r="F147" s="364">
        <f t="shared" si="15"/>
        <v>0</v>
      </c>
      <c r="G147" s="364">
        <f t="shared" si="16"/>
        <v>0</v>
      </c>
      <c r="H147" s="364" t="e">
        <f t="shared" si="10"/>
        <v>#DIV/0!</v>
      </c>
      <c r="I147" s="364"/>
      <c r="J147" s="364"/>
      <c r="K147" s="364"/>
      <c r="L147" s="364"/>
      <c r="M147" s="364"/>
      <c r="N147" s="364"/>
      <c r="O147" s="364"/>
      <c r="P147" s="364"/>
      <c r="Q147" s="364"/>
      <c r="R147" s="364"/>
      <c r="S147" s="364"/>
      <c r="T147" s="364"/>
      <c r="U147" s="392" t="s">
        <v>78</v>
      </c>
      <c r="V147" s="266"/>
    </row>
    <row r="148" spans="1:22">
      <c r="A148" s="361">
        <v>129</v>
      </c>
      <c r="B148" s="362">
        <v>66020607</v>
      </c>
      <c r="C148" s="363" t="s">
        <v>217</v>
      </c>
      <c r="D148" s="364"/>
      <c r="E148" s="364"/>
      <c r="F148" s="364">
        <f t="shared" si="15"/>
        <v>0</v>
      </c>
      <c r="G148" s="364">
        <f t="shared" si="16"/>
        <v>0</v>
      </c>
      <c r="H148" s="364" t="e">
        <f t="shared" si="10"/>
        <v>#DIV/0!</v>
      </c>
      <c r="I148" s="364"/>
      <c r="J148" s="364"/>
      <c r="K148" s="364"/>
      <c r="L148" s="364"/>
      <c r="M148" s="364"/>
      <c r="N148" s="364"/>
      <c r="O148" s="364"/>
      <c r="P148" s="364"/>
      <c r="Q148" s="364"/>
      <c r="R148" s="364"/>
      <c r="S148" s="364"/>
      <c r="T148" s="364"/>
      <c r="U148" s="392" t="s">
        <v>78</v>
      </c>
      <c r="V148" s="266"/>
    </row>
    <row r="149" spans="1:22">
      <c r="A149" s="361">
        <v>130</v>
      </c>
      <c r="B149" s="362">
        <v>66020701</v>
      </c>
      <c r="C149" s="363" t="s">
        <v>218</v>
      </c>
      <c r="D149" s="364"/>
      <c r="E149" s="364"/>
      <c r="F149" s="364">
        <f t="shared" si="15"/>
        <v>0</v>
      </c>
      <c r="G149" s="364">
        <f t="shared" si="16"/>
        <v>0</v>
      </c>
      <c r="H149" s="364" t="e">
        <f t="shared" si="10"/>
        <v>#DIV/0!</v>
      </c>
      <c r="I149" s="364"/>
      <c r="J149" s="364"/>
      <c r="K149" s="364"/>
      <c r="L149" s="364"/>
      <c r="M149" s="364"/>
      <c r="N149" s="364"/>
      <c r="O149" s="364"/>
      <c r="P149" s="364"/>
      <c r="Q149" s="364"/>
      <c r="R149" s="364"/>
      <c r="S149" s="364"/>
      <c r="T149" s="364"/>
      <c r="U149" s="392" t="s">
        <v>99</v>
      </c>
      <c r="V149" s="266"/>
    </row>
    <row r="150" spans="1:22">
      <c r="A150" s="361">
        <v>131</v>
      </c>
      <c r="B150" s="362">
        <v>66020702</v>
      </c>
      <c r="C150" s="363" t="s">
        <v>219</v>
      </c>
      <c r="D150" s="364"/>
      <c r="E150" s="364"/>
      <c r="F150" s="364">
        <f t="shared" si="15"/>
        <v>0</v>
      </c>
      <c r="G150" s="364">
        <f t="shared" si="16"/>
        <v>0</v>
      </c>
      <c r="H150" s="364" t="e">
        <f t="shared" si="10"/>
        <v>#DIV/0!</v>
      </c>
      <c r="I150" s="364"/>
      <c r="J150" s="364"/>
      <c r="K150" s="364"/>
      <c r="L150" s="364"/>
      <c r="M150" s="364"/>
      <c r="N150" s="364"/>
      <c r="O150" s="364"/>
      <c r="P150" s="364"/>
      <c r="Q150" s="364"/>
      <c r="R150" s="364"/>
      <c r="S150" s="364"/>
      <c r="T150" s="364"/>
      <c r="U150" s="392" t="s">
        <v>99</v>
      </c>
      <c r="V150" s="266"/>
    </row>
    <row r="151" spans="1:22">
      <c r="A151" s="361">
        <v>132</v>
      </c>
      <c r="B151" s="362">
        <v>66020703</v>
      </c>
      <c r="C151" s="363" t="s">
        <v>220</v>
      </c>
      <c r="D151" s="364"/>
      <c r="E151" s="364"/>
      <c r="F151" s="364">
        <f t="shared" si="15"/>
        <v>0</v>
      </c>
      <c r="G151" s="364">
        <f t="shared" si="16"/>
        <v>0</v>
      </c>
      <c r="H151" s="364" t="e">
        <f t="shared" si="10"/>
        <v>#DIV/0!</v>
      </c>
      <c r="I151" s="364"/>
      <c r="J151" s="364"/>
      <c r="K151" s="364"/>
      <c r="L151" s="364"/>
      <c r="M151" s="364"/>
      <c r="N151" s="364"/>
      <c r="O151" s="364"/>
      <c r="P151" s="364"/>
      <c r="Q151" s="364"/>
      <c r="R151" s="364"/>
      <c r="S151" s="364"/>
      <c r="T151" s="364"/>
      <c r="U151" s="392" t="s">
        <v>99</v>
      </c>
      <c r="V151" s="266"/>
    </row>
    <row r="152" spans="1:22">
      <c r="A152" s="361">
        <v>133</v>
      </c>
      <c r="B152" s="362">
        <v>660208</v>
      </c>
      <c r="C152" s="363" t="s">
        <v>221</v>
      </c>
      <c r="D152" s="364"/>
      <c r="E152" s="364"/>
      <c r="F152" s="364">
        <f t="shared" si="15"/>
        <v>0</v>
      </c>
      <c r="G152" s="364">
        <f t="shared" si="16"/>
        <v>0</v>
      </c>
      <c r="H152" s="364" t="e">
        <f t="shared" si="10"/>
        <v>#DIV/0!</v>
      </c>
      <c r="I152" s="364"/>
      <c r="J152" s="364"/>
      <c r="K152" s="364"/>
      <c r="L152" s="364"/>
      <c r="M152" s="364"/>
      <c r="N152" s="364"/>
      <c r="O152" s="364"/>
      <c r="P152" s="364"/>
      <c r="Q152" s="364"/>
      <c r="R152" s="364"/>
      <c r="S152" s="364"/>
      <c r="T152" s="364"/>
      <c r="U152" s="392"/>
      <c r="V152" s="266"/>
    </row>
    <row r="153" spans="1:22">
      <c r="A153" s="361">
        <v>134</v>
      </c>
      <c r="B153" s="362">
        <v>660209</v>
      </c>
      <c r="C153" s="363" t="s">
        <v>222</v>
      </c>
      <c r="D153" s="364"/>
      <c r="E153" s="364"/>
      <c r="F153" s="364">
        <f t="shared" si="15"/>
        <v>0</v>
      </c>
      <c r="G153" s="364">
        <f t="shared" si="16"/>
        <v>0</v>
      </c>
      <c r="H153" s="364" t="e">
        <f t="shared" si="10"/>
        <v>#DIV/0!</v>
      </c>
      <c r="I153" s="364"/>
      <c r="J153" s="364"/>
      <c r="K153" s="364"/>
      <c r="L153" s="364"/>
      <c r="M153" s="364"/>
      <c r="N153" s="364"/>
      <c r="O153" s="364"/>
      <c r="P153" s="364"/>
      <c r="Q153" s="364"/>
      <c r="R153" s="364"/>
      <c r="S153" s="364"/>
      <c r="T153" s="364"/>
      <c r="U153" s="392"/>
      <c r="V153" s="266"/>
    </row>
    <row r="154" spans="1:22">
      <c r="A154" s="361">
        <v>135</v>
      </c>
      <c r="B154" s="362">
        <v>660210</v>
      </c>
      <c r="C154" s="363" t="s">
        <v>223</v>
      </c>
      <c r="D154" s="364"/>
      <c r="E154" s="364"/>
      <c r="F154" s="364">
        <f t="shared" si="15"/>
        <v>0</v>
      </c>
      <c r="G154" s="364">
        <f t="shared" si="16"/>
        <v>0</v>
      </c>
      <c r="H154" s="364" t="e">
        <f t="shared" si="10"/>
        <v>#DIV/0!</v>
      </c>
      <c r="I154" s="364"/>
      <c r="J154" s="364"/>
      <c r="K154" s="364"/>
      <c r="L154" s="364"/>
      <c r="M154" s="364"/>
      <c r="N154" s="364"/>
      <c r="O154" s="364"/>
      <c r="P154" s="364"/>
      <c r="Q154" s="364"/>
      <c r="R154" s="364"/>
      <c r="S154" s="364"/>
      <c r="T154" s="364"/>
      <c r="U154" s="392" t="s">
        <v>143</v>
      </c>
      <c r="V154" s="266"/>
    </row>
    <row r="155" spans="1:22">
      <c r="A155" s="361">
        <v>136</v>
      </c>
      <c r="B155" s="362">
        <v>660211</v>
      </c>
      <c r="C155" s="363" t="s">
        <v>224</v>
      </c>
      <c r="D155" s="364"/>
      <c r="E155" s="364"/>
      <c r="F155" s="364">
        <f t="shared" si="15"/>
        <v>0</v>
      </c>
      <c r="G155" s="364">
        <f t="shared" si="16"/>
        <v>0</v>
      </c>
      <c r="H155" s="364" t="e">
        <f t="shared" si="10"/>
        <v>#DIV/0!</v>
      </c>
      <c r="I155" s="364"/>
      <c r="J155" s="364"/>
      <c r="K155" s="364"/>
      <c r="L155" s="364"/>
      <c r="M155" s="364"/>
      <c r="N155" s="364"/>
      <c r="O155" s="364"/>
      <c r="P155" s="364"/>
      <c r="Q155" s="364"/>
      <c r="R155" s="364"/>
      <c r="S155" s="364"/>
      <c r="T155" s="364"/>
      <c r="U155" s="320" t="s">
        <v>105</v>
      </c>
      <c r="V155" s="266"/>
    </row>
    <row r="156" spans="1:22">
      <c r="A156" s="361">
        <v>137</v>
      </c>
      <c r="B156" s="362">
        <v>660212</v>
      </c>
      <c r="C156" s="363" t="s">
        <v>225</v>
      </c>
      <c r="D156" s="364"/>
      <c r="E156" s="364"/>
      <c r="F156" s="364">
        <f t="shared" si="15"/>
        <v>0</v>
      </c>
      <c r="G156" s="364">
        <f t="shared" si="16"/>
        <v>0</v>
      </c>
      <c r="H156" s="364" t="e">
        <f t="shared" si="10"/>
        <v>#DIV/0!</v>
      </c>
      <c r="I156" s="364"/>
      <c r="J156" s="364"/>
      <c r="K156" s="364"/>
      <c r="L156" s="364"/>
      <c r="M156" s="364"/>
      <c r="N156" s="364"/>
      <c r="O156" s="364"/>
      <c r="P156" s="364"/>
      <c r="Q156" s="364"/>
      <c r="R156" s="364"/>
      <c r="S156" s="364"/>
      <c r="T156" s="364"/>
      <c r="U156" s="392"/>
      <c r="V156" s="266"/>
    </row>
    <row r="157" spans="1:22">
      <c r="A157" s="361">
        <v>138</v>
      </c>
      <c r="B157" s="362">
        <v>660213</v>
      </c>
      <c r="C157" s="363" t="s">
        <v>226</v>
      </c>
      <c r="D157" s="364"/>
      <c r="E157" s="364"/>
      <c r="F157" s="364">
        <f t="shared" si="15"/>
        <v>0</v>
      </c>
      <c r="G157" s="364">
        <f t="shared" si="16"/>
        <v>0</v>
      </c>
      <c r="H157" s="364" t="e">
        <f t="shared" si="10"/>
        <v>#DIV/0!</v>
      </c>
      <c r="I157" s="364"/>
      <c r="J157" s="364"/>
      <c r="K157" s="364"/>
      <c r="L157" s="364"/>
      <c r="M157" s="364"/>
      <c r="N157" s="364"/>
      <c r="O157" s="364"/>
      <c r="P157" s="364"/>
      <c r="Q157" s="364"/>
      <c r="R157" s="364"/>
      <c r="S157" s="364"/>
      <c r="T157" s="364"/>
      <c r="U157" s="392"/>
      <c r="V157" s="266"/>
    </row>
    <row r="158" spans="1:22">
      <c r="A158" s="361">
        <v>139</v>
      </c>
      <c r="B158" s="362">
        <v>660214</v>
      </c>
      <c r="C158" s="363" t="s">
        <v>227</v>
      </c>
      <c r="D158" s="364"/>
      <c r="E158" s="364"/>
      <c r="F158" s="364">
        <f t="shared" si="15"/>
        <v>0</v>
      </c>
      <c r="G158" s="364">
        <f t="shared" si="16"/>
        <v>0</v>
      </c>
      <c r="H158" s="364" t="e">
        <f t="shared" si="10"/>
        <v>#DIV/0!</v>
      </c>
      <c r="I158" s="364"/>
      <c r="J158" s="364"/>
      <c r="K158" s="364"/>
      <c r="L158" s="364"/>
      <c r="M158" s="364"/>
      <c r="N158" s="364"/>
      <c r="O158" s="364"/>
      <c r="P158" s="364"/>
      <c r="Q158" s="364"/>
      <c r="R158" s="364"/>
      <c r="S158" s="364"/>
      <c r="T158" s="364"/>
      <c r="U158" s="322" t="s">
        <v>74</v>
      </c>
      <c r="V158" s="266"/>
    </row>
    <row r="159" spans="1:22">
      <c r="A159" s="361">
        <v>140</v>
      </c>
      <c r="B159" s="362">
        <v>660216</v>
      </c>
      <c r="C159" s="363" t="s">
        <v>228</v>
      </c>
      <c r="D159" s="364"/>
      <c r="E159" s="364"/>
      <c r="F159" s="364">
        <f t="shared" si="15"/>
        <v>0</v>
      </c>
      <c r="G159" s="364">
        <f t="shared" si="16"/>
        <v>0</v>
      </c>
      <c r="H159" s="364" t="e">
        <f t="shared" si="10"/>
        <v>#DIV/0!</v>
      </c>
      <c r="I159" s="364"/>
      <c r="J159" s="364"/>
      <c r="K159" s="364"/>
      <c r="L159" s="364"/>
      <c r="M159" s="364"/>
      <c r="N159" s="364"/>
      <c r="O159" s="364"/>
      <c r="P159" s="364"/>
      <c r="Q159" s="364"/>
      <c r="R159" s="364"/>
      <c r="S159" s="364"/>
      <c r="T159" s="364"/>
      <c r="U159" s="392"/>
      <c r="V159" s="266"/>
    </row>
    <row r="160" spans="1:22">
      <c r="A160" s="361">
        <v>141</v>
      </c>
      <c r="B160" s="362">
        <v>660219</v>
      </c>
      <c r="C160" s="363" t="s">
        <v>229</v>
      </c>
      <c r="D160" s="364"/>
      <c r="E160" s="364"/>
      <c r="F160" s="364">
        <f t="shared" si="15"/>
        <v>0</v>
      </c>
      <c r="G160" s="364">
        <f t="shared" si="16"/>
        <v>0</v>
      </c>
      <c r="H160" s="364" t="e">
        <f t="shared" si="10"/>
        <v>#DIV/0!</v>
      </c>
      <c r="I160" s="364"/>
      <c r="J160" s="364"/>
      <c r="K160" s="364"/>
      <c r="L160" s="364"/>
      <c r="M160" s="364"/>
      <c r="N160" s="364"/>
      <c r="O160" s="364"/>
      <c r="P160" s="364"/>
      <c r="Q160" s="364"/>
      <c r="R160" s="364"/>
      <c r="S160" s="364"/>
      <c r="T160" s="364"/>
      <c r="U160" s="392"/>
      <c r="V160" s="266"/>
    </row>
    <row r="161" spans="1:22">
      <c r="A161" s="361">
        <v>142</v>
      </c>
      <c r="B161" s="362">
        <v>660220</v>
      </c>
      <c r="C161" s="363" t="s">
        <v>230</v>
      </c>
      <c r="D161" s="364"/>
      <c r="E161" s="364"/>
      <c r="F161" s="364">
        <f t="shared" si="15"/>
        <v>0</v>
      </c>
      <c r="G161" s="364">
        <f t="shared" si="16"/>
        <v>0</v>
      </c>
      <c r="H161" s="364" t="e">
        <f t="shared" si="10"/>
        <v>#DIV/0!</v>
      </c>
      <c r="I161" s="364"/>
      <c r="J161" s="364"/>
      <c r="K161" s="364"/>
      <c r="L161" s="364"/>
      <c r="M161" s="364"/>
      <c r="N161" s="364"/>
      <c r="O161" s="364"/>
      <c r="P161" s="364"/>
      <c r="Q161" s="364"/>
      <c r="R161" s="364"/>
      <c r="S161" s="364"/>
      <c r="T161" s="364"/>
      <c r="U161" s="392"/>
      <c r="V161" s="266"/>
    </row>
    <row r="162" spans="1:21">
      <c r="A162" s="361">
        <v>143</v>
      </c>
      <c r="B162" s="362">
        <v>660221</v>
      </c>
      <c r="C162" s="363" t="s">
        <v>231</v>
      </c>
      <c r="D162" s="364"/>
      <c r="E162" s="364"/>
      <c r="F162" s="364">
        <f t="shared" si="15"/>
        <v>0</v>
      </c>
      <c r="G162" s="364">
        <f t="shared" si="16"/>
        <v>0</v>
      </c>
      <c r="H162" s="364" t="e">
        <f t="shared" si="10"/>
        <v>#DIV/0!</v>
      </c>
      <c r="I162" s="364"/>
      <c r="J162" s="364"/>
      <c r="K162" s="364"/>
      <c r="L162" s="364"/>
      <c r="M162" s="364"/>
      <c r="N162" s="364"/>
      <c r="O162" s="364"/>
      <c r="P162" s="364"/>
      <c r="Q162" s="364"/>
      <c r="R162" s="364"/>
      <c r="S162" s="364"/>
      <c r="T162" s="364"/>
      <c r="U162" s="392"/>
    </row>
    <row r="163" spans="1:21">
      <c r="A163" s="361">
        <v>144</v>
      </c>
      <c r="B163" s="362">
        <v>660222</v>
      </c>
      <c r="C163" s="363" t="s">
        <v>232</v>
      </c>
      <c r="D163" s="364"/>
      <c r="E163" s="364"/>
      <c r="F163" s="364">
        <f t="shared" si="15"/>
        <v>0</v>
      </c>
      <c r="G163" s="364">
        <f t="shared" si="16"/>
        <v>0</v>
      </c>
      <c r="H163" s="364" t="e">
        <f t="shared" si="10"/>
        <v>#DIV/0!</v>
      </c>
      <c r="I163" s="364"/>
      <c r="J163" s="364"/>
      <c r="K163" s="364"/>
      <c r="L163" s="364"/>
      <c r="M163" s="364"/>
      <c r="N163" s="364"/>
      <c r="O163" s="364"/>
      <c r="P163" s="364"/>
      <c r="Q163" s="364"/>
      <c r="R163" s="364"/>
      <c r="S163" s="364"/>
      <c r="T163" s="364"/>
      <c r="U163" s="392"/>
    </row>
    <row r="164" spans="1:21">
      <c r="A164" s="361">
        <v>145</v>
      </c>
      <c r="B164" s="362">
        <v>660223</v>
      </c>
      <c r="C164" s="363" t="s">
        <v>233</v>
      </c>
      <c r="D164" s="364"/>
      <c r="E164" s="364"/>
      <c r="F164" s="364">
        <f t="shared" si="15"/>
        <v>0</v>
      </c>
      <c r="G164" s="364">
        <f t="shared" si="16"/>
        <v>0</v>
      </c>
      <c r="H164" s="364" t="e">
        <f t="shared" si="10"/>
        <v>#DIV/0!</v>
      </c>
      <c r="I164" s="364"/>
      <c r="J164" s="364"/>
      <c r="K164" s="364"/>
      <c r="L164" s="364"/>
      <c r="M164" s="364"/>
      <c r="N164" s="364"/>
      <c r="O164" s="364"/>
      <c r="P164" s="364"/>
      <c r="Q164" s="364"/>
      <c r="R164" s="364"/>
      <c r="S164" s="364"/>
      <c r="T164" s="364"/>
      <c r="U164" s="392" t="s">
        <v>66</v>
      </c>
    </row>
    <row r="165" spans="1:21">
      <c r="A165" s="361">
        <v>146</v>
      </c>
      <c r="B165" s="362">
        <v>660224</v>
      </c>
      <c r="C165" s="363" t="s">
        <v>234</v>
      </c>
      <c r="D165" s="364"/>
      <c r="E165" s="364"/>
      <c r="F165" s="364">
        <f t="shared" si="15"/>
        <v>0</v>
      </c>
      <c r="G165" s="364">
        <f t="shared" si="16"/>
        <v>0</v>
      </c>
      <c r="H165" s="364" t="e">
        <f t="shared" si="10"/>
        <v>#DIV/0!</v>
      </c>
      <c r="I165" s="364"/>
      <c r="J165" s="364"/>
      <c r="K165" s="364"/>
      <c r="L165" s="364"/>
      <c r="M165" s="364"/>
      <c r="N165" s="364"/>
      <c r="O165" s="364"/>
      <c r="P165" s="364"/>
      <c r="Q165" s="364"/>
      <c r="R165" s="364"/>
      <c r="S165" s="364"/>
      <c r="T165" s="364"/>
      <c r="U165" s="392"/>
    </row>
    <row r="166" spans="1:21">
      <c r="A166" s="361">
        <v>147</v>
      </c>
      <c r="B166" s="362">
        <v>660225</v>
      </c>
      <c r="C166" s="363" t="s">
        <v>235</v>
      </c>
      <c r="D166" s="364"/>
      <c r="E166" s="364"/>
      <c r="F166" s="364">
        <f t="shared" si="15"/>
        <v>0</v>
      </c>
      <c r="G166" s="364">
        <f t="shared" si="16"/>
        <v>0</v>
      </c>
      <c r="H166" s="364" t="e">
        <f t="shared" si="10"/>
        <v>#DIV/0!</v>
      </c>
      <c r="I166" s="364"/>
      <c r="J166" s="364"/>
      <c r="K166" s="364"/>
      <c r="L166" s="364"/>
      <c r="M166" s="364"/>
      <c r="N166" s="364"/>
      <c r="O166" s="364"/>
      <c r="P166" s="364"/>
      <c r="Q166" s="364"/>
      <c r="R166" s="364"/>
      <c r="S166" s="364"/>
      <c r="T166" s="364"/>
      <c r="U166" s="392"/>
    </row>
    <row r="167" spans="1:21">
      <c r="A167" s="361">
        <v>148</v>
      </c>
      <c r="B167" s="362">
        <v>66022701</v>
      </c>
      <c r="C167" s="363" t="s">
        <v>236</v>
      </c>
      <c r="D167" s="364"/>
      <c r="E167" s="364"/>
      <c r="F167" s="364">
        <f t="shared" si="15"/>
        <v>0</v>
      </c>
      <c r="G167" s="364">
        <f t="shared" si="16"/>
        <v>0</v>
      </c>
      <c r="H167" s="364" t="e">
        <f t="shared" si="10"/>
        <v>#DIV/0!</v>
      </c>
      <c r="I167" s="364"/>
      <c r="J167" s="364"/>
      <c r="K167" s="364"/>
      <c r="L167" s="364"/>
      <c r="M167" s="364"/>
      <c r="N167" s="364"/>
      <c r="O167" s="364"/>
      <c r="P167" s="364"/>
      <c r="Q167" s="364"/>
      <c r="R167" s="364"/>
      <c r="S167" s="364"/>
      <c r="T167" s="364"/>
      <c r="U167" s="392"/>
    </row>
    <row r="168" spans="1:21">
      <c r="A168" s="361">
        <v>149</v>
      </c>
      <c r="B168" s="362">
        <v>660229</v>
      </c>
      <c r="C168" s="363" t="s">
        <v>237</v>
      </c>
      <c r="D168" s="364"/>
      <c r="E168" s="364"/>
      <c r="F168" s="364">
        <f t="shared" si="15"/>
        <v>0</v>
      </c>
      <c r="G168" s="364">
        <f t="shared" si="16"/>
        <v>0</v>
      </c>
      <c r="H168" s="364" t="e">
        <f t="shared" si="10"/>
        <v>#DIV/0!</v>
      </c>
      <c r="I168" s="364"/>
      <c r="J168" s="364"/>
      <c r="K168" s="364"/>
      <c r="L168" s="364"/>
      <c r="M168" s="364"/>
      <c r="N168" s="364"/>
      <c r="O168" s="364"/>
      <c r="P168" s="364"/>
      <c r="Q168" s="364"/>
      <c r="R168" s="364"/>
      <c r="S168" s="364"/>
      <c r="T168" s="364"/>
      <c r="U168" s="392"/>
    </row>
    <row r="169" spans="1:21">
      <c r="A169" s="361">
        <v>150</v>
      </c>
      <c r="B169" s="362">
        <v>660232</v>
      </c>
      <c r="C169" s="363" t="s">
        <v>238</v>
      </c>
      <c r="D169" s="364"/>
      <c r="E169" s="364"/>
      <c r="F169" s="364">
        <f t="shared" si="15"/>
        <v>0</v>
      </c>
      <c r="G169" s="364">
        <f t="shared" si="16"/>
        <v>0</v>
      </c>
      <c r="H169" s="364" t="e">
        <f t="shared" si="10"/>
        <v>#DIV/0!</v>
      </c>
      <c r="I169" s="364"/>
      <c r="J169" s="364"/>
      <c r="K169" s="364"/>
      <c r="L169" s="364"/>
      <c r="M169" s="364"/>
      <c r="N169" s="364"/>
      <c r="O169" s="364"/>
      <c r="P169" s="364"/>
      <c r="Q169" s="364"/>
      <c r="R169" s="364"/>
      <c r="S169" s="364"/>
      <c r="T169" s="364"/>
      <c r="U169" s="392" t="s">
        <v>76</v>
      </c>
    </row>
    <row r="170" spans="1:21">
      <c r="A170" s="361">
        <v>151</v>
      </c>
      <c r="B170" s="362">
        <v>660233</v>
      </c>
      <c r="C170" s="363" t="s">
        <v>239</v>
      </c>
      <c r="D170" s="364"/>
      <c r="E170" s="364"/>
      <c r="F170" s="364">
        <f t="shared" si="15"/>
        <v>0</v>
      </c>
      <c r="G170" s="364">
        <f t="shared" si="16"/>
        <v>0</v>
      </c>
      <c r="H170" s="364" t="e">
        <f t="shared" si="10"/>
        <v>#DIV/0!</v>
      </c>
      <c r="I170" s="364"/>
      <c r="J170" s="364"/>
      <c r="K170" s="364"/>
      <c r="L170" s="364"/>
      <c r="M170" s="364"/>
      <c r="N170" s="364"/>
      <c r="O170" s="364"/>
      <c r="P170" s="364"/>
      <c r="Q170" s="364"/>
      <c r="R170" s="364"/>
      <c r="S170" s="364"/>
      <c r="T170" s="364"/>
      <c r="U170" s="392"/>
    </row>
    <row r="171" ht="15" spans="1:21">
      <c r="A171" s="361">
        <v>152</v>
      </c>
      <c r="B171" s="365">
        <v>660299</v>
      </c>
      <c r="C171" s="366" t="s">
        <v>240</v>
      </c>
      <c r="D171" s="366"/>
      <c r="E171" s="366"/>
      <c r="F171" s="367">
        <f t="shared" si="15"/>
        <v>0</v>
      </c>
      <c r="G171" s="368">
        <f t="shared" si="16"/>
        <v>0</v>
      </c>
      <c r="H171" s="364" t="e">
        <f t="shared" si="10"/>
        <v>#DIV/0!</v>
      </c>
      <c r="I171" s="368"/>
      <c r="J171" s="368"/>
      <c r="K171" s="368"/>
      <c r="L171" s="368"/>
      <c r="M171" s="368"/>
      <c r="N171" s="368"/>
      <c r="O171" s="368"/>
      <c r="P171" s="368"/>
      <c r="Q171" s="368"/>
      <c r="R171" s="368"/>
      <c r="S171" s="368"/>
      <c r="T171" s="368"/>
      <c r="U171" s="393"/>
    </row>
    <row r="172" s="267" customFormat="1" ht="28.5" customHeight="1" spans="1:22">
      <c r="A172" s="369"/>
      <c r="B172" s="370"/>
      <c r="C172" s="371" t="s">
        <v>241</v>
      </c>
      <c r="D172" s="372">
        <f>SUM(D130:D171)</f>
        <v>0</v>
      </c>
      <c r="E172" s="372">
        <f t="shared" ref="E172:T172" si="17">SUM(E130:E171)</f>
        <v>0</v>
      </c>
      <c r="F172" s="372">
        <f t="shared" si="17"/>
        <v>0</v>
      </c>
      <c r="G172" s="372">
        <f t="shared" si="17"/>
        <v>0</v>
      </c>
      <c r="H172" s="364" t="e">
        <f t="shared" ref="H172" si="18">(G172-F172)/F172</f>
        <v>#DIV/0!</v>
      </c>
      <c r="I172" s="372">
        <f t="shared" si="17"/>
        <v>0</v>
      </c>
      <c r="J172" s="372">
        <f t="shared" si="17"/>
        <v>0</v>
      </c>
      <c r="K172" s="372">
        <f t="shared" si="17"/>
        <v>0</v>
      </c>
      <c r="L172" s="372">
        <f t="shared" si="17"/>
        <v>0</v>
      </c>
      <c r="M172" s="372">
        <f t="shared" si="17"/>
        <v>0</v>
      </c>
      <c r="N172" s="372">
        <f t="shared" si="17"/>
        <v>0</v>
      </c>
      <c r="O172" s="372">
        <f t="shared" si="17"/>
        <v>0</v>
      </c>
      <c r="P172" s="372">
        <f t="shared" si="17"/>
        <v>0</v>
      </c>
      <c r="Q172" s="372">
        <f t="shared" si="17"/>
        <v>0</v>
      </c>
      <c r="R172" s="372">
        <f t="shared" si="17"/>
        <v>0</v>
      </c>
      <c r="S172" s="372">
        <f t="shared" si="17"/>
        <v>0</v>
      </c>
      <c r="T172" s="372">
        <f t="shared" si="17"/>
        <v>0</v>
      </c>
      <c r="U172" s="394"/>
      <c r="V172" s="326"/>
    </row>
    <row r="173" spans="1:21">
      <c r="A173" s="373">
        <v>153</v>
      </c>
      <c r="B173" s="374">
        <v>660301</v>
      </c>
      <c r="C173" s="375" t="s">
        <v>242</v>
      </c>
      <c r="D173" s="376"/>
      <c r="E173" s="376"/>
      <c r="F173" s="376">
        <f t="shared" ref="F173:F179" si="19">D173+E173</f>
        <v>0</v>
      </c>
      <c r="G173" s="376">
        <f t="shared" si="16"/>
        <v>0</v>
      </c>
      <c r="H173" s="376" t="e">
        <f t="shared" ref="H173:H182" si="20">(G173-F173)/F173</f>
        <v>#DIV/0!</v>
      </c>
      <c r="I173" s="376"/>
      <c r="J173" s="376"/>
      <c r="K173" s="376"/>
      <c r="L173" s="376"/>
      <c r="M173" s="376"/>
      <c r="N173" s="376"/>
      <c r="O173" s="376"/>
      <c r="P173" s="376"/>
      <c r="Q173" s="376"/>
      <c r="R173" s="376"/>
      <c r="S173" s="376"/>
      <c r="T173" s="376"/>
      <c r="U173" s="395" t="s">
        <v>243</v>
      </c>
    </row>
    <row r="174" spans="1:21">
      <c r="A174" s="377">
        <v>154</v>
      </c>
      <c r="B174" s="378">
        <v>660302</v>
      </c>
      <c r="C174" s="379" t="s">
        <v>244</v>
      </c>
      <c r="D174" s="380"/>
      <c r="E174" s="380"/>
      <c r="F174" s="380">
        <f t="shared" si="19"/>
        <v>0</v>
      </c>
      <c r="G174" s="380">
        <f t="shared" si="16"/>
        <v>0</v>
      </c>
      <c r="H174" s="380" t="e">
        <f t="shared" si="20"/>
        <v>#DIV/0!</v>
      </c>
      <c r="I174" s="380"/>
      <c r="J174" s="380"/>
      <c r="K174" s="380"/>
      <c r="L174" s="380"/>
      <c r="M174" s="380"/>
      <c r="N174" s="380"/>
      <c r="O174" s="380"/>
      <c r="P174" s="380"/>
      <c r="Q174" s="380"/>
      <c r="R174" s="380"/>
      <c r="S174" s="380"/>
      <c r="T174" s="380"/>
      <c r="U174" s="396" t="s">
        <v>243</v>
      </c>
    </row>
    <row r="175" spans="1:21">
      <c r="A175" s="377">
        <v>155</v>
      </c>
      <c r="B175" s="378">
        <v>660303</v>
      </c>
      <c r="C175" s="379" t="s">
        <v>245</v>
      </c>
      <c r="D175" s="380"/>
      <c r="E175" s="380"/>
      <c r="F175" s="380">
        <f t="shared" si="19"/>
        <v>0</v>
      </c>
      <c r="G175" s="380">
        <f t="shared" si="16"/>
        <v>0</v>
      </c>
      <c r="H175" s="380" t="e">
        <f t="shared" si="20"/>
        <v>#DIV/0!</v>
      </c>
      <c r="I175" s="380"/>
      <c r="J175" s="380"/>
      <c r="K175" s="380"/>
      <c r="L175" s="380"/>
      <c r="M175" s="380"/>
      <c r="N175" s="380"/>
      <c r="O175" s="380"/>
      <c r="P175" s="380"/>
      <c r="Q175" s="380"/>
      <c r="R175" s="380"/>
      <c r="S175" s="380"/>
      <c r="T175" s="380"/>
      <c r="U175" s="396" t="s">
        <v>243</v>
      </c>
    </row>
    <row r="176" spans="1:21">
      <c r="A176" s="377">
        <v>156</v>
      </c>
      <c r="B176" s="378">
        <v>660304</v>
      </c>
      <c r="C176" s="379" t="s">
        <v>246</v>
      </c>
      <c r="D176" s="380"/>
      <c r="E176" s="380"/>
      <c r="F176" s="380">
        <f t="shared" si="19"/>
        <v>0</v>
      </c>
      <c r="G176" s="380">
        <f t="shared" si="16"/>
        <v>0</v>
      </c>
      <c r="H176" s="380" t="e">
        <f t="shared" si="20"/>
        <v>#DIV/0!</v>
      </c>
      <c r="I176" s="380"/>
      <c r="J176" s="380"/>
      <c r="K176" s="380"/>
      <c r="L176" s="380"/>
      <c r="M176" s="380"/>
      <c r="N176" s="380"/>
      <c r="O176" s="380"/>
      <c r="P176" s="380"/>
      <c r="Q176" s="380"/>
      <c r="R176" s="380"/>
      <c r="S176" s="380"/>
      <c r="T176" s="380"/>
      <c r="U176" s="396" t="s">
        <v>243</v>
      </c>
    </row>
    <row r="177" spans="1:21">
      <c r="A177" s="377">
        <v>157</v>
      </c>
      <c r="B177" s="378">
        <v>660305</v>
      </c>
      <c r="C177" s="379" t="s">
        <v>247</v>
      </c>
      <c r="D177" s="380"/>
      <c r="E177" s="380"/>
      <c r="F177" s="380">
        <f t="shared" si="19"/>
        <v>0</v>
      </c>
      <c r="G177" s="380">
        <f t="shared" si="16"/>
        <v>0</v>
      </c>
      <c r="H177" s="380" t="e">
        <f t="shared" si="20"/>
        <v>#DIV/0!</v>
      </c>
      <c r="I177" s="380"/>
      <c r="J177" s="380"/>
      <c r="K177" s="380"/>
      <c r="L177" s="380"/>
      <c r="M177" s="380"/>
      <c r="N177" s="380"/>
      <c r="O177" s="380"/>
      <c r="P177" s="380"/>
      <c r="Q177" s="380"/>
      <c r="R177" s="380"/>
      <c r="S177" s="380"/>
      <c r="T177" s="380"/>
      <c r="U177" s="396" t="s">
        <v>243</v>
      </c>
    </row>
    <row r="178" spans="1:21">
      <c r="A178" s="377">
        <v>158</v>
      </c>
      <c r="B178" s="378">
        <v>660306</v>
      </c>
      <c r="C178" s="379" t="s">
        <v>248</v>
      </c>
      <c r="D178" s="380"/>
      <c r="E178" s="380"/>
      <c r="F178" s="380">
        <f t="shared" si="19"/>
        <v>0</v>
      </c>
      <c r="G178" s="380">
        <f t="shared" si="16"/>
        <v>0</v>
      </c>
      <c r="H178" s="380" t="e">
        <f t="shared" si="20"/>
        <v>#DIV/0!</v>
      </c>
      <c r="I178" s="380"/>
      <c r="J178" s="380"/>
      <c r="K178" s="380"/>
      <c r="L178" s="380"/>
      <c r="M178" s="380"/>
      <c r="N178" s="380"/>
      <c r="O178" s="380"/>
      <c r="P178" s="380"/>
      <c r="Q178" s="380"/>
      <c r="R178" s="380"/>
      <c r="S178" s="380"/>
      <c r="T178" s="380"/>
      <c r="U178" s="396" t="s">
        <v>243</v>
      </c>
    </row>
    <row r="179" ht="15" spans="1:21">
      <c r="A179" s="377">
        <v>159</v>
      </c>
      <c r="B179" s="381">
        <v>660307</v>
      </c>
      <c r="C179" s="382" t="s">
        <v>249</v>
      </c>
      <c r="D179" s="383"/>
      <c r="E179" s="383"/>
      <c r="F179" s="383">
        <f t="shared" si="19"/>
        <v>0</v>
      </c>
      <c r="G179" s="383">
        <f t="shared" si="16"/>
        <v>0</v>
      </c>
      <c r="H179" s="383" t="e">
        <f t="shared" si="20"/>
        <v>#DIV/0!</v>
      </c>
      <c r="I179" s="383"/>
      <c r="J179" s="383"/>
      <c r="K179" s="383"/>
      <c r="L179" s="383"/>
      <c r="M179" s="383"/>
      <c r="N179" s="383"/>
      <c r="O179" s="383"/>
      <c r="P179" s="383"/>
      <c r="Q179" s="383"/>
      <c r="R179" s="383"/>
      <c r="S179" s="383"/>
      <c r="T179" s="383"/>
      <c r="U179" s="397" t="s">
        <v>243</v>
      </c>
    </row>
    <row r="180" s="267" customFormat="1" ht="24" customHeight="1" spans="1:22">
      <c r="A180" s="369"/>
      <c r="B180" s="384"/>
      <c r="C180" s="385" t="s">
        <v>250</v>
      </c>
      <c r="D180" s="386">
        <f>SUM(D173:D179)</f>
        <v>0</v>
      </c>
      <c r="E180" s="386">
        <f t="shared" ref="E180:G180" si="21">SUM(E173:E179)</f>
        <v>0</v>
      </c>
      <c r="F180" s="386">
        <f t="shared" si="21"/>
        <v>0</v>
      </c>
      <c r="G180" s="386">
        <f t="shared" si="21"/>
        <v>0</v>
      </c>
      <c r="H180" s="386" t="e">
        <f t="shared" si="20"/>
        <v>#DIV/0!</v>
      </c>
      <c r="I180" s="386">
        <f t="shared" ref="I180:T180" si="22">SUM(I173:I179)</f>
        <v>0</v>
      </c>
      <c r="J180" s="386">
        <f t="shared" si="22"/>
        <v>0</v>
      </c>
      <c r="K180" s="386">
        <f t="shared" si="22"/>
        <v>0</v>
      </c>
      <c r="L180" s="386">
        <f t="shared" si="22"/>
        <v>0</v>
      </c>
      <c r="M180" s="386">
        <f t="shared" si="22"/>
        <v>0</v>
      </c>
      <c r="N180" s="386">
        <f t="shared" si="22"/>
        <v>0</v>
      </c>
      <c r="O180" s="386">
        <f t="shared" si="22"/>
        <v>0</v>
      </c>
      <c r="P180" s="386">
        <f t="shared" si="22"/>
        <v>0</v>
      </c>
      <c r="Q180" s="386">
        <f t="shared" si="22"/>
        <v>0</v>
      </c>
      <c r="R180" s="386">
        <f t="shared" si="22"/>
        <v>0</v>
      </c>
      <c r="S180" s="386">
        <f t="shared" si="22"/>
        <v>0</v>
      </c>
      <c r="T180" s="386">
        <f t="shared" si="22"/>
        <v>0</v>
      </c>
      <c r="U180" s="398"/>
      <c r="V180" s="326"/>
    </row>
    <row r="181" s="269" customFormat="1" ht="26.25" customHeight="1" spans="1:22">
      <c r="A181" s="387"/>
      <c r="B181" s="388" t="s">
        <v>40</v>
      </c>
      <c r="C181" s="389" t="s">
        <v>251</v>
      </c>
      <c r="D181" s="390"/>
      <c r="E181" s="390"/>
      <c r="F181" s="390">
        <f>D181+E181</f>
        <v>0</v>
      </c>
      <c r="G181" s="390">
        <f>SUM(I181:T181)</f>
        <v>0</v>
      </c>
      <c r="H181" s="390" t="e">
        <f t="shared" si="20"/>
        <v>#DIV/0!</v>
      </c>
      <c r="I181" s="390"/>
      <c r="J181" s="390"/>
      <c r="K181" s="390"/>
      <c r="L181" s="390"/>
      <c r="M181" s="390"/>
      <c r="N181" s="390"/>
      <c r="O181" s="390"/>
      <c r="P181" s="390"/>
      <c r="Q181" s="390"/>
      <c r="R181" s="390"/>
      <c r="S181" s="390"/>
      <c r="T181" s="390"/>
      <c r="U181" s="399"/>
      <c r="V181" s="400"/>
    </row>
    <row r="182" s="270" customFormat="1" ht="26.25" customHeight="1" spans="1:22">
      <c r="A182" s="387"/>
      <c r="B182" s="391"/>
      <c r="C182" s="389" t="s">
        <v>252</v>
      </c>
      <c r="D182" s="390"/>
      <c r="E182" s="390"/>
      <c r="F182" s="390"/>
      <c r="G182" s="390"/>
      <c r="H182" s="390" t="e">
        <f t="shared" si="20"/>
        <v>#DIV/0!</v>
      </c>
      <c r="I182" s="390"/>
      <c r="J182" s="390"/>
      <c r="K182" s="390"/>
      <c r="L182" s="390"/>
      <c r="M182" s="390"/>
      <c r="N182" s="390"/>
      <c r="O182" s="390"/>
      <c r="P182" s="390"/>
      <c r="Q182" s="390"/>
      <c r="R182" s="390"/>
      <c r="S182" s="390"/>
      <c r="T182" s="390"/>
      <c r="U182" s="399"/>
      <c r="V182" s="400"/>
    </row>
  </sheetData>
  <mergeCells count="21">
    <mergeCell ref="A1:E1"/>
    <mergeCell ref="A2:U2"/>
    <mergeCell ref="A3:U3"/>
    <mergeCell ref="A4:U4"/>
    <mergeCell ref="A5:U5"/>
    <mergeCell ref="A6:U6"/>
    <mergeCell ref="A7:U7"/>
    <mergeCell ref="A8:U8"/>
    <mergeCell ref="A9:U9"/>
    <mergeCell ref="A10:E10"/>
    <mergeCell ref="I10:J10"/>
    <mergeCell ref="I11:T11"/>
    <mergeCell ref="A11:A12"/>
    <mergeCell ref="B11:B12"/>
    <mergeCell ref="C11:C12"/>
    <mergeCell ref="D11:D12"/>
    <mergeCell ref="E11:E12"/>
    <mergeCell ref="F11:F12"/>
    <mergeCell ref="G11:G12"/>
    <mergeCell ref="H11:H12"/>
    <mergeCell ref="U11:U12"/>
  </mergeCells>
  <hyperlinks>
    <hyperlink ref="A1:E1" location="【目录】!A1" display="【目录】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2"/>
  <sheetViews>
    <sheetView topLeftCell="A100" workbookViewId="0">
      <selection activeCell="D180" sqref="D180"/>
    </sheetView>
  </sheetViews>
  <sheetFormatPr defaultColWidth="9" defaultRowHeight="14.25"/>
  <cols>
    <col min="1" max="1" width="5" style="271" customWidth="1"/>
    <col min="2" max="2" width="8.375" style="1" customWidth="1"/>
    <col min="3" max="3" width="24" style="3" customWidth="1"/>
    <col min="4" max="4" width="10.625" style="3" customWidth="1"/>
    <col min="5" max="5" width="9.625" style="3" customWidth="1"/>
    <col min="6" max="6" width="10.375" style="3" customWidth="1"/>
    <col min="7" max="7" width="9" style="3" customWidth="1"/>
    <col min="8" max="8" width="9.125" style="3" customWidth="1"/>
    <col min="9" max="20" width="7.875" style="3" customWidth="1"/>
    <col min="21" max="21" width="45.875" style="3" customWidth="1"/>
    <col min="22" max="22" width="9" style="3"/>
    <col min="23" max="16384" width="9" style="266"/>
  </cols>
  <sheetData>
    <row r="1" s="3" customFormat="1" spans="1:6">
      <c r="A1" s="272" t="s">
        <v>47</v>
      </c>
      <c r="B1" s="272"/>
      <c r="C1" s="272"/>
      <c r="D1" s="272"/>
      <c r="E1" s="272"/>
      <c r="F1" s="273"/>
    </row>
    <row r="2" s="3" customFormat="1" ht="15" spans="1:21">
      <c r="A2" s="4" t="s">
        <v>48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3" customFormat="1" spans="1:1">
      <c r="A3" s="3" t="s">
        <v>49</v>
      </c>
    </row>
    <row r="4" s="3" customFormat="1" spans="1:21">
      <c r="A4" s="274" t="s">
        <v>50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</row>
    <row r="5" s="3" customFormat="1" spans="1:1">
      <c r="A5" s="3" t="s">
        <v>51</v>
      </c>
    </row>
    <row r="6" s="3" customFormat="1" spans="1:21">
      <c r="A6" s="271" t="s">
        <v>52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</row>
    <row r="7" s="3" customFormat="1" spans="1:1">
      <c r="A7" s="3" t="s">
        <v>53</v>
      </c>
    </row>
    <row r="8" s="3" customFormat="1" spans="1:1">
      <c r="A8" s="3" t="s">
        <v>54</v>
      </c>
    </row>
    <row r="9" s="3" customFormat="1"/>
    <row r="10" s="3" customFormat="1" spans="1:10">
      <c r="A10" s="5" t="s">
        <v>1</v>
      </c>
      <c r="B10" s="5"/>
      <c r="C10" s="5"/>
      <c r="D10" s="5"/>
      <c r="E10" s="5"/>
      <c r="F10" s="5"/>
      <c r="I10" s="313" t="s">
        <v>55</v>
      </c>
      <c r="J10" s="313"/>
    </row>
    <row r="11" s="266" customFormat="1" spans="1:21">
      <c r="A11" s="275" t="s">
        <v>6</v>
      </c>
      <c r="B11" s="276" t="s">
        <v>11</v>
      </c>
      <c r="C11" s="276" t="s">
        <v>56</v>
      </c>
      <c r="D11" s="277" t="s">
        <v>57</v>
      </c>
      <c r="E11" s="277" t="s">
        <v>58</v>
      </c>
      <c r="F11" s="278" t="s">
        <v>59</v>
      </c>
      <c r="G11" s="279" t="s">
        <v>60</v>
      </c>
      <c r="H11" s="280" t="s">
        <v>61</v>
      </c>
      <c r="I11" s="314" t="s">
        <v>62</v>
      </c>
      <c r="J11" s="314"/>
      <c r="K11" s="314"/>
      <c r="L11" s="314"/>
      <c r="M11" s="314"/>
      <c r="N11" s="314"/>
      <c r="O11" s="314"/>
      <c r="P11" s="314"/>
      <c r="Q11" s="314"/>
      <c r="R11" s="314"/>
      <c r="S11" s="314"/>
      <c r="T11" s="314"/>
      <c r="U11" s="317" t="s">
        <v>28</v>
      </c>
    </row>
    <row r="12" s="266" customFormat="1" ht="15" spans="1:21">
      <c r="A12" s="281"/>
      <c r="B12" s="282"/>
      <c r="C12" s="282"/>
      <c r="D12" s="283"/>
      <c r="E12" s="283"/>
      <c r="F12" s="284"/>
      <c r="G12" s="285"/>
      <c r="H12" s="286"/>
      <c r="I12" s="315" t="s">
        <v>13</v>
      </c>
      <c r="J12" s="315" t="s">
        <v>14</v>
      </c>
      <c r="K12" s="315" t="s">
        <v>15</v>
      </c>
      <c r="L12" s="315" t="s">
        <v>16</v>
      </c>
      <c r="M12" s="315" t="s">
        <v>17</v>
      </c>
      <c r="N12" s="315" t="s">
        <v>18</v>
      </c>
      <c r="O12" s="315" t="s">
        <v>19</v>
      </c>
      <c r="P12" s="315" t="s">
        <v>20</v>
      </c>
      <c r="Q12" s="315" t="s">
        <v>21</v>
      </c>
      <c r="R12" s="315" t="s">
        <v>22</v>
      </c>
      <c r="S12" s="315" t="s">
        <v>23</v>
      </c>
      <c r="T12" s="315" t="s">
        <v>24</v>
      </c>
      <c r="U12" s="318"/>
    </row>
    <row r="13" s="266" customFormat="1" ht="15" spans="1:21">
      <c r="A13" s="287"/>
      <c r="B13" s="288"/>
      <c r="C13" s="288" t="s">
        <v>63</v>
      </c>
      <c r="D13" s="289">
        <f>[1]【主表A4】职工薪酬预算汇总!G39</f>
        <v>0</v>
      </c>
      <c r="E13" s="289">
        <f>[1]【主表A4】职工薪酬预算汇总!H39</f>
        <v>0</v>
      </c>
      <c r="F13" s="289">
        <f>[1]【主表A4】职工薪酬预算汇总!I39</f>
        <v>0</v>
      </c>
      <c r="G13" s="288"/>
      <c r="H13" s="288"/>
      <c r="I13" s="316">
        <f>[1]【主表A4】职工薪酬预算汇总!L39</f>
        <v>0</v>
      </c>
      <c r="J13" s="316">
        <f>[1]【主表A4】职工薪酬预算汇总!M39</f>
        <v>0</v>
      </c>
      <c r="K13" s="316">
        <f>[1]【主表A4】职工薪酬预算汇总!N39</f>
        <v>0</v>
      </c>
      <c r="L13" s="316">
        <f>[1]【主表A4】职工薪酬预算汇总!O39</f>
        <v>0</v>
      </c>
      <c r="M13" s="316">
        <f>[1]【主表A4】职工薪酬预算汇总!P39</f>
        <v>0</v>
      </c>
      <c r="N13" s="316">
        <f>[1]【主表A4】职工薪酬预算汇总!Q39</f>
        <v>0</v>
      </c>
      <c r="O13" s="316">
        <f>[1]【主表A4】职工薪酬预算汇总!R39</f>
        <v>0</v>
      </c>
      <c r="P13" s="316">
        <f>[1]【主表A4】职工薪酬预算汇总!S39</f>
        <v>0</v>
      </c>
      <c r="Q13" s="316">
        <f>[1]【主表A4】职工薪酬预算汇总!T39</f>
        <v>0</v>
      </c>
      <c r="R13" s="316">
        <f>[1]【主表A4】职工薪酬预算汇总!U39</f>
        <v>0</v>
      </c>
      <c r="S13" s="316">
        <f>[1]【主表A4】职工薪酬预算汇总!V39</f>
        <v>0</v>
      </c>
      <c r="T13" s="316">
        <f>[1]【主表A4】职工薪酬预算汇总!W39</f>
        <v>0</v>
      </c>
      <c r="U13" s="319" t="s">
        <v>64</v>
      </c>
    </row>
    <row r="14" s="266" customFormat="1" spans="1:21">
      <c r="A14" s="290">
        <v>1</v>
      </c>
      <c r="B14" s="291">
        <v>51010201</v>
      </c>
      <c r="C14" s="292" t="s">
        <v>65</v>
      </c>
      <c r="D14" s="293"/>
      <c r="E14" s="293"/>
      <c r="F14" s="293">
        <f>SUM(D14:E14)</f>
        <v>0</v>
      </c>
      <c r="G14" s="293">
        <f>SUM(I14:T14)</f>
        <v>0</v>
      </c>
      <c r="H14" s="293" t="e">
        <f t="shared" ref="H14:H25" si="0">(G14-F14)/F14</f>
        <v>#DIV/0!</v>
      </c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320" t="s">
        <v>66</v>
      </c>
    </row>
    <row r="15" s="266" customFormat="1" spans="1:21">
      <c r="A15" s="290">
        <v>2</v>
      </c>
      <c r="B15" s="291">
        <v>51010202</v>
      </c>
      <c r="C15" s="292" t="s">
        <v>67</v>
      </c>
      <c r="D15" s="293"/>
      <c r="E15" s="293"/>
      <c r="F15" s="293">
        <f>SUM(D15:E15)</f>
        <v>0</v>
      </c>
      <c r="G15" s="293">
        <f>SUM(I15:T15)</f>
        <v>0</v>
      </c>
      <c r="H15" s="293" t="e">
        <f t="shared" si="0"/>
        <v>#DIV/0!</v>
      </c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320" t="s">
        <v>66</v>
      </c>
    </row>
    <row r="16" s="266" customFormat="1" spans="1:21">
      <c r="A16" s="290">
        <v>3</v>
      </c>
      <c r="B16" s="294">
        <v>51010203</v>
      </c>
      <c r="C16" s="295" t="s">
        <v>68</v>
      </c>
      <c r="D16" s="296"/>
      <c r="E16" s="296"/>
      <c r="F16" s="296">
        <f>SUM(D16:E16)</f>
        <v>0</v>
      </c>
      <c r="G16" s="296">
        <f>SUM(I16:T16)</f>
        <v>0</v>
      </c>
      <c r="H16" s="296" t="e">
        <f t="shared" si="0"/>
        <v>#DIV/0!</v>
      </c>
      <c r="I16" s="296"/>
      <c r="J16" s="296"/>
      <c r="K16" s="296"/>
      <c r="L16" s="296"/>
      <c r="M16" s="296"/>
      <c r="N16" s="296"/>
      <c r="O16" s="296"/>
      <c r="P16" s="296"/>
      <c r="Q16" s="296"/>
      <c r="R16" s="296"/>
      <c r="S16" s="296"/>
      <c r="T16" s="296"/>
      <c r="U16" s="321"/>
    </row>
    <row r="17" spans="1:21">
      <c r="A17" s="290">
        <v>4</v>
      </c>
      <c r="B17" s="291">
        <v>51010204</v>
      </c>
      <c r="C17" s="292" t="s">
        <v>69</v>
      </c>
      <c r="D17" s="293"/>
      <c r="E17" s="293"/>
      <c r="F17" s="293">
        <f>SUM(D17:E17)</f>
        <v>0</v>
      </c>
      <c r="G17" s="293">
        <f>SUM(I17:T17)</f>
        <v>0</v>
      </c>
      <c r="H17" s="293" t="e">
        <f t="shared" si="0"/>
        <v>#DIV/0!</v>
      </c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320" t="s">
        <v>66</v>
      </c>
    </row>
    <row r="18" spans="1:21">
      <c r="A18" s="290">
        <v>5</v>
      </c>
      <c r="B18" s="291">
        <v>510103</v>
      </c>
      <c r="C18" s="292" t="s">
        <v>70</v>
      </c>
      <c r="D18" s="293"/>
      <c r="E18" s="293"/>
      <c r="F18" s="293">
        <f t="shared" ref="F18:F25" si="1">SUM(D18:E18)</f>
        <v>0</v>
      </c>
      <c r="G18" s="293">
        <f t="shared" ref="G18:G50" si="2">SUM(I18:T18)</f>
        <v>0</v>
      </c>
      <c r="H18" s="293" t="e">
        <f t="shared" si="0"/>
        <v>#DIV/0!</v>
      </c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320" t="s">
        <v>71</v>
      </c>
    </row>
    <row r="19" spans="1:21">
      <c r="A19" s="290">
        <v>6</v>
      </c>
      <c r="B19" s="291">
        <v>510108</v>
      </c>
      <c r="C19" s="292" t="s">
        <v>72</v>
      </c>
      <c r="D19" s="293"/>
      <c r="E19" s="293"/>
      <c r="F19" s="293">
        <f t="shared" si="1"/>
        <v>0</v>
      </c>
      <c r="G19" s="293">
        <f t="shared" si="2"/>
        <v>0</v>
      </c>
      <c r="H19" s="293" t="e">
        <f t="shared" si="0"/>
        <v>#DIV/0!</v>
      </c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320"/>
    </row>
    <row r="20" spans="1:21">
      <c r="A20" s="290">
        <v>7</v>
      </c>
      <c r="B20" s="291">
        <v>510114</v>
      </c>
      <c r="C20" s="292" t="s">
        <v>73</v>
      </c>
      <c r="D20" s="293"/>
      <c r="E20" s="293"/>
      <c r="F20" s="293">
        <f t="shared" si="1"/>
        <v>0</v>
      </c>
      <c r="G20" s="293">
        <f t="shared" si="2"/>
        <v>0</v>
      </c>
      <c r="H20" s="293" t="e">
        <f t="shared" si="0"/>
        <v>#DIV/0!</v>
      </c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322" t="s">
        <v>74</v>
      </c>
    </row>
    <row r="21" spans="1:21">
      <c r="A21" s="290">
        <v>8</v>
      </c>
      <c r="B21" s="291">
        <v>510116</v>
      </c>
      <c r="C21" s="292" t="s">
        <v>75</v>
      </c>
      <c r="D21" s="293"/>
      <c r="E21" s="293"/>
      <c r="F21" s="293">
        <f t="shared" si="1"/>
        <v>0</v>
      </c>
      <c r="G21" s="293">
        <f t="shared" si="2"/>
        <v>0</v>
      </c>
      <c r="H21" s="293" t="e">
        <f t="shared" si="0"/>
        <v>#DIV/0!</v>
      </c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320" t="s">
        <v>76</v>
      </c>
    </row>
    <row r="22" spans="1:21">
      <c r="A22" s="290">
        <v>9</v>
      </c>
      <c r="B22" s="291">
        <v>51010601</v>
      </c>
      <c r="C22" s="292" t="s">
        <v>77</v>
      </c>
      <c r="D22" s="293"/>
      <c r="E22" s="293"/>
      <c r="F22" s="293">
        <f t="shared" si="1"/>
        <v>0</v>
      </c>
      <c r="G22" s="293">
        <f t="shared" si="2"/>
        <v>0</v>
      </c>
      <c r="H22" s="293" t="e">
        <f t="shared" si="0"/>
        <v>#DIV/0!</v>
      </c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320" t="s">
        <v>78</v>
      </c>
    </row>
    <row r="23" spans="1:21">
      <c r="A23" s="290">
        <v>10</v>
      </c>
      <c r="B23" s="291">
        <v>51010603</v>
      </c>
      <c r="C23" s="292" t="s">
        <v>79</v>
      </c>
      <c r="D23" s="293"/>
      <c r="E23" s="293"/>
      <c r="F23" s="293">
        <f t="shared" si="1"/>
        <v>0</v>
      </c>
      <c r="G23" s="293">
        <f t="shared" si="2"/>
        <v>0</v>
      </c>
      <c r="H23" s="293" t="e">
        <f t="shared" si="0"/>
        <v>#DIV/0!</v>
      </c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320" t="s">
        <v>78</v>
      </c>
    </row>
    <row r="24" spans="1:21">
      <c r="A24" s="290">
        <v>11</v>
      </c>
      <c r="B24" s="291">
        <v>51010607</v>
      </c>
      <c r="C24" s="292" t="s">
        <v>80</v>
      </c>
      <c r="D24" s="293"/>
      <c r="E24" s="293"/>
      <c r="F24" s="293">
        <f t="shared" si="1"/>
        <v>0</v>
      </c>
      <c r="G24" s="293">
        <f t="shared" si="2"/>
        <v>0</v>
      </c>
      <c r="H24" s="293" t="e">
        <f t="shared" si="0"/>
        <v>#DIV/0!</v>
      </c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320" t="s">
        <v>78</v>
      </c>
    </row>
    <row r="25" spans="1:21">
      <c r="A25" s="290">
        <v>12</v>
      </c>
      <c r="B25" s="297">
        <v>51010101</v>
      </c>
      <c r="C25" s="298" t="s">
        <v>81</v>
      </c>
      <c r="D25" s="299"/>
      <c r="E25" s="299">
        <f>[1]【主表A4】职工薪酬预算汇总!H40</f>
        <v>0</v>
      </c>
      <c r="F25" s="300">
        <f t="shared" si="1"/>
        <v>0</v>
      </c>
      <c r="G25" s="300">
        <f t="shared" si="2"/>
        <v>0</v>
      </c>
      <c r="H25" s="300" t="e">
        <f t="shared" si="0"/>
        <v>#DIV/0!</v>
      </c>
      <c r="I25" s="300">
        <f>[1]【主表A4】职工薪酬预算汇总!L40</f>
        <v>0</v>
      </c>
      <c r="J25" s="300">
        <f>[1]【主表A4】职工薪酬预算汇总!M40</f>
        <v>0</v>
      </c>
      <c r="K25" s="300">
        <f>[1]【主表A4】职工薪酬预算汇总!N40</f>
        <v>0</v>
      </c>
      <c r="L25" s="300">
        <f>[1]【主表A4】职工薪酬预算汇总!O40</f>
        <v>0</v>
      </c>
      <c r="M25" s="300">
        <f>[1]【主表A4】职工薪酬预算汇总!P40</f>
        <v>0</v>
      </c>
      <c r="N25" s="300">
        <f>[1]【主表A4】职工薪酬预算汇总!Q40</f>
        <v>0</v>
      </c>
      <c r="O25" s="300">
        <f>[1]【主表A4】职工薪酬预算汇总!R40</f>
        <v>0</v>
      </c>
      <c r="P25" s="300">
        <f>[1]【主表A4】职工薪酬预算汇总!S40</f>
        <v>0</v>
      </c>
      <c r="Q25" s="300">
        <f>[1]【主表A4】职工薪酬预算汇总!T40</f>
        <v>0</v>
      </c>
      <c r="R25" s="300">
        <f>[1]【主表A4】职工薪酬预算汇总!U40</f>
        <v>0</v>
      </c>
      <c r="S25" s="300">
        <f>[1]【主表A4】职工薪酬预算汇总!V40</f>
        <v>0</v>
      </c>
      <c r="T25" s="300">
        <f>[1]【主表A4】职工薪酬预算汇总!W40</f>
        <v>0</v>
      </c>
      <c r="U25" s="323" t="s">
        <v>82</v>
      </c>
    </row>
    <row r="26" spans="1:21">
      <c r="A26" s="290">
        <v>13</v>
      </c>
      <c r="B26" s="297">
        <v>51010102</v>
      </c>
      <c r="C26" s="298" t="s">
        <v>83</v>
      </c>
      <c r="D26" s="299"/>
      <c r="E26" s="299">
        <f>[1]【主表A4】职工薪酬预算汇总!H41</f>
        <v>0</v>
      </c>
      <c r="F26" s="300">
        <f t="shared" ref="F26:F50" si="3">SUM(D26:E26)</f>
        <v>0</v>
      </c>
      <c r="G26" s="300">
        <f t="shared" si="2"/>
        <v>0</v>
      </c>
      <c r="H26" s="300" t="e">
        <f t="shared" ref="H26:H90" si="4">(G26-F26)/F26</f>
        <v>#DIV/0!</v>
      </c>
      <c r="I26" s="300">
        <f>[1]【主表A4】职工薪酬预算汇总!L41</f>
        <v>0</v>
      </c>
      <c r="J26" s="300">
        <f>[1]【主表A4】职工薪酬预算汇总!M41</f>
        <v>0</v>
      </c>
      <c r="K26" s="300">
        <f>[1]【主表A4】职工薪酬预算汇总!N41</f>
        <v>0</v>
      </c>
      <c r="L26" s="300">
        <f>[1]【主表A4】职工薪酬预算汇总!O41</f>
        <v>0</v>
      </c>
      <c r="M26" s="300">
        <f>[1]【主表A4】职工薪酬预算汇总!P41</f>
        <v>0</v>
      </c>
      <c r="N26" s="300">
        <f>[1]【主表A4】职工薪酬预算汇总!Q41</f>
        <v>0</v>
      </c>
      <c r="O26" s="300">
        <f>[1]【主表A4】职工薪酬预算汇总!R41</f>
        <v>0</v>
      </c>
      <c r="P26" s="300">
        <f>[1]【主表A4】职工薪酬预算汇总!S41</f>
        <v>0</v>
      </c>
      <c r="Q26" s="300">
        <f>[1]【主表A4】职工薪酬预算汇总!T41</f>
        <v>0</v>
      </c>
      <c r="R26" s="300">
        <f>[1]【主表A4】职工薪酬预算汇总!U41</f>
        <v>0</v>
      </c>
      <c r="S26" s="300">
        <f>[1]【主表A4】职工薪酬预算汇总!V41</f>
        <v>0</v>
      </c>
      <c r="T26" s="300">
        <f>[1]【主表A4】职工薪酬预算汇总!W41</f>
        <v>0</v>
      </c>
      <c r="U26" s="323" t="s">
        <v>82</v>
      </c>
    </row>
    <row r="27" spans="1:21">
      <c r="A27" s="290">
        <v>14</v>
      </c>
      <c r="B27" s="297">
        <v>51010103</v>
      </c>
      <c r="C27" s="298" t="s">
        <v>84</v>
      </c>
      <c r="D27" s="299"/>
      <c r="E27" s="299">
        <f>[1]【主表A4】职工薪酬预算汇总!H42</f>
        <v>0</v>
      </c>
      <c r="F27" s="300">
        <f t="shared" si="3"/>
        <v>0</v>
      </c>
      <c r="G27" s="300">
        <f t="shared" si="2"/>
        <v>0</v>
      </c>
      <c r="H27" s="300" t="e">
        <f t="shared" si="4"/>
        <v>#DIV/0!</v>
      </c>
      <c r="I27" s="300">
        <f>[1]【主表A4】职工薪酬预算汇总!L42</f>
        <v>0</v>
      </c>
      <c r="J27" s="300">
        <f>[1]【主表A4】职工薪酬预算汇总!M42</f>
        <v>0</v>
      </c>
      <c r="K27" s="300">
        <f>[1]【主表A4】职工薪酬预算汇总!N42</f>
        <v>0</v>
      </c>
      <c r="L27" s="300">
        <f>[1]【主表A4】职工薪酬预算汇总!O42</f>
        <v>0</v>
      </c>
      <c r="M27" s="300">
        <f>[1]【主表A4】职工薪酬预算汇总!P42</f>
        <v>0</v>
      </c>
      <c r="N27" s="300">
        <f>[1]【主表A4】职工薪酬预算汇总!Q42</f>
        <v>0</v>
      </c>
      <c r="O27" s="300">
        <f>[1]【主表A4】职工薪酬预算汇总!R42</f>
        <v>0</v>
      </c>
      <c r="P27" s="300">
        <f>[1]【主表A4】职工薪酬预算汇总!S42</f>
        <v>0</v>
      </c>
      <c r="Q27" s="300">
        <f>[1]【主表A4】职工薪酬预算汇总!T42</f>
        <v>0</v>
      </c>
      <c r="R27" s="300">
        <f>[1]【主表A4】职工薪酬预算汇总!U42</f>
        <v>0</v>
      </c>
      <c r="S27" s="300">
        <f>[1]【主表A4】职工薪酬预算汇总!V42</f>
        <v>0</v>
      </c>
      <c r="T27" s="300">
        <f>[1]【主表A4】职工薪酬预算汇总!W42</f>
        <v>0</v>
      </c>
      <c r="U27" s="323" t="s">
        <v>82</v>
      </c>
    </row>
    <row r="28" spans="1:21">
      <c r="A28" s="290">
        <v>15</v>
      </c>
      <c r="B28" s="297">
        <v>51010104</v>
      </c>
      <c r="C28" s="298" t="s">
        <v>85</v>
      </c>
      <c r="D28" s="299"/>
      <c r="E28" s="299">
        <f>[1]【主表A4】职工薪酬预算汇总!H43</f>
        <v>0</v>
      </c>
      <c r="F28" s="300">
        <f t="shared" si="3"/>
        <v>0</v>
      </c>
      <c r="G28" s="300">
        <f t="shared" si="2"/>
        <v>0</v>
      </c>
      <c r="H28" s="300" t="e">
        <f t="shared" si="4"/>
        <v>#DIV/0!</v>
      </c>
      <c r="I28" s="300">
        <f>[1]【主表A4】职工薪酬预算汇总!L43</f>
        <v>0</v>
      </c>
      <c r="J28" s="300">
        <f>[1]【主表A4】职工薪酬预算汇总!M43</f>
        <v>0</v>
      </c>
      <c r="K28" s="300">
        <f>[1]【主表A4】职工薪酬预算汇总!N43</f>
        <v>0</v>
      </c>
      <c r="L28" s="300">
        <f>[1]【主表A4】职工薪酬预算汇总!O43</f>
        <v>0</v>
      </c>
      <c r="M28" s="300">
        <f>[1]【主表A4】职工薪酬预算汇总!P43</f>
        <v>0</v>
      </c>
      <c r="N28" s="300">
        <f>[1]【主表A4】职工薪酬预算汇总!Q43</f>
        <v>0</v>
      </c>
      <c r="O28" s="300">
        <f>[1]【主表A4】职工薪酬预算汇总!R43</f>
        <v>0</v>
      </c>
      <c r="P28" s="300">
        <f>[1]【主表A4】职工薪酬预算汇总!S43</f>
        <v>0</v>
      </c>
      <c r="Q28" s="300">
        <f>[1]【主表A4】职工薪酬预算汇总!T43</f>
        <v>0</v>
      </c>
      <c r="R28" s="300">
        <f>[1]【主表A4】职工薪酬预算汇总!U43</f>
        <v>0</v>
      </c>
      <c r="S28" s="300">
        <f>[1]【主表A4】职工薪酬预算汇总!V43</f>
        <v>0</v>
      </c>
      <c r="T28" s="300">
        <f>[1]【主表A4】职工薪酬预算汇总!W43</f>
        <v>0</v>
      </c>
      <c r="U28" s="323" t="s">
        <v>82</v>
      </c>
    </row>
    <row r="29" spans="1:21">
      <c r="A29" s="290">
        <v>16</v>
      </c>
      <c r="B29" s="297">
        <v>51010105</v>
      </c>
      <c r="C29" s="298" t="s">
        <v>86</v>
      </c>
      <c r="D29" s="299"/>
      <c r="E29" s="299">
        <f>[1]【主表A4】职工薪酬预算汇总!H44</f>
        <v>0</v>
      </c>
      <c r="F29" s="300">
        <f t="shared" si="3"/>
        <v>0</v>
      </c>
      <c r="G29" s="300">
        <f t="shared" si="2"/>
        <v>0</v>
      </c>
      <c r="H29" s="300" t="e">
        <f t="shared" si="4"/>
        <v>#DIV/0!</v>
      </c>
      <c r="I29" s="300">
        <f>[1]【主表A4】职工薪酬预算汇总!L44</f>
        <v>0</v>
      </c>
      <c r="J29" s="300">
        <f>[1]【主表A4】职工薪酬预算汇总!M44</f>
        <v>0</v>
      </c>
      <c r="K29" s="300">
        <f>[1]【主表A4】职工薪酬预算汇总!N44</f>
        <v>0</v>
      </c>
      <c r="L29" s="300">
        <f>[1]【主表A4】职工薪酬预算汇总!O44</f>
        <v>0</v>
      </c>
      <c r="M29" s="300">
        <f>[1]【主表A4】职工薪酬预算汇总!P44</f>
        <v>0</v>
      </c>
      <c r="N29" s="300">
        <f>[1]【主表A4】职工薪酬预算汇总!Q44</f>
        <v>0</v>
      </c>
      <c r="O29" s="300">
        <f>[1]【主表A4】职工薪酬预算汇总!R44</f>
        <v>0</v>
      </c>
      <c r="P29" s="300">
        <f>[1]【主表A4】职工薪酬预算汇总!S44</f>
        <v>0</v>
      </c>
      <c r="Q29" s="300">
        <f>[1]【主表A4】职工薪酬预算汇总!T44</f>
        <v>0</v>
      </c>
      <c r="R29" s="300">
        <f>[1]【主表A4】职工薪酬预算汇总!U44</f>
        <v>0</v>
      </c>
      <c r="S29" s="300">
        <f>[1]【主表A4】职工薪酬预算汇总!V44</f>
        <v>0</v>
      </c>
      <c r="T29" s="300">
        <f>[1]【主表A4】职工薪酬预算汇总!W44</f>
        <v>0</v>
      </c>
      <c r="U29" s="323" t="s">
        <v>82</v>
      </c>
    </row>
    <row r="30" spans="1:21">
      <c r="A30" s="290">
        <v>17</v>
      </c>
      <c r="B30" s="297">
        <v>51010106</v>
      </c>
      <c r="C30" s="298" t="s">
        <v>87</v>
      </c>
      <c r="D30" s="299"/>
      <c r="E30" s="299">
        <f>[1]【主表A4】职工薪酬预算汇总!H45</f>
        <v>0</v>
      </c>
      <c r="F30" s="300">
        <f t="shared" si="3"/>
        <v>0</v>
      </c>
      <c r="G30" s="300">
        <f t="shared" si="2"/>
        <v>0</v>
      </c>
      <c r="H30" s="300" t="e">
        <f t="shared" si="4"/>
        <v>#DIV/0!</v>
      </c>
      <c r="I30" s="300">
        <f>[1]【主表A4】职工薪酬预算汇总!L45</f>
        <v>0</v>
      </c>
      <c r="J30" s="300">
        <f>[1]【主表A4】职工薪酬预算汇总!M45</f>
        <v>0</v>
      </c>
      <c r="K30" s="300">
        <f>[1]【主表A4】职工薪酬预算汇总!N45</f>
        <v>0</v>
      </c>
      <c r="L30" s="300">
        <f>[1]【主表A4】职工薪酬预算汇总!O45</f>
        <v>0</v>
      </c>
      <c r="M30" s="300">
        <f>[1]【主表A4】职工薪酬预算汇总!P45</f>
        <v>0</v>
      </c>
      <c r="N30" s="300">
        <f>[1]【主表A4】职工薪酬预算汇总!Q45</f>
        <v>0</v>
      </c>
      <c r="O30" s="300">
        <f>[1]【主表A4】职工薪酬预算汇总!R45</f>
        <v>0</v>
      </c>
      <c r="P30" s="300">
        <f>[1]【主表A4】职工薪酬预算汇总!S45</f>
        <v>0</v>
      </c>
      <c r="Q30" s="300">
        <f>[1]【主表A4】职工薪酬预算汇总!T45</f>
        <v>0</v>
      </c>
      <c r="R30" s="300">
        <f>[1]【主表A4】职工薪酬预算汇总!U45</f>
        <v>0</v>
      </c>
      <c r="S30" s="300">
        <f>[1]【主表A4】职工薪酬预算汇总!V45</f>
        <v>0</v>
      </c>
      <c r="T30" s="300">
        <f>[1]【主表A4】职工薪酬预算汇总!W45</f>
        <v>0</v>
      </c>
      <c r="U30" s="323" t="s">
        <v>82</v>
      </c>
    </row>
    <row r="31" spans="1:21">
      <c r="A31" s="290">
        <v>18</v>
      </c>
      <c r="B31" s="297">
        <v>51010107</v>
      </c>
      <c r="C31" s="298" t="s">
        <v>88</v>
      </c>
      <c r="D31" s="299"/>
      <c r="E31" s="299">
        <f>[1]【主表A4】职工薪酬预算汇总!H46</f>
        <v>0</v>
      </c>
      <c r="F31" s="300">
        <f t="shared" si="3"/>
        <v>0</v>
      </c>
      <c r="G31" s="300">
        <f t="shared" si="2"/>
        <v>0</v>
      </c>
      <c r="H31" s="300" t="e">
        <f t="shared" si="4"/>
        <v>#DIV/0!</v>
      </c>
      <c r="I31" s="300">
        <f>[1]【主表A4】职工薪酬预算汇总!L46</f>
        <v>0</v>
      </c>
      <c r="J31" s="300">
        <f>[1]【主表A4】职工薪酬预算汇总!M46</f>
        <v>0</v>
      </c>
      <c r="K31" s="300">
        <f>[1]【主表A4】职工薪酬预算汇总!N46</f>
        <v>0</v>
      </c>
      <c r="L31" s="300">
        <f>[1]【主表A4】职工薪酬预算汇总!O46</f>
        <v>0</v>
      </c>
      <c r="M31" s="300">
        <f>[1]【主表A4】职工薪酬预算汇总!P46</f>
        <v>0</v>
      </c>
      <c r="N31" s="300">
        <f>[1]【主表A4】职工薪酬预算汇总!Q46</f>
        <v>0</v>
      </c>
      <c r="O31" s="300">
        <f>[1]【主表A4】职工薪酬预算汇总!R46</f>
        <v>0</v>
      </c>
      <c r="P31" s="300">
        <f>[1]【主表A4】职工薪酬预算汇总!S46</f>
        <v>0</v>
      </c>
      <c r="Q31" s="300">
        <f>[1]【主表A4】职工薪酬预算汇总!T46</f>
        <v>0</v>
      </c>
      <c r="R31" s="300">
        <f>[1]【主表A4】职工薪酬预算汇总!U46</f>
        <v>0</v>
      </c>
      <c r="S31" s="300">
        <f>[1]【主表A4】职工薪酬预算汇总!V46</f>
        <v>0</v>
      </c>
      <c r="T31" s="300">
        <f>[1]【主表A4】职工薪酬预算汇总!W46</f>
        <v>0</v>
      </c>
      <c r="U31" s="323" t="s">
        <v>82</v>
      </c>
    </row>
    <row r="32" spans="1:21">
      <c r="A32" s="290">
        <v>19</v>
      </c>
      <c r="B32" s="297">
        <v>51010108</v>
      </c>
      <c r="C32" s="298" t="s">
        <v>89</v>
      </c>
      <c r="D32" s="299"/>
      <c r="E32" s="299">
        <f>[1]【主表A4】职工薪酬预算汇总!H47</f>
        <v>0</v>
      </c>
      <c r="F32" s="300">
        <f t="shared" si="3"/>
        <v>0</v>
      </c>
      <c r="G32" s="300">
        <f t="shared" si="2"/>
        <v>0</v>
      </c>
      <c r="H32" s="300" t="e">
        <f t="shared" si="4"/>
        <v>#DIV/0!</v>
      </c>
      <c r="I32" s="300">
        <f>[1]【主表A4】职工薪酬预算汇总!L47</f>
        <v>0</v>
      </c>
      <c r="J32" s="300">
        <f>[1]【主表A4】职工薪酬预算汇总!M47</f>
        <v>0</v>
      </c>
      <c r="K32" s="300">
        <f>[1]【主表A4】职工薪酬预算汇总!N47</f>
        <v>0</v>
      </c>
      <c r="L32" s="300">
        <f>[1]【主表A4】职工薪酬预算汇总!O47</f>
        <v>0</v>
      </c>
      <c r="M32" s="300">
        <f>[1]【主表A4】职工薪酬预算汇总!P47</f>
        <v>0</v>
      </c>
      <c r="N32" s="300">
        <f>[1]【主表A4】职工薪酬预算汇总!Q47</f>
        <v>0</v>
      </c>
      <c r="O32" s="300">
        <f>[1]【主表A4】职工薪酬预算汇总!R47</f>
        <v>0</v>
      </c>
      <c r="P32" s="300">
        <f>[1]【主表A4】职工薪酬预算汇总!S47</f>
        <v>0</v>
      </c>
      <c r="Q32" s="300">
        <f>[1]【主表A4】职工薪酬预算汇总!T47</f>
        <v>0</v>
      </c>
      <c r="R32" s="300">
        <f>[1]【主表A4】职工薪酬预算汇总!U47</f>
        <v>0</v>
      </c>
      <c r="S32" s="300">
        <f>[1]【主表A4】职工薪酬预算汇总!V47</f>
        <v>0</v>
      </c>
      <c r="T32" s="300">
        <f>[1]【主表A4】职工薪酬预算汇总!W47</f>
        <v>0</v>
      </c>
      <c r="U32" s="323" t="s">
        <v>82</v>
      </c>
    </row>
    <row r="33" s="266" customFormat="1" spans="1:21">
      <c r="A33" s="290">
        <v>20</v>
      </c>
      <c r="B33" s="297">
        <v>51010109</v>
      </c>
      <c r="C33" s="298" t="s">
        <v>90</v>
      </c>
      <c r="D33" s="299"/>
      <c r="E33" s="299">
        <f>[1]【主表A4】职工薪酬预算汇总!H48</f>
        <v>0</v>
      </c>
      <c r="F33" s="300">
        <f t="shared" si="3"/>
        <v>0</v>
      </c>
      <c r="G33" s="300">
        <f t="shared" si="2"/>
        <v>0</v>
      </c>
      <c r="H33" s="300" t="e">
        <f t="shared" si="4"/>
        <v>#DIV/0!</v>
      </c>
      <c r="I33" s="300">
        <f>[1]【主表A4】职工薪酬预算汇总!L48</f>
        <v>0</v>
      </c>
      <c r="J33" s="300">
        <f>[1]【主表A4】职工薪酬预算汇总!M48</f>
        <v>0</v>
      </c>
      <c r="K33" s="300">
        <f>[1]【主表A4】职工薪酬预算汇总!N48</f>
        <v>0</v>
      </c>
      <c r="L33" s="300">
        <f>[1]【主表A4】职工薪酬预算汇总!O48</f>
        <v>0</v>
      </c>
      <c r="M33" s="300">
        <f>[1]【主表A4】职工薪酬预算汇总!P48</f>
        <v>0</v>
      </c>
      <c r="N33" s="300">
        <f>[1]【主表A4】职工薪酬预算汇总!Q48</f>
        <v>0</v>
      </c>
      <c r="O33" s="300">
        <f>[1]【主表A4】职工薪酬预算汇总!R48</f>
        <v>0</v>
      </c>
      <c r="P33" s="300">
        <f>[1]【主表A4】职工薪酬预算汇总!S48</f>
        <v>0</v>
      </c>
      <c r="Q33" s="300">
        <f>[1]【主表A4】职工薪酬预算汇总!T48</f>
        <v>0</v>
      </c>
      <c r="R33" s="300">
        <f>[1]【主表A4】职工薪酬预算汇总!U48</f>
        <v>0</v>
      </c>
      <c r="S33" s="300">
        <f>[1]【主表A4】职工薪酬预算汇总!V48</f>
        <v>0</v>
      </c>
      <c r="T33" s="300">
        <f>[1]【主表A4】职工薪酬预算汇总!W48</f>
        <v>0</v>
      </c>
      <c r="U33" s="323" t="s">
        <v>82</v>
      </c>
    </row>
    <row r="34" s="266" customFormat="1" spans="1:21">
      <c r="A34" s="290">
        <v>21</v>
      </c>
      <c r="B34" s="297">
        <v>51010110</v>
      </c>
      <c r="C34" s="298" t="s">
        <v>91</v>
      </c>
      <c r="D34" s="299"/>
      <c r="E34" s="299">
        <f>[1]【主表A4】职工薪酬预算汇总!H49</f>
        <v>0</v>
      </c>
      <c r="F34" s="300">
        <f t="shared" si="3"/>
        <v>0</v>
      </c>
      <c r="G34" s="300">
        <f t="shared" si="2"/>
        <v>0</v>
      </c>
      <c r="H34" s="300" t="e">
        <f t="shared" si="4"/>
        <v>#DIV/0!</v>
      </c>
      <c r="I34" s="300">
        <f>[1]【主表A4】职工薪酬预算汇总!L49</f>
        <v>0</v>
      </c>
      <c r="J34" s="300">
        <f>[1]【主表A4】职工薪酬预算汇总!M49</f>
        <v>0</v>
      </c>
      <c r="K34" s="300">
        <f>[1]【主表A4】职工薪酬预算汇总!N49</f>
        <v>0</v>
      </c>
      <c r="L34" s="300">
        <f>[1]【主表A4】职工薪酬预算汇总!O49</f>
        <v>0</v>
      </c>
      <c r="M34" s="300">
        <f>[1]【主表A4】职工薪酬预算汇总!P49</f>
        <v>0</v>
      </c>
      <c r="N34" s="300">
        <f>[1]【主表A4】职工薪酬预算汇总!Q49</f>
        <v>0</v>
      </c>
      <c r="O34" s="300">
        <f>[1]【主表A4】职工薪酬预算汇总!R49</f>
        <v>0</v>
      </c>
      <c r="P34" s="300">
        <f>[1]【主表A4】职工薪酬预算汇总!S49</f>
        <v>0</v>
      </c>
      <c r="Q34" s="300">
        <f>[1]【主表A4】职工薪酬预算汇总!T49</f>
        <v>0</v>
      </c>
      <c r="R34" s="300">
        <f>[1]【主表A4】职工薪酬预算汇总!U49</f>
        <v>0</v>
      </c>
      <c r="S34" s="300">
        <f>[1]【主表A4】职工薪酬预算汇总!V49</f>
        <v>0</v>
      </c>
      <c r="T34" s="300">
        <f>[1]【主表A4】职工薪酬预算汇总!W49</f>
        <v>0</v>
      </c>
      <c r="U34" s="323" t="s">
        <v>82</v>
      </c>
    </row>
    <row r="35" s="266" customFormat="1" spans="1:21">
      <c r="A35" s="290">
        <v>22</v>
      </c>
      <c r="B35" s="297">
        <v>51011003</v>
      </c>
      <c r="C35" s="300" t="s">
        <v>92</v>
      </c>
      <c r="D35" s="299"/>
      <c r="E35" s="299">
        <f>[1]【主表A4】职工薪酬预算汇总!H50</f>
        <v>0</v>
      </c>
      <c r="F35" s="300">
        <f t="shared" si="3"/>
        <v>0</v>
      </c>
      <c r="G35" s="300">
        <f t="shared" si="2"/>
        <v>0</v>
      </c>
      <c r="H35" s="300" t="e">
        <f t="shared" si="4"/>
        <v>#DIV/0!</v>
      </c>
      <c r="I35" s="300">
        <f>[1]【主表A4】职工薪酬预算汇总!L50</f>
        <v>0</v>
      </c>
      <c r="J35" s="300">
        <f>[1]【主表A4】职工薪酬预算汇总!M50</f>
        <v>0</v>
      </c>
      <c r="K35" s="300">
        <f>[1]【主表A4】职工薪酬预算汇总!N50</f>
        <v>0</v>
      </c>
      <c r="L35" s="300">
        <f>[1]【主表A4】职工薪酬预算汇总!O50</f>
        <v>0</v>
      </c>
      <c r="M35" s="300">
        <f>[1]【主表A4】职工薪酬预算汇总!P50</f>
        <v>0</v>
      </c>
      <c r="N35" s="300">
        <f>[1]【主表A4】职工薪酬预算汇总!Q50</f>
        <v>0</v>
      </c>
      <c r="O35" s="300">
        <f>[1]【主表A4】职工薪酬预算汇总!R50</f>
        <v>0</v>
      </c>
      <c r="P35" s="300">
        <f>[1]【主表A4】职工薪酬预算汇总!S50</f>
        <v>0</v>
      </c>
      <c r="Q35" s="300">
        <f>[1]【主表A4】职工薪酬预算汇总!T50</f>
        <v>0</v>
      </c>
      <c r="R35" s="300">
        <f>[1]【主表A4】职工薪酬预算汇总!U50</f>
        <v>0</v>
      </c>
      <c r="S35" s="300">
        <f>[1]【主表A4】职工薪酬预算汇总!V50</f>
        <v>0</v>
      </c>
      <c r="T35" s="300">
        <f>[1]【主表A4】职工薪酬预算汇总!W50</f>
        <v>0</v>
      </c>
      <c r="U35" s="323" t="s">
        <v>82</v>
      </c>
    </row>
    <row r="36" s="266" customFormat="1" spans="1:21">
      <c r="A36" s="290">
        <v>23</v>
      </c>
      <c r="B36" s="297">
        <v>51010111</v>
      </c>
      <c r="C36" s="298" t="s">
        <v>93</v>
      </c>
      <c r="D36" s="299"/>
      <c r="E36" s="299">
        <f>[1]【主表A4】职工薪酬预算汇总!H51</f>
        <v>0</v>
      </c>
      <c r="F36" s="300">
        <f t="shared" si="3"/>
        <v>0</v>
      </c>
      <c r="G36" s="300">
        <f t="shared" si="2"/>
        <v>0</v>
      </c>
      <c r="H36" s="300" t="e">
        <f t="shared" si="4"/>
        <v>#DIV/0!</v>
      </c>
      <c r="I36" s="300">
        <f>[1]【主表A4】职工薪酬预算汇总!L51</f>
        <v>0</v>
      </c>
      <c r="J36" s="300">
        <f>[1]【主表A4】职工薪酬预算汇总!M51</f>
        <v>0</v>
      </c>
      <c r="K36" s="300">
        <f>[1]【主表A4】职工薪酬预算汇总!N51</f>
        <v>0</v>
      </c>
      <c r="L36" s="300">
        <f>[1]【主表A4】职工薪酬预算汇总!O51</f>
        <v>0</v>
      </c>
      <c r="M36" s="300">
        <f>[1]【主表A4】职工薪酬预算汇总!P51</f>
        <v>0</v>
      </c>
      <c r="N36" s="300">
        <f>[1]【主表A4】职工薪酬预算汇总!Q51</f>
        <v>0</v>
      </c>
      <c r="O36" s="300">
        <f>[1]【主表A4】职工薪酬预算汇总!R51</f>
        <v>0</v>
      </c>
      <c r="P36" s="300">
        <f>[1]【主表A4】职工薪酬预算汇总!S51</f>
        <v>0</v>
      </c>
      <c r="Q36" s="300">
        <f>[1]【主表A4】职工薪酬预算汇总!T51</f>
        <v>0</v>
      </c>
      <c r="R36" s="300">
        <f>[1]【主表A4】职工薪酬预算汇总!U51</f>
        <v>0</v>
      </c>
      <c r="S36" s="300">
        <f>[1]【主表A4】职工薪酬预算汇总!V51</f>
        <v>0</v>
      </c>
      <c r="T36" s="300">
        <f>[1]【主表A4】职工薪酬预算汇总!W51</f>
        <v>0</v>
      </c>
      <c r="U36" s="323" t="s">
        <v>82</v>
      </c>
    </row>
    <row r="37" s="266" customFormat="1" spans="1:21">
      <c r="A37" s="290">
        <v>24</v>
      </c>
      <c r="B37" s="297" t="s">
        <v>94</v>
      </c>
      <c r="C37" s="300" t="s">
        <v>95</v>
      </c>
      <c r="D37" s="299"/>
      <c r="E37" s="299">
        <f>[1]【主表A4】职工薪酬预算汇总!H52</f>
        <v>0</v>
      </c>
      <c r="F37" s="300">
        <f t="shared" si="3"/>
        <v>0</v>
      </c>
      <c r="G37" s="300">
        <f t="shared" si="2"/>
        <v>0</v>
      </c>
      <c r="H37" s="300" t="e">
        <f t="shared" si="4"/>
        <v>#DIV/0!</v>
      </c>
      <c r="I37" s="300">
        <f>[1]【主表A4】职工薪酬预算汇总!L52</f>
        <v>0</v>
      </c>
      <c r="J37" s="300">
        <f>[1]【主表A4】职工薪酬预算汇总!M52</f>
        <v>0</v>
      </c>
      <c r="K37" s="300">
        <f>[1]【主表A4】职工薪酬预算汇总!N52</f>
        <v>0</v>
      </c>
      <c r="L37" s="300">
        <f>[1]【主表A4】职工薪酬预算汇总!O52</f>
        <v>0</v>
      </c>
      <c r="M37" s="300">
        <f>[1]【主表A4】职工薪酬预算汇总!P52</f>
        <v>0</v>
      </c>
      <c r="N37" s="300">
        <f>[1]【主表A4】职工薪酬预算汇总!Q52</f>
        <v>0</v>
      </c>
      <c r="O37" s="300">
        <f>[1]【主表A4】职工薪酬预算汇总!R52</f>
        <v>0</v>
      </c>
      <c r="P37" s="300">
        <f>[1]【主表A4】职工薪酬预算汇总!S52</f>
        <v>0</v>
      </c>
      <c r="Q37" s="300">
        <f>[1]【主表A4】职工薪酬预算汇总!T52</f>
        <v>0</v>
      </c>
      <c r="R37" s="300">
        <f>[1]【主表A4】职工薪酬预算汇总!U52</f>
        <v>0</v>
      </c>
      <c r="S37" s="300">
        <f>[1]【主表A4】职工薪酬预算汇总!V52</f>
        <v>0</v>
      </c>
      <c r="T37" s="300">
        <f>[1]【主表A4】职工薪酬预算汇总!W52</f>
        <v>0</v>
      </c>
      <c r="U37" s="323" t="s">
        <v>82</v>
      </c>
    </row>
    <row r="38" s="266" customFormat="1" spans="1:21">
      <c r="A38" s="290">
        <v>25</v>
      </c>
      <c r="B38" s="291">
        <v>510104</v>
      </c>
      <c r="C38" s="292" t="s">
        <v>96</v>
      </c>
      <c r="D38" s="293"/>
      <c r="E38" s="293"/>
      <c r="F38" s="293">
        <f t="shared" si="3"/>
        <v>0</v>
      </c>
      <c r="G38" s="293">
        <f t="shared" si="2"/>
        <v>0</v>
      </c>
      <c r="H38" s="293" t="e">
        <f t="shared" si="4"/>
        <v>#DIV/0!</v>
      </c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320"/>
    </row>
    <row r="39" s="266" customFormat="1" spans="1:21">
      <c r="A39" s="290">
        <v>26</v>
      </c>
      <c r="B39" s="291">
        <v>510105</v>
      </c>
      <c r="C39" s="292" t="s">
        <v>97</v>
      </c>
      <c r="D39" s="293"/>
      <c r="E39" s="293"/>
      <c r="F39" s="293">
        <f t="shared" si="3"/>
        <v>0</v>
      </c>
      <c r="G39" s="293">
        <f t="shared" si="2"/>
        <v>0</v>
      </c>
      <c r="H39" s="293" t="e">
        <f t="shared" si="4"/>
        <v>#DIV/0!</v>
      </c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320"/>
    </row>
    <row r="40" s="266" customFormat="1" spans="1:21">
      <c r="A40" s="290">
        <v>27</v>
      </c>
      <c r="B40" s="291">
        <v>51010701</v>
      </c>
      <c r="C40" s="292" t="s">
        <v>98</v>
      </c>
      <c r="D40" s="293"/>
      <c r="E40" s="293"/>
      <c r="F40" s="293">
        <f t="shared" si="3"/>
        <v>0</v>
      </c>
      <c r="G40" s="293">
        <f t="shared" si="2"/>
        <v>0</v>
      </c>
      <c r="H40" s="293" t="e">
        <f t="shared" si="4"/>
        <v>#DIV/0!</v>
      </c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320" t="s">
        <v>99</v>
      </c>
    </row>
    <row r="41" s="266" customFormat="1" spans="1:21">
      <c r="A41" s="290">
        <v>28</v>
      </c>
      <c r="B41" s="291">
        <v>51010702</v>
      </c>
      <c r="C41" s="292" t="s">
        <v>100</v>
      </c>
      <c r="D41" s="293"/>
      <c r="E41" s="293"/>
      <c r="F41" s="293">
        <f t="shared" si="3"/>
        <v>0</v>
      </c>
      <c r="G41" s="293">
        <f t="shared" si="2"/>
        <v>0</v>
      </c>
      <c r="H41" s="293" t="e">
        <f t="shared" si="4"/>
        <v>#DIV/0!</v>
      </c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320" t="s">
        <v>99</v>
      </c>
    </row>
    <row r="42" s="266" customFormat="1" spans="1:21">
      <c r="A42" s="290">
        <v>29</v>
      </c>
      <c r="B42" s="291">
        <v>51010703</v>
      </c>
      <c r="C42" s="292" t="s">
        <v>101</v>
      </c>
      <c r="D42" s="293"/>
      <c r="E42" s="293"/>
      <c r="F42" s="293">
        <f t="shared" si="3"/>
        <v>0</v>
      </c>
      <c r="G42" s="293">
        <f t="shared" si="2"/>
        <v>0</v>
      </c>
      <c r="H42" s="293" t="e">
        <f t="shared" si="4"/>
        <v>#DIV/0!</v>
      </c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320" t="s">
        <v>99</v>
      </c>
    </row>
    <row r="43" s="266" customFormat="1" spans="1:21">
      <c r="A43" s="290">
        <v>30</v>
      </c>
      <c r="B43" s="291">
        <v>510109</v>
      </c>
      <c r="C43" s="292" t="s">
        <v>102</v>
      </c>
      <c r="D43" s="293"/>
      <c r="E43" s="293"/>
      <c r="F43" s="293">
        <f t="shared" si="3"/>
        <v>0</v>
      </c>
      <c r="G43" s="293">
        <f t="shared" si="2"/>
        <v>0</v>
      </c>
      <c r="H43" s="293" t="e">
        <f t="shared" si="4"/>
        <v>#DIV/0!</v>
      </c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320"/>
    </row>
    <row r="44" s="266" customFormat="1" spans="1:21">
      <c r="A44" s="290">
        <v>31</v>
      </c>
      <c r="B44" s="291">
        <v>51011002</v>
      </c>
      <c r="C44" s="292" t="s">
        <v>103</v>
      </c>
      <c r="D44" s="293"/>
      <c r="E44" s="293"/>
      <c r="F44" s="293">
        <f t="shared" si="3"/>
        <v>0</v>
      </c>
      <c r="G44" s="293">
        <f t="shared" si="2"/>
        <v>0</v>
      </c>
      <c r="H44" s="293" t="e">
        <f t="shared" si="4"/>
        <v>#DIV/0!</v>
      </c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320"/>
    </row>
    <row r="45" s="266" customFormat="1" spans="1:21">
      <c r="A45" s="290">
        <v>32</v>
      </c>
      <c r="B45" s="291">
        <v>510111</v>
      </c>
      <c r="C45" s="292" t="s">
        <v>104</v>
      </c>
      <c r="D45" s="293"/>
      <c r="E45" s="293"/>
      <c r="F45" s="293">
        <f t="shared" si="3"/>
        <v>0</v>
      </c>
      <c r="G45" s="293">
        <f t="shared" si="2"/>
        <v>0</v>
      </c>
      <c r="H45" s="293" t="e">
        <f t="shared" si="4"/>
        <v>#DIV/0!</v>
      </c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320" t="s">
        <v>105</v>
      </c>
    </row>
    <row r="46" s="266" customFormat="1" spans="1:21">
      <c r="A46" s="290">
        <v>33</v>
      </c>
      <c r="B46" s="291">
        <v>510112</v>
      </c>
      <c r="C46" s="292" t="s">
        <v>106</v>
      </c>
      <c r="D46" s="293"/>
      <c r="E46" s="293"/>
      <c r="F46" s="293">
        <f t="shared" si="3"/>
        <v>0</v>
      </c>
      <c r="G46" s="293">
        <f t="shared" si="2"/>
        <v>0</v>
      </c>
      <c r="H46" s="293" t="e">
        <f t="shared" si="4"/>
        <v>#DIV/0!</v>
      </c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320"/>
    </row>
    <row r="47" s="266" customFormat="1" spans="1:21">
      <c r="A47" s="290">
        <v>34</v>
      </c>
      <c r="B47" s="291">
        <v>510113</v>
      </c>
      <c r="C47" s="292" t="s">
        <v>107</v>
      </c>
      <c r="D47" s="293"/>
      <c r="E47" s="293"/>
      <c r="F47" s="293">
        <f t="shared" si="3"/>
        <v>0</v>
      </c>
      <c r="G47" s="293">
        <f t="shared" si="2"/>
        <v>0</v>
      </c>
      <c r="H47" s="293" t="e">
        <f t="shared" si="4"/>
        <v>#DIV/0!</v>
      </c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322" t="s">
        <v>108</v>
      </c>
    </row>
    <row r="48" s="266" customFormat="1" spans="1:21">
      <c r="A48" s="290">
        <v>35</v>
      </c>
      <c r="B48" s="291">
        <v>510115</v>
      </c>
      <c r="C48" s="292" t="s">
        <v>109</v>
      </c>
      <c r="D48" s="293"/>
      <c r="E48" s="293"/>
      <c r="F48" s="293">
        <f t="shared" si="3"/>
        <v>0</v>
      </c>
      <c r="G48" s="293">
        <f t="shared" si="2"/>
        <v>0</v>
      </c>
      <c r="H48" s="293" t="e">
        <f t="shared" si="4"/>
        <v>#DIV/0!</v>
      </c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320" t="s">
        <v>110</v>
      </c>
    </row>
    <row r="49" spans="1:21">
      <c r="A49" s="290">
        <v>36</v>
      </c>
      <c r="B49" s="291">
        <v>510117</v>
      </c>
      <c r="C49" s="292" t="s">
        <v>111</v>
      </c>
      <c r="D49" s="293"/>
      <c r="E49" s="293"/>
      <c r="F49" s="293">
        <f t="shared" si="3"/>
        <v>0</v>
      </c>
      <c r="G49" s="293">
        <f t="shared" si="2"/>
        <v>0</v>
      </c>
      <c r="H49" s="293" t="e">
        <f t="shared" si="4"/>
        <v>#DIV/0!</v>
      </c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320"/>
    </row>
    <row r="50" ht="15" spans="1:21">
      <c r="A50" s="290">
        <v>37</v>
      </c>
      <c r="B50" s="301">
        <v>510199</v>
      </c>
      <c r="C50" s="302" t="s">
        <v>112</v>
      </c>
      <c r="D50" s="293"/>
      <c r="E50" s="293"/>
      <c r="F50" s="293">
        <f t="shared" si="3"/>
        <v>0</v>
      </c>
      <c r="G50" s="293">
        <f t="shared" si="2"/>
        <v>0</v>
      </c>
      <c r="H50" s="303" t="e">
        <f t="shared" si="4"/>
        <v>#DIV/0!</v>
      </c>
      <c r="I50" s="303"/>
      <c r="J50" s="303"/>
      <c r="K50" s="303"/>
      <c r="L50" s="303"/>
      <c r="M50" s="303"/>
      <c r="N50" s="303"/>
      <c r="O50" s="303"/>
      <c r="P50" s="303"/>
      <c r="Q50" s="303"/>
      <c r="R50" s="303"/>
      <c r="S50" s="303"/>
      <c r="T50" s="303"/>
      <c r="U50" s="324"/>
    </row>
    <row r="51" s="267" customFormat="1" ht="33.75" customHeight="1" spans="1:22">
      <c r="A51" s="304"/>
      <c r="B51" s="305"/>
      <c r="C51" s="306" t="s">
        <v>113</v>
      </c>
      <c r="D51" s="307">
        <f>SUM(D14:D50)</f>
        <v>0</v>
      </c>
      <c r="E51" s="307">
        <f t="shared" ref="E51:S51" si="5">SUM(E14:E50)</f>
        <v>0</v>
      </c>
      <c r="F51" s="307">
        <f t="shared" si="5"/>
        <v>0</v>
      </c>
      <c r="G51" s="307">
        <f t="shared" si="5"/>
        <v>0</v>
      </c>
      <c r="H51" s="303" t="e">
        <f t="shared" si="4"/>
        <v>#DIV/0!</v>
      </c>
      <c r="I51" s="307">
        <f t="shared" si="5"/>
        <v>0</v>
      </c>
      <c r="J51" s="307">
        <f t="shared" si="5"/>
        <v>0</v>
      </c>
      <c r="K51" s="307">
        <f t="shared" si="5"/>
        <v>0</v>
      </c>
      <c r="L51" s="307">
        <f t="shared" si="5"/>
        <v>0</v>
      </c>
      <c r="M51" s="307">
        <f t="shared" si="5"/>
        <v>0</v>
      </c>
      <c r="N51" s="307">
        <f t="shared" si="5"/>
        <v>0</v>
      </c>
      <c r="O51" s="307">
        <f t="shared" si="5"/>
        <v>0</v>
      </c>
      <c r="P51" s="307">
        <f t="shared" si="5"/>
        <v>0</v>
      </c>
      <c r="Q51" s="307">
        <f t="shared" si="5"/>
        <v>0</v>
      </c>
      <c r="R51" s="307">
        <f t="shared" si="5"/>
        <v>0</v>
      </c>
      <c r="S51" s="307">
        <f t="shared" si="5"/>
        <v>0</v>
      </c>
      <c r="T51" s="307">
        <f t="shared" ref="T51" si="6">SUM(T25:T50)</f>
        <v>0</v>
      </c>
      <c r="U51" s="325"/>
      <c r="V51" s="326"/>
    </row>
    <row r="52" spans="1:21">
      <c r="A52" s="308"/>
      <c r="B52" s="298"/>
      <c r="C52" s="298" t="s">
        <v>114</v>
      </c>
      <c r="D52" s="300">
        <f>[1]【主表A4】职工薪酬预算汇总!G54</f>
        <v>0</v>
      </c>
      <c r="E52" s="300">
        <f>[1]【主表A4】职工薪酬预算汇总!H54</f>
        <v>0</v>
      </c>
      <c r="F52" s="300">
        <f>SUM(D52:E52)</f>
        <v>0</v>
      </c>
      <c r="G52" s="300">
        <f>SUM(I52:T52)</f>
        <v>0</v>
      </c>
      <c r="H52" s="300" t="e">
        <f t="shared" si="4"/>
        <v>#DIV/0!</v>
      </c>
      <c r="I52" s="300">
        <f>[1]【主表A4】职工薪酬预算汇总!L54</f>
        <v>0</v>
      </c>
      <c r="J52" s="300">
        <f>[1]【主表A4】职工薪酬预算汇总!M54</f>
        <v>0</v>
      </c>
      <c r="K52" s="300">
        <f>[1]【主表A4】职工薪酬预算汇总!N54</f>
        <v>0</v>
      </c>
      <c r="L52" s="300">
        <f>[1]【主表A4】职工薪酬预算汇总!O54</f>
        <v>0</v>
      </c>
      <c r="M52" s="300">
        <f>[1]【主表A4】职工薪酬预算汇总!P54</f>
        <v>0</v>
      </c>
      <c r="N52" s="300">
        <f>[1]【主表A4】职工薪酬预算汇总!Q54</f>
        <v>0</v>
      </c>
      <c r="O52" s="300">
        <f>[1]【主表A4】职工薪酬预算汇总!R54</f>
        <v>0</v>
      </c>
      <c r="P52" s="300">
        <f>[1]【主表A4】职工薪酬预算汇总!S54</f>
        <v>0</v>
      </c>
      <c r="Q52" s="300">
        <f>[1]【主表A4】职工薪酬预算汇总!T54</f>
        <v>0</v>
      </c>
      <c r="R52" s="300">
        <f>[1]【主表A4】职工薪酬预算汇总!U54</f>
        <v>0</v>
      </c>
      <c r="S52" s="300">
        <f>[1]【主表A4】职工薪酬预算汇总!V54</f>
        <v>0</v>
      </c>
      <c r="T52" s="300">
        <f>[1]【主表A4】职工薪酬预算汇总!W54</f>
        <v>0</v>
      </c>
      <c r="U52" s="327" t="s">
        <v>82</v>
      </c>
    </row>
    <row r="53" spans="1:21">
      <c r="A53" s="309">
        <v>38</v>
      </c>
      <c r="B53" s="310">
        <v>660102</v>
      </c>
      <c r="C53" s="311" t="s">
        <v>115</v>
      </c>
      <c r="D53" s="312"/>
      <c r="E53" s="312"/>
      <c r="F53" s="312">
        <f>D53+E53</f>
        <v>0</v>
      </c>
      <c r="G53" s="312">
        <f>SUM(I53:T53)</f>
        <v>0</v>
      </c>
      <c r="H53" s="312" t="e">
        <f t="shared" si="4"/>
        <v>#DIV/0!</v>
      </c>
      <c r="I53" s="312"/>
      <c r="J53" s="312"/>
      <c r="K53" s="312"/>
      <c r="L53" s="312"/>
      <c r="M53" s="312"/>
      <c r="N53" s="312"/>
      <c r="O53" s="312"/>
      <c r="P53" s="312"/>
      <c r="Q53" s="312"/>
      <c r="R53" s="312"/>
      <c r="S53" s="312"/>
      <c r="T53" s="312"/>
      <c r="U53" s="328" t="s">
        <v>116</v>
      </c>
    </row>
    <row r="54" spans="1:21">
      <c r="A54" s="309">
        <v>39</v>
      </c>
      <c r="B54" s="310">
        <v>660103</v>
      </c>
      <c r="C54" s="311" t="s">
        <v>117</v>
      </c>
      <c r="D54" s="312"/>
      <c r="E54" s="312"/>
      <c r="F54" s="312">
        <f>D54+E54</f>
        <v>0</v>
      </c>
      <c r="G54" s="312">
        <f>SUM(I54:T54)</f>
        <v>0</v>
      </c>
      <c r="H54" s="312" t="e">
        <f t="shared" si="4"/>
        <v>#DIV/0!</v>
      </c>
      <c r="I54" s="312"/>
      <c r="J54" s="312"/>
      <c r="K54" s="312"/>
      <c r="L54" s="312"/>
      <c r="M54" s="312"/>
      <c r="N54" s="312"/>
      <c r="O54" s="312"/>
      <c r="P54" s="312"/>
      <c r="Q54" s="312"/>
      <c r="R54" s="312"/>
      <c r="S54" s="312"/>
      <c r="T54" s="312"/>
      <c r="U54" s="328" t="s">
        <v>118</v>
      </c>
    </row>
    <row r="55" spans="1:21">
      <c r="A55" s="309">
        <v>40</v>
      </c>
      <c r="B55" s="298">
        <v>66010101</v>
      </c>
      <c r="C55" s="298" t="s">
        <v>119</v>
      </c>
      <c r="D55" s="300">
        <f>[1]【主表A4】职工薪酬预算汇总!G55</f>
        <v>0</v>
      </c>
      <c r="E55" s="300">
        <f>[1]【主表A4】职工薪酬预算汇总!H55</f>
        <v>0</v>
      </c>
      <c r="F55" s="300">
        <f t="shared" ref="F55:F118" si="7">D55+E55</f>
        <v>0</v>
      </c>
      <c r="G55" s="300">
        <f>SUM(I55:T55)</f>
        <v>0</v>
      </c>
      <c r="H55" s="300" t="e">
        <f t="shared" si="4"/>
        <v>#DIV/0!</v>
      </c>
      <c r="I55" s="300">
        <f>[1]【主表A4】职工薪酬预算汇总!L55</f>
        <v>0</v>
      </c>
      <c r="J55" s="300">
        <f>[1]【主表A4】职工薪酬预算汇总!M55</f>
        <v>0</v>
      </c>
      <c r="K55" s="300">
        <f>[1]【主表A4】职工薪酬预算汇总!N55</f>
        <v>0</v>
      </c>
      <c r="L55" s="300">
        <f>[1]【主表A4】职工薪酬预算汇总!O55</f>
        <v>0</v>
      </c>
      <c r="M55" s="300">
        <f>[1]【主表A4】职工薪酬预算汇总!P55</f>
        <v>0</v>
      </c>
      <c r="N55" s="300">
        <f>[1]【主表A4】职工薪酬预算汇总!Q55</f>
        <v>0</v>
      </c>
      <c r="O55" s="300">
        <f>[1]【主表A4】职工薪酬预算汇总!R55</f>
        <v>0</v>
      </c>
      <c r="P55" s="300">
        <f>[1]【主表A4】职工薪酬预算汇总!S55</f>
        <v>0</v>
      </c>
      <c r="Q55" s="300">
        <f>[1]【主表A4】职工薪酬预算汇总!T55</f>
        <v>0</v>
      </c>
      <c r="R55" s="300">
        <f>[1]【主表A4】职工薪酬预算汇总!U55</f>
        <v>0</v>
      </c>
      <c r="S55" s="300">
        <f>[1]【主表A4】职工薪酬预算汇总!V55</f>
        <v>0</v>
      </c>
      <c r="T55" s="300">
        <f>[1]【主表A4】职工薪酬预算汇总!W55</f>
        <v>0</v>
      </c>
      <c r="U55" s="323" t="s">
        <v>82</v>
      </c>
    </row>
    <row r="56" spans="1:21">
      <c r="A56" s="309">
        <v>41</v>
      </c>
      <c r="B56" s="297">
        <v>66010103</v>
      </c>
      <c r="C56" s="298" t="s">
        <v>120</v>
      </c>
      <c r="D56" s="300">
        <f>[1]【主表A4】职工薪酬预算汇总!G56</f>
        <v>0</v>
      </c>
      <c r="E56" s="300">
        <f>[1]【主表A4】职工薪酬预算汇总!H56</f>
        <v>0</v>
      </c>
      <c r="F56" s="300">
        <f t="shared" si="7"/>
        <v>0</v>
      </c>
      <c r="G56" s="300">
        <f t="shared" ref="G56:G92" si="8">SUM(I56:T56)</f>
        <v>0</v>
      </c>
      <c r="H56" s="300" t="e">
        <f t="shared" si="4"/>
        <v>#DIV/0!</v>
      </c>
      <c r="I56" s="300">
        <f>[1]【主表A4】职工薪酬预算汇总!L56</f>
        <v>0</v>
      </c>
      <c r="J56" s="300">
        <f>[1]【主表A4】职工薪酬预算汇总!M56</f>
        <v>0</v>
      </c>
      <c r="K56" s="300">
        <f>[1]【主表A4】职工薪酬预算汇总!N56</f>
        <v>0</v>
      </c>
      <c r="L56" s="300">
        <f>[1]【主表A4】职工薪酬预算汇总!O56</f>
        <v>0</v>
      </c>
      <c r="M56" s="300">
        <f>[1]【主表A4】职工薪酬预算汇总!P56</f>
        <v>0</v>
      </c>
      <c r="N56" s="300">
        <f>[1]【主表A4】职工薪酬预算汇总!Q56</f>
        <v>0</v>
      </c>
      <c r="O56" s="300">
        <f>[1]【主表A4】职工薪酬预算汇总!R56</f>
        <v>0</v>
      </c>
      <c r="P56" s="300">
        <f>[1]【主表A4】职工薪酬预算汇总!S56</f>
        <v>0</v>
      </c>
      <c r="Q56" s="300">
        <f>[1]【主表A4】职工薪酬预算汇总!T56</f>
        <v>0</v>
      </c>
      <c r="R56" s="300">
        <f>[1]【主表A4】职工薪酬预算汇总!U56</f>
        <v>0</v>
      </c>
      <c r="S56" s="300">
        <f>[1]【主表A4】职工薪酬预算汇总!V56</f>
        <v>0</v>
      </c>
      <c r="T56" s="300">
        <f>[1]【主表A4】职工薪酬预算汇总!W56</f>
        <v>0</v>
      </c>
      <c r="U56" s="323" t="s">
        <v>82</v>
      </c>
    </row>
    <row r="57" spans="1:21">
      <c r="A57" s="309">
        <v>42</v>
      </c>
      <c r="B57" s="297">
        <v>66010104</v>
      </c>
      <c r="C57" s="298" t="s">
        <v>121</v>
      </c>
      <c r="D57" s="300">
        <f>[1]【主表A4】职工薪酬预算汇总!G57</f>
        <v>0</v>
      </c>
      <c r="E57" s="300">
        <f>[1]【主表A4】职工薪酬预算汇总!H57</f>
        <v>0</v>
      </c>
      <c r="F57" s="300">
        <f t="shared" si="7"/>
        <v>0</v>
      </c>
      <c r="G57" s="300">
        <f t="shared" si="8"/>
        <v>0</v>
      </c>
      <c r="H57" s="300" t="e">
        <f t="shared" si="4"/>
        <v>#DIV/0!</v>
      </c>
      <c r="I57" s="300">
        <f>[1]【主表A4】职工薪酬预算汇总!L57</f>
        <v>0</v>
      </c>
      <c r="J57" s="300">
        <f>[1]【主表A4】职工薪酬预算汇总!M57</f>
        <v>0</v>
      </c>
      <c r="K57" s="300">
        <f>[1]【主表A4】职工薪酬预算汇总!N57</f>
        <v>0</v>
      </c>
      <c r="L57" s="300">
        <f>[1]【主表A4】职工薪酬预算汇总!O57</f>
        <v>0</v>
      </c>
      <c r="M57" s="300">
        <f>[1]【主表A4】职工薪酬预算汇总!P57</f>
        <v>0</v>
      </c>
      <c r="N57" s="300">
        <f>[1]【主表A4】职工薪酬预算汇总!Q57</f>
        <v>0</v>
      </c>
      <c r="O57" s="300">
        <f>[1]【主表A4】职工薪酬预算汇总!R57</f>
        <v>0</v>
      </c>
      <c r="P57" s="300">
        <f>[1]【主表A4】职工薪酬预算汇总!S57</f>
        <v>0</v>
      </c>
      <c r="Q57" s="300">
        <f>[1]【主表A4】职工薪酬预算汇总!T57</f>
        <v>0</v>
      </c>
      <c r="R57" s="300">
        <f>[1]【主表A4】职工薪酬预算汇总!U57</f>
        <v>0</v>
      </c>
      <c r="S57" s="300">
        <f>[1]【主表A4】职工薪酬预算汇总!V57</f>
        <v>0</v>
      </c>
      <c r="T57" s="300">
        <f>[1]【主表A4】职工薪酬预算汇总!W57</f>
        <v>0</v>
      </c>
      <c r="U57" s="323" t="s">
        <v>82</v>
      </c>
    </row>
    <row r="58" spans="1:21">
      <c r="A58" s="309">
        <v>43</v>
      </c>
      <c r="B58" s="297">
        <v>66010105</v>
      </c>
      <c r="C58" s="298" t="s">
        <v>122</v>
      </c>
      <c r="D58" s="300">
        <f>[1]【主表A4】职工薪酬预算汇总!G58</f>
        <v>0</v>
      </c>
      <c r="E58" s="300">
        <f>[1]【主表A4】职工薪酬预算汇总!H58</f>
        <v>0</v>
      </c>
      <c r="F58" s="300">
        <f t="shared" si="7"/>
        <v>0</v>
      </c>
      <c r="G58" s="300">
        <f t="shared" si="8"/>
        <v>0</v>
      </c>
      <c r="H58" s="300" t="e">
        <f t="shared" si="4"/>
        <v>#DIV/0!</v>
      </c>
      <c r="I58" s="300">
        <f>[1]【主表A4】职工薪酬预算汇总!L58</f>
        <v>0</v>
      </c>
      <c r="J58" s="300">
        <f>[1]【主表A4】职工薪酬预算汇总!M58</f>
        <v>0</v>
      </c>
      <c r="K58" s="300">
        <f>[1]【主表A4】职工薪酬预算汇总!N58</f>
        <v>0</v>
      </c>
      <c r="L58" s="300">
        <f>[1]【主表A4】职工薪酬预算汇总!O58</f>
        <v>0</v>
      </c>
      <c r="M58" s="300">
        <f>[1]【主表A4】职工薪酬预算汇总!P58</f>
        <v>0</v>
      </c>
      <c r="N58" s="300">
        <f>[1]【主表A4】职工薪酬预算汇总!Q58</f>
        <v>0</v>
      </c>
      <c r="O58" s="300">
        <f>[1]【主表A4】职工薪酬预算汇总!R58</f>
        <v>0</v>
      </c>
      <c r="P58" s="300">
        <f>[1]【主表A4】职工薪酬预算汇总!S58</f>
        <v>0</v>
      </c>
      <c r="Q58" s="300">
        <f>[1]【主表A4】职工薪酬预算汇总!T58</f>
        <v>0</v>
      </c>
      <c r="R58" s="300">
        <f>[1]【主表A4】职工薪酬预算汇总!U58</f>
        <v>0</v>
      </c>
      <c r="S58" s="300">
        <f>[1]【主表A4】职工薪酬预算汇总!V58</f>
        <v>0</v>
      </c>
      <c r="T58" s="300">
        <f>[1]【主表A4】职工薪酬预算汇总!W58</f>
        <v>0</v>
      </c>
      <c r="U58" s="323" t="s">
        <v>82</v>
      </c>
    </row>
    <row r="59" spans="1:21">
      <c r="A59" s="309">
        <v>44</v>
      </c>
      <c r="B59" s="297">
        <v>66010106</v>
      </c>
      <c r="C59" s="298" t="s">
        <v>123</v>
      </c>
      <c r="D59" s="300">
        <f>[1]【主表A4】职工薪酬预算汇总!G59</f>
        <v>0</v>
      </c>
      <c r="E59" s="300">
        <f>[1]【主表A4】职工薪酬预算汇总!H59</f>
        <v>0</v>
      </c>
      <c r="F59" s="300">
        <f t="shared" si="7"/>
        <v>0</v>
      </c>
      <c r="G59" s="300">
        <f t="shared" si="8"/>
        <v>0</v>
      </c>
      <c r="H59" s="300" t="e">
        <f t="shared" si="4"/>
        <v>#DIV/0!</v>
      </c>
      <c r="I59" s="300">
        <f>[1]【主表A4】职工薪酬预算汇总!L59</f>
        <v>0</v>
      </c>
      <c r="J59" s="300">
        <f>[1]【主表A4】职工薪酬预算汇总!M59</f>
        <v>0</v>
      </c>
      <c r="K59" s="300">
        <f>[1]【主表A4】职工薪酬预算汇总!N59</f>
        <v>0</v>
      </c>
      <c r="L59" s="300">
        <f>[1]【主表A4】职工薪酬预算汇总!O59</f>
        <v>0</v>
      </c>
      <c r="M59" s="300">
        <f>[1]【主表A4】职工薪酬预算汇总!P59</f>
        <v>0</v>
      </c>
      <c r="N59" s="300">
        <f>[1]【主表A4】职工薪酬预算汇总!Q59</f>
        <v>0</v>
      </c>
      <c r="O59" s="300">
        <f>[1]【主表A4】职工薪酬预算汇总!R59</f>
        <v>0</v>
      </c>
      <c r="P59" s="300">
        <f>[1]【主表A4】职工薪酬预算汇总!S59</f>
        <v>0</v>
      </c>
      <c r="Q59" s="300">
        <f>[1]【主表A4】职工薪酬预算汇总!T59</f>
        <v>0</v>
      </c>
      <c r="R59" s="300">
        <f>[1]【主表A4】职工薪酬预算汇总!U59</f>
        <v>0</v>
      </c>
      <c r="S59" s="300">
        <f>[1]【主表A4】职工薪酬预算汇总!V59</f>
        <v>0</v>
      </c>
      <c r="T59" s="300">
        <f>[1]【主表A4】职工薪酬预算汇总!W59</f>
        <v>0</v>
      </c>
      <c r="U59" s="323" t="s">
        <v>82</v>
      </c>
    </row>
    <row r="60" spans="1:21">
      <c r="A60" s="309">
        <v>45</v>
      </c>
      <c r="B60" s="297">
        <v>66010107</v>
      </c>
      <c r="C60" s="298" t="s">
        <v>124</v>
      </c>
      <c r="D60" s="300">
        <f>[1]【主表A4】职工薪酬预算汇总!G60</f>
        <v>0</v>
      </c>
      <c r="E60" s="300">
        <f>[1]【主表A4】职工薪酬预算汇总!H60</f>
        <v>0</v>
      </c>
      <c r="F60" s="300">
        <f t="shared" si="7"/>
        <v>0</v>
      </c>
      <c r="G60" s="300">
        <f t="shared" si="8"/>
        <v>0</v>
      </c>
      <c r="H60" s="300" t="e">
        <f t="shared" si="4"/>
        <v>#DIV/0!</v>
      </c>
      <c r="I60" s="300">
        <f>[1]【主表A4】职工薪酬预算汇总!L60</f>
        <v>0</v>
      </c>
      <c r="J60" s="300">
        <f>[1]【主表A4】职工薪酬预算汇总!M60</f>
        <v>0</v>
      </c>
      <c r="K60" s="300">
        <f>[1]【主表A4】职工薪酬预算汇总!N60</f>
        <v>0</v>
      </c>
      <c r="L60" s="300">
        <f>[1]【主表A4】职工薪酬预算汇总!O60</f>
        <v>0</v>
      </c>
      <c r="M60" s="300">
        <f>[1]【主表A4】职工薪酬预算汇总!P60</f>
        <v>0</v>
      </c>
      <c r="N60" s="300">
        <f>[1]【主表A4】职工薪酬预算汇总!Q60</f>
        <v>0</v>
      </c>
      <c r="O60" s="300">
        <f>[1]【主表A4】职工薪酬预算汇总!R60</f>
        <v>0</v>
      </c>
      <c r="P60" s="300">
        <f>[1]【主表A4】职工薪酬预算汇总!S60</f>
        <v>0</v>
      </c>
      <c r="Q60" s="300">
        <f>[1]【主表A4】职工薪酬预算汇总!T60</f>
        <v>0</v>
      </c>
      <c r="R60" s="300">
        <f>[1]【主表A4】职工薪酬预算汇总!U60</f>
        <v>0</v>
      </c>
      <c r="S60" s="300">
        <f>[1]【主表A4】职工薪酬预算汇总!V60</f>
        <v>0</v>
      </c>
      <c r="T60" s="300">
        <f>[1]【主表A4】职工薪酬预算汇总!W60</f>
        <v>0</v>
      </c>
      <c r="U60" s="323" t="s">
        <v>82</v>
      </c>
    </row>
    <row r="61" spans="1:21">
      <c r="A61" s="309">
        <v>46</v>
      </c>
      <c r="B61" s="297">
        <v>66010108</v>
      </c>
      <c r="C61" s="298" t="s">
        <v>125</v>
      </c>
      <c r="D61" s="300">
        <f>[1]【主表A4】职工薪酬预算汇总!G61</f>
        <v>0</v>
      </c>
      <c r="E61" s="300">
        <f>[1]【主表A4】职工薪酬预算汇总!H61</f>
        <v>0</v>
      </c>
      <c r="F61" s="300">
        <f t="shared" si="7"/>
        <v>0</v>
      </c>
      <c r="G61" s="300">
        <f t="shared" si="8"/>
        <v>0</v>
      </c>
      <c r="H61" s="300" t="e">
        <f t="shared" si="4"/>
        <v>#DIV/0!</v>
      </c>
      <c r="I61" s="300">
        <f>[1]【主表A4】职工薪酬预算汇总!L61</f>
        <v>0</v>
      </c>
      <c r="J61" s="300">
        <f>[1]【主表A4】职工薪酬预算汇总!M61</f>
        <v>0</v>
      </c>
      <c r="K61" s="300">
        <f>[1]【主表A4】职工薪酬预算汇总!N61</f>
        <v>0</v>
      </c>
      <c r="L61" s="300">
        <f>[1]【主表A4】职工薪酬预算汇总!O61</f>
        <v>0</v>
      </c>
      <c r="M61" s="300">
        <f>[1]【主表A4】职工薪酬预算汇总!P61</f>
        <v>0</v>
      </c>
      <c r="N61" s="300">
        <f>[1]【主表A4】职工薪酬预算汇总!Q61</f>
        <v>0</v>
      </c>
      <c r="O61" s="300">
        <f>[1]【主表A4】职工薪酬预算汇总!R61</f>
        <v>0</v>
      </c>
      <c r="P61" s="300">
        <f>[1]【主表A4】职工薪酬预算汇总!S61</f>
        <v>0</v>
      </c>
      <c r="Q61" s="300">
        <f>[1]【主表A4】职工薪酬预算汇总!T61</f>
        <v>0</v>
      </c>
      <c r="R61" s="300">
        <f>[1]【主表A4】职工薪酬预算汇总!U61</f>
        <v>0</v>
      </c>
      <c r="S61" s="300">
        <f>[1]【主表A4】职工薪酬预算汇总!V61</f>
        <v>0</v>
      </c>
      <c r="T61" s="300">
        <f>[1]【主表A4】职工薪酬预算汇总!W61</f>
        <v>0</v>
      </c>
      <c r="U61" s="323" t="s">
        <v>82</v>
      </c>
    </row>
    <row r="62" spans="1:21">
      <c r="A62" s="309">
        <v>47</v>
      </c>
      <c r="B62" s="297">
        <v>66010109</v>
      </c>
      <c r="C62" s="298" t="s">
        <v>126</v>
      </c>
      <c r="D62" s="300">
        <f>[1]【主表A4】职工薪酬预算汇总!G62</f>
        <v>0</v>
      </c>
      <c r="E62" s="300">
        <f>[1]【主表A4】职工薪酬预算汇总!H62</f>
        <v>0</v>
      </c>
      <c r="F62" s="300">
        <f t="shared" si="7"/>
        <v>0</v>
      </c>
      <c r="G62" s="300">
        <f t="shared" si="8"/>
        <v>0</v>
      </c>
      <c r="H62" s="300" t="e">
        <f t="shared" si="4"/>
        <v>#DIV/0!</v>
      </c>
      <c r="I62" s="300">
        <f>[1]【主表A4】职工薪酬预算汇总!L62</f>
        <v>0</v>
      </c>
      <c r="J62" s="300">
        <f>[1]【主表A4】职工薪酬预算汇总!M62</f>
        <v>0</v>
      </c>
      <c r="K62" s="300">
        <f>[1]【主表A4】职工薪酬预算汇总!N62</f>
        <v>0</v>
      </c>
      <c r="L62" s="300">
        <f>[1]【主表A4】职工薪酬预算汇总!O62</f>
        <v>0</v>
      </c>
      <c r="M62" s="300">
        <f>[1]【主表A4】职工薪酬预算汇总!P62</f>
        <v>0</v>
      </c>
      <c r="N62" s="300">
        <f>[1]【主表A4】职工薪酬预算汇总!Q62</f>
        <v>0</v>
      </c>
      <c r="O62" s="300">
        <f>[1]【主表A4】职工薪酬预算汇总!R62</f>
        <v>0</v>
      </c>
      <c r="P62" s="300">
        <f>[1]【主表A4】职工薪酬预算汇总!S62</f>
        <v>0</v>
      </c>
      <c r="Q62" s="300">
        <f>[1]【主表A4】职工薪酬预算汇总!T62</f>
        <v>0</v>
      </c>
      <c r="R62" s="300">
        <f>[1]【主表A4】职工薪酬预算汇总!U62</f>
        <v>0</v>
      </c>
      <c r="S62" s="300">
        <f>[1]【主表A4】职工薪酬预算汇总!V62</f>
        <v>0</v>
      </c>
      <c r="T62" s="300">
        <f>[1]【主表A4】职工薪酬预算汇总!W62</f>
        <v>0</v>
      </c>
      <c r="U62" s="323" t="s">
        <v>82</v>
      </c>
    </row>
    <row r="63" spans="1:21">
      <c r="A63" s="309">
        <v>48</v>
      </c>
      <c r="B63" s="297">
        <v>66010110</v>
      </c>
      <c r="C63" s="298" t="s">
        <v>127</v>
      </c>
      <c r="D63" s="300">
        <f>[1]【主表A4】职工薪酬预算汇总!G63</f>
        <v>0</v>
      </c>
      <c r="E63" s="300">
        <f>[1]【主表A4】职工薪酬预算汇总!H63</f>
        <v>0</v>
      </c>
      <c r="F63" s="300">
        <f t="shared" si="7"/>
        <v>0</v>
      </c>
      <c r="G63" s="300">
        <f t="shared" si="8"/>
        <v>0</v>
      </c>
      <c r="H63" s="300" t="e">
        <f t="shared" si="4"/>
        <v>#DIV/0!</v>
      </c>
      <c r="I63" s="300">
        <f>[1]【主表A4】职工薪酬预算汇总!L63</f>
        <v>0</v>
      </c>
      <c r="J63" s="300">
        <f>[1]【主表A4】职工薪酬预算汇总!M63</f>
        <v>0</v>
      </c>
      <c r="K63" s="300">
        <f>[1]【主表A4】职工薪酬预算汇总!N63</f>
        <v>0</v>
      </c>
      <c r="L63" s="300">
        <f>[1]【主表A4】职工薪酬预算汇总!O63</f>
        <v>0</v>
      </c>
      <c r="M63" s="300">
        <f>[1]【主表A4】职工薪酬预算汇总!P63</f>
        <v>0</v>
      </c>
      <c r="N63" s="300">
        <f>[1]【主表A4】职工薪酬预算汇总!Q63</f>
        <v>0</v>
      </c>
      <c r="O63" s="300">
        <f>[1]【主表A4】职工薪酬预算汇总!R63</f>
        <v>0</v>
      </c>
      <c r="P63" s="300">
        <f>[1]【主表A4】职工薪酬预算汇总!S63</f>
        <v>0</v>
      </c>
      <c r="Q63" s="300">
        <f>[1]【主表A4】职工薪酬预算汇总!T63</f>
        <v>0</v>
      </c>
      <c r="R63" s="300">
        <f>[1]【主表A4】职工薪酬预算汇总!U63</f>
        <v>0</v>
      </c>
      <c r="S63" s="300">
        <f>[1]【主表A4】职工薪酬预算汇总!V63</f>
        <v>0</v>
      </c>
      <c r="T63" s="300">
        <f>[1]【主表A4】职工薪酬预算汇总!W63</f>
        <v>0</v>
      </c>
      <c r="U63" s="323" t="s">
        <v>82</v>
      </c>
    </row>
    <row r="64" spans="1:21">
      <c r="A64" s="309">
        <v>49</v>
      </c>
      <c r="B64" s="297">
        <v>66010111</v>
      </c>
      <c r="C64" s="298" t="s">
        <v>128</v>
      </c>
      <c r="D64" s="300">
        <f>[1]【主表A4】职工薪酬预算汇总!G64</f>
        <v>0</v>
      </c>
      <c r="E64" s="300">
        <f>[1]【主表A4】职工薪酬预算汇总!H64</f>
        <v>0</v>
      </c>
      <c r="F64" s="300">
        <f t="shared" si="7"/>
        <v>0</v>
      </c>
      <c r="G64" s="300">
        <f t="shared" si="8"/>
        <v>0</v>
      </c>
      <c r="H64" s="300" t="e">
        <f t="shared" si="4"/>
        <v>#DIV/0!</v>
      </c>
      <c r="I64" s="300">
        <f>[1]【主表A4】职工薪酬预算汇总!L64</f>
        <v>0</v>
      </c>
      <c r="J64" s="300">
        <f>[1]【主表A4】职工薪酬预算汇总!M64</f>
        <v>0</v>
      </c>
      <c r="K64" s="300">
        <f>[1]【主表A4】职工薪酬预算汇总!N64</f>
        <v>0</v>
      </c>
      <c r="L64" s="300">
        <f>[1]【主表A4】职工薪酬预算汇总!O64</f>
        <v>0</v>
      </c>
      <c r="M64" s="300">
        <f>[1]【主表A4】职工薪酬预算汇总!P64</f>
        <v>0</v>
      </c>
      <c r="N64" s="300">
        <f>[1]【主表A4】职工薪酬预算汇总!Q64</f>
        <v>0</v>
      </c>
      <c r="O64" s="300">
        <f>[1]【主表A4】职工薪酬预算汇总!R64</f>
        <v>0</v>
      </c>
      <c r="P64" s="300">
        <f>[1]【主表A4】职工薪酬预算汇总!S64</f>
        <v>0</v>
      </c>
      <c r="Q64" s="300">
        <f>[1]【主表A4】职工薪酬预算汇总!T64</f>
        <v>0</v>
      </c>
      <c r="R64" s="300">
        <f>[1]【主表A4】职工薪酬预算汇总!U64</f>
        <v>0</v>
      </c>
      <c r="S64" s="300">
        <f>[1]【主表A4】职工薪酬预算汇总!V64</f>
        <v>0</v>
      </c>
      <c r="T64" s="300">
        <f>[1]【主表A4】职工薪酬预算汇总!W64</f>
        <v>0</v>
      </c>
      <c r="U64" s="323" t="s">
        <v>82</v>
      </c>
    </row>
    <row r="65" s="266" customFormat="1" spans="1:21">
      <c r="A65" s="309">
        <v>50</v>
      </c>
      <c r="B65" s="297">
        <v>660117</v>
      </c>
      <c r="C65" s="298" t="s">
        <v>129</v>
      </c>
      <c r="D65" s="300">
        <f>[1]【主表A4】职工薪酬预算汇总!G65</f>
        <v>0</v>
      </c>
      <c r="E65" s="300">
        <f>[1]【主表A4】职工薪酬预算汇总!H65</f>
        <v>0</v>
      </c>
      <c r="F65" s="300">
        <f t="shared" si="7"/>
        <v>0</v>
      </c>
      <c r="G65" s="300">
        <f t="shared" si="8"/>
        <v>0</v>
      </c>
      <c r="H65" s="300" t="e">
        <f t="shared" si="4"/>
        <v>#DIV/0!</v>
      </c>
      <c r="I65" s="300">
        <f>[1]【主表A4】职工薪酬预算汇总!L65</f>
        <v>0</v>
      </c>
      <c r="J65" s="300">
        <f>[1]【主表A4】职工薪酬预算汇总!M65</f>
        <v>0</v>
      </c>
      <c r="K65" s="300">
        <f>[1]【主表A4】职工薪酬预算汇总!N65</f>
        <v>0</v>
      </c>
      <c r="L65" s="300">
        <f>[1]【主表A4】职工薪酬预算汇总!O65</f>
        <v>0</v>
      </c>
      <c r="M65" s="300">
        <f>[1]【主表A4】职工薪酬预算汇总!P65</f>
        <v>0</v>
      </c>
      <c r="N65" s="300">
        <f>[1]【主表A4】职工薪酬预算汇总!Q65</f>
        <v>0</v>
      </c>
      <c r="O65" s="300">
        <f>[1]【主表A4】职工薪酬预算汇总!R65</f>
        <v>0</v>
      </c>
      <c r="P65" s="300">
        <f>[1]【主表A4】职工薪酬预算汇总!S65</f>
        <v>0</v>
      </c>
      <c r="Q65" s="300">
        <f>[1]【主表A4】职工薪酬预算汇总!T65</f>
        <v>0</v>
      </c>
      <c r="R65" s="300">
        <f>[1]【主表A4】职工薪酬预算汇总!U65</f>
        <v>0</v>
      </c>
      <c r="S65" s="300">
        <f>[1]【主表A4】职工薪酬预算汇总!V65</f>
        <v>0</v>
      </c>
      <c r="T65" s="300">
        <f>[1]【主表A4】职工薪酬预算汇总!W65</f>
        <v>0</v>
      </c>
      <c r="U65" s="323" t="s">
        <v>82</v>
      </c>
    </row>
    <row r="66" s="266" customFormat="1" spans="1:21">
      <c r="A66" s="309">
        <v>51</v>
      </c>
      <c r="B66" s="297">
        <v>66010112</v>
      </c>
      <c r="C66" s="298" t="s">
        <v>130</v>
      </c>
      <c r="D66" s="300">
        <f>[1]【主表A4】职工薪酬预算汇总!G66</f>
        <v>0</v>
      </c>
      <c r="E66" s="300">
        <f>[1]【主表A4】职工薪酬预算汇总!H66</f>
        <v>0</v>
      </c>
      <c r="F66" s="300">
        <f t="shared" si="7"/>
        <v>0</v>
      </c>
      <c r="G66" s="300">
        <f t="shared" si="8"/>
        <v>0</v>
      </c>
      <c r="H66" s="300" t="e">
        <f t="shared" si="4"/>
        <v>#DIV/0!</v>
      </c>
      <c r="I66" s="300">
        <f>[1]【主表A4】职工薪酬预算汇总!L66</f>
        <v>0</v>
      </c>
      <c r="J66" s="300">
        <f>[1]【主表A4】职工薪酬预算汇总!M66</f>
        <v>0</v>
      </c>
      <c r="K66" s="300">
        <f>[1]【主表A4】职工薪酬预算汇总!N66</f>
        <v>0</v>
      </c>
      <c r="L66" s="300">
        <f>[1]【主表A4】职工薪酬预算汇总!O66</f>
        <v>0</v>
      </c>
      <c r="M66" s="300">
        <f>[1]【主表A4】职工薪酬预算汇总!P66</f>
        <v>0</v>
      </c>
      <c r="N66" s="300">
        <f>[1]【主表A4】职工薪酬预算汇总!Q66</f>
        <v>0</v>
      </c>
      <c r="O66" s="300">
        <f>[1]【主表A4】职工薪酬预算汇总!R66</f>
        <v>0</v>
      </c>
      <c r="P66" s="300">
        <f>[1]【主表A4】职工薪酬预算汇总!S66</f>
        <v>0</v>
      </c>
      <c r="Q66" s="300">
        <f>[1]【主表A4】职工薪酬预算汇总!T66</f>
        <v>0</v>
      </c>
      <c r="R66" s="300">
        <f>[1]【主表A4】职工薪酬预算汇总!U66</f>
        <v>0</v>
      </c>
      <c r="S66" s="300">
        <f>[1]【主表A4】职工薪酬预算汇总!V66</f>
        <v>0</v>
      </c>
      <c r="T66" s="300">
        <f>[1]【主表A4】职工薪酬预算汇总!W66</f>
        <v>0</v>
      </c>
      <c r="U66" s="323" t="s">
        <v>82</v>
      </c>
    </row>
    <row r="67" s="266" customFormat="1" spans="1:21">
      <c r="A67" s="309">
        <v>52</v>
      </c>
      <c r="B67" s="300" t="s">
        <v>94</v>
      </c>
      <c r="C67" s="300" t="s">
        <v>131</v>
      </c>
      <c r="D67" s="300">
        <f>[1]【主表A4】职工薪酬预算汇总!G67</f>
        <v>0</v>
      </c>
      <c r="E67" s="300">
        <f>[1]【主表A4】职工薪酬预算汇总!H67</f>
        <v>0</v>
      </c>
      <c r="F67" s="300">
        <f t="shared" si="7"/>
        <v>0</v>
      </c>
      <c r="G67" s="300">
        <f t="shared" si="8"/>
        <v>0</v>
      </c>
      <c r="H67" s="300" t="e">
        <f t="shared" si="4"/>
        <v>#DIV/0!</v>
      </c>
      <c r="I67" s="300">
        <f>[1]【主表A4】职工薪酬预算汇总!L67</f>
        <v>0</v>
      </c>
      <c r="J67" s="300">
        <f>[1]【主表A4】职工薪酬预算汇总!M67</f>
        <v>0</v>
      </c>
      <c r="K67" s="300">
        <f>[1]【主表A4】职工薪酬预算汇总!N67</f>
        <v>0</v>
      </c>
      <c r="L67" s="300">
        <f>[1]【主表A4】职工薪酬预算汇总!O67</f>
        <v>0</v>
      </c>
      <c r="M67" s="300">
        <f>[1]【主表A4】职工薪酬预算汇总!P67</f>
        <v>0</v>
      </c>
      <c r="N67" s="300">
        <f>[1]【主表A4】职工薪酬预算汇总!Q67</f>
        <v>0</v>
      </c>
      <c r="O67" s="300">
        <f>[1]【主表A4】职工薪酬预算汇总!R67</f>
        <v>0</v>
      </c>
      <c r="P67" s="300">
        <f>[1]【主表A4】职工薪酬预算汇总!S67</f>
        <v>0</v>
      </c>
      <c r="Q67" s="300">
        <f>[1]【主表A4】职工薪酬预算汇总!T67</f>
        <v>0</v>
      </c>
      <c r="R67" s="300">
        <f>[1]【主表A4】职工薪酬预算汇总!U67</f>
        <v>0</v>
      </c>
      <c r="S67" s="300">
        <f>[1]【主表A4】职工薪酬预算汇总!V67</f>
        <v>0</v>
      </c>
      <c r="T67" s="300">
        <f>[1]【主表A4】职工薪酬预算汇总!W67</f>
        <v>0</v>
      </c>
      <c r="U67" s="323" t="s">
        <v>82</v>
      </c>
    </row>
    <row r="68" s="266" customFormat="1" spans="1:21">
      <c r="A68" s="309">
        <v>53</v>
      </c>
      <c r="B68" s="310">
        <v>660104</v>
      </c>
      <c r="C68" s="311" t="s">
        <v>132</v>
      </c>
      <c r="D68" s="312"/>
      <c r="E68" s="312"/>
      <c r="F68" s="312">
        <f t="shared" si="7"/>
        <v>0</v>
      </c>
      <c r="G68" s="312">
        <f t="shared" si="8"/>
        <v>0</v>
      </c>
      <c r="H68" s="312" t="e">
        <f t="shared" si="4"/>
        <v>#DIV/0!</v>
      </c>
      <c r="I68" s="312"/>
      <c r="J68" s="312"/>
      <c r="K68" s="312"/>
      <c r="L68" s="312"/>
      <c r="M68" s="312"/>
      <c r="N68" s="312"/>
      <c r="O68" s="312"/>
      <c r="P68" s="312"/>
      <c r="Q68" s="312"/>
      <c r="R68" s="312"/>
      <c r="S68" s="312"/>
      <c r="T68" s="312"/>
      <c r="U68" s="328" t="s">
        <v>133</v>
      </c>
    </row>
    <row r="69" s="266" customFormat="1" spans="1:21">
      <c r="A69" s="309">
        <v>54</v>
      </c>
      <c r="B69" s="310">
        <v>660105</v>
      </c>
      <c r="C69" s="311" t="s">
        <v>134</v>
      </c>
      <c r="D69" s="312"/>
      <c r="E69" s="312"/>
      <c r="F69" s="312">
        <f t="shared" si="7"/>
        <v>0</v>
      </c>
      <c r="G69" s="312">
        <f t="shared" si="8"/>
        <v>0</v>
      </c>
      <c r="H69" s="312" t="e">
        <f t="shared" si="4"/>
        <v>#DIV/0!</v>
      </c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312"/>
      <c r="T69" s="312"/>
      <c r="U69" s="328"/>
    </row>
    <row r="70" s="266" customFormat="1" spans="1:21">
      <c r="A70" s="309">
        <v>55</v>
      </c>
      <c r="B70" s="310">
        <v>66010601</v>
      </c>
      <c r="C70" s="311" t="s">
        <v>135</v>
      </c>
      <c r="D70" s="312"/>
      <c r="E70" s="312"/>
      <c r="F70" s="312">
        <f t="shared" si="7"/>
        <v>0</v>
      </c>
      <c r="G70" s="312">
        <f t="shared" si="8"/>
        <v>0</v>
      </c>
      <c r="H70" s="312" t="e">
        <f t="shared" si="4"/>
        <v>#DIV/0!</v>
      </c>
      <c r="I70" s="312"/>
      <c r="J70" s="312"/>
      <c r="K70" s="312"/>
      <c r="L70" s="312"/>
      <c r="M70" s="312"/>
      <c r="N70" s="312"/>
      <c r="O70" s="312"/>
      <c r="P70" s="312"/>
      <c r="Q70" s="312"/>
      <c r="R70" s="312"/>
      <c r="S70" s="312"/>
      <c r="T70" s="312"/>
      <c r="U70" s="328" t="s">
        <v>78</v>
      </c>
    </row>
    <row r="71" s="266" customFormat="1" spans="1:21">
      <c r="A71" s="309">
        <v>56</v>
      </c>
      <c r="B71" s="310">
        <v>66010603</v>
      </c>
      <c r="C71" s="311" t="s">
        <v>136</v>
      </c>
      <c r="D71" s="312"/>
      <c r="E71" s="312"/>
      <c r="F71" s="312">
        <f t="shared" si="7"/>
        <v>0</v>
      </c>
      <c r="G71" s="312">
        <f t="shared" si="8"/>
        <v>0</v>
      </c>
      <c r="H71" s="312" t="e">
        <f t="shared" si="4"/>
        <v>#DIV/0!</v>
      </c>
      <c r="I71" s="312"/>
      <c r="J71" s="312"/>
      <c r="K71" s="312"/>
      <c r="L71" s="312"/>
      <c r="M71" s="312"/>
      <c r="N71" s="312"/>
      <c r="O71" s="312"/>
      <c r="P71" s="312"/>
      <c r="Q71" s="312"/>
      <c r="R71" s="312"/>
      <c r="S71" s="312"/>
      <c r="T71" s="312"/>
      <c r="U71" s="328" t="s">
        <v>78</v>
      </c>
    </row>
    <row r="72" s="266" customFormat="1" spans="1:21">
      <c r="A72" s="309">
        <v>57</v>
      </c>
      <c r="B72" s="310">
        <v>66010607</v>
      </c>
      <c r="C72" s="311" t="s">
        <v>137</v>
      </c>
      <c r="D72" s="312"/>
      <c r="E72" s="312"/>
      <c r="F72" s="312">
        <f t="shared" si="7"/>
        <v>0</v>
      </c>
      <c r="G72" s="312">
        <f t="shared" si="8"/>
        <v>0</v>
      </c>
      <c r="H72" s="312" t="e">
        <f t="shared" si="4"/>
        <v>#DIV/0!</v>
      </c>
      <c r="I72" s="312"/>
      <c r="J72" s="312"/>
      <c r="K72" s="312"/>
      <c r="L72" s="312"/>
      <c r="M72" s="312"/>
      <c r="N72" s="312"/>
      <c r="O72" s="312"/>
      <c r="P72" s="312"/>
      <c r="Q72" s="312"/>
      <c r="R72" s="312"/>
      <c r="S72" s="312"/>
      <c r="T72" s="312"/>
      <c r="U72" s="328" t="s">
        <v>78</v>
      </c>
    </row>
    <row r="73" s="266" customFormat="1" spans="1:21">
      <c r="A73" s="309">
        <v>58</v>
      </c>
      <c r="B73" s="310">
        <v>66010701</v>
      </c>
      <c r="C73" s="311" t="s">
        <v>138</v>
      </c>
      <c r="D73" s="312"/>
      <c r="E73" s="312"/>
      <c r="F73" s="312">
        <f t="shared" si="7"/>
        <v>0</v>
      </c>
      <c r="G73" s="312">
        <f t="shared" si="8"/>
        <v>0</v>
      </c>
      <c r="H73" s="312" t="e">
        <f t="shared" si="4"/>
        <v>#DIV/0!</v>
      </c>
      <c r="I73" s="312"/>
      <c r="J73" s="312"/>
      <c r="K73" s="312"/>
      <c r="L73" s="312"/>
      <c r="M73" s="312"/>
      <c r="N73" s="312"/>
      <c r="O73" s="312"/>
      <c r="P73" s="312"/>
      <c r="Q73" s="312"/>
      <c r="R73" s="312"/>
      <c r="S73" s="312"/>
      <c r="T73" s="312"/>
      <c r="U73" s="328" t="s">
        <v>99</v>
      </c>
    </row>
    <row r="74" s="266" customFormat="1" spans="1:21">
      <c r="A74" s="309">
        <v>59</v>
      </c>
      <c r="B74" s="310">
        <v>66010702</v>
      </c>
      <c r="C74" s="311" t="s">
        <v>139</v>
      </c>
      <c r="D74" s="312"/>
      <c r="E74" s="312"/>
      <c r="F74" s="312">
        <f t="shared" si="7"/>
        <v>0</v>
      </c>
      <c r="G74" s="312">
        <f t="shared" si="8"/>
        <v>0</v>
      </c>
      <c r="H74" s="312" t="e">
        <f t="shared" si="4"/>
        <v>#DIV/0!</v>
      </c>
      <c r="I74" s="312"/>
      <c r="J74" s="312"/>
      <c r="K74" s="312"/>
      <c r="L74" s="312"/>
      <c r="M74" s="312"/>
      <c r="N74" s="312"/>
      <c r="O74" s="312"/>
      <c r="P74" s="312"/>
      <c r="Q74" s="312"/>
      <c r="R74" s="312"/>
      <c r="S74" s="312"/>
      <c r="T74" s="312"/>
      <c r="U74" s="328" t="s">
        <v>99</v>
      </c>
    </row>
    <row r="75" s="266" customFormat="1" spans="1:21">
      <c r="A75" s="309">
        <v>60</v>
      </c>
      <c r="B75" s="310">
        <v>66010703</v>
      </c>
      <c r="C75" s="311" t="s">
        <v>140</v>
      </c>
      <c r="D75" s="312"/>
      <c r="E75" s="312"/>
      <c r="F75" s="312">
        <f t="shared" si="7"/>
        <v>0</v>
      </c>
      <c r="G75" s="312">
        <f t="shared" si="8"/>
        <v>0</v>
      </c>
      <c r="H75" s="312" t="e">
        <f t="shared" si="4"/>
        <v>#DIV/0!</v>
      </c>
      <c r="I75" s="312"/>
      <c r="J75" s="312"/>
      <c r="K75" s="312"/>
      <c r="L75" s="312"/>
      <c r="M75" s="312"/>
      <c r="N75" s="312"/>
      <c r="O75" s="312"/>
      <c r="P75" s="312"/>
      <c r="Q75" s="312"/>
      <c r="R75" s="312"/>
      <c r="S75" s="312"/>
      <c r="T75" s="312"/>
      <c r="U75" s="328" t="s">
        <v>99</v>
      </c>
    </row>
    <row r="76" s="266" customFormat="1" spans="1:21">
      <c r="A76" s="309">
        <v>61</v>
      </c>
      <c r="B76" s="310">
        <v>660109</v>
      </c>
      <c r="C76" s="311" t="s">
        <v>141</v>
      </c>
      <c r="D76" s="312"/>
      <c r="E76" s="312"/>
      <c r="F76" s="312">
        <f t="shared" si="7"/>
        <v>0</v>
      </c>
      <c r="G76" s="312">
        <f t="shared" si="8"/>
        <v>0</v>
      </c>
      <c r="H76" s="312" t="e">
        <f t="shared" si="4"/>
        <v>#DIV/0!</v>
      </c>
      <c r="I76" s="312"/>
      <c r="J76" s="312"/>
      <c r="K76" s="312"/>
      <c r="L76" s="312"/>
      <c r="M76" s="312"/>
      <c r="N76" s="312"/>
      <c r="O76" s="312"/>
      <c r="P76" s="312"/>
      <c r="Q76" s="312"/>
      <c r="R76" s="312"/>
      <c r="S76" s="312"/>
      <c r="T76" s="312"/>
      <c r="U76" s="328"/>
    </row>
    <row r="77" s="266" customFormat="1" spans="1:21">
      <c r="A77" s="309">
        <v>62</v>
      </c>
      <c r="B77" s="310">
        <v>660110</v>
      </c>
      <c r="C77" s="311" t="s">
        <v>142</v>
      </c>
      <c r="D77" s="312"/>
      <c r="E77" s="312"/>
      <c r="F77" s="312">
        <f t="shared" si="7"/>
        <v>0</v>
      </c>
      <c r="G77" s="312">
        <f t="shared" si="8"/>
        <v>0</v>
      </c>
      <c r="H77" s="312" t="e">
        <f t="shared" si="4"/>
        <v>#DIV/0!</v>
      </c>
      <c r="I77" s="312"/>
      <c r="J77" s="312"/>
      <c r="K77" s="312"/>
      <c r="L77" s="312"/>
      <c r="M77" s="312"/>
      <c r="N77" s="312"/>
      <c r="O77" s="312"/>
      <c r="P77" s="312"/>
      <c r="Q77" s="312"/>
      <c r="R77" s="312"/>
      <c r="S77" s="312"/>
      <c r="T77" s="312"/>
      <c r="U77" s="328" t="s">
        <v>143</v>
      </c>
    </row>
    <row r="78" s="266" customFormat="1" spans="1:21">
      <c r="A78" s="309">
        <v>63</v>
      </c>
      <c r="B78" s="310">
        <v>660111</v>
      </c>
      <c r="C78" s="311" t="s">
        <v>144</v>
      </c>
      <c r="D78" s="312"/>
      <c r="E78" s="312"/>
      <c r="F78" s="312">
        <f t="shared" si="7"/>
        <v>0</v>
      </c>
      <c r="G78" s="312">
        <f t="shared" si="8"/>
        <v>0</v>
      </c>
      <c r="H78" s="312" t="e">
        <f t="shared" si="4"/>
        <v>#DIV/0!</v>
      </c>
      <c r="I78" s="312"/>
      <c r="J78" s="312"/>
      <c r="K78" s="312"/>
      <c r="L78" s="312"/>
      <c r="M78" s="312"/>
      <c r="N78" s="312"/>
      <c r="O78" s="312"/>
      <c r="P78" s="312"/>
      <c r="Q78" s="312"/>
      <c r="R78" s="312"/>
      <c r="S78" s="312"/>
      <c r="T78" s="312"/>
      <c r="U78" s="320" t="s">
        <v>105</v>
      </c>
    </row>
    <row r="79" s="266" customFormat="1" spans="1:21">
      <c r="A79" s="309">
        <v>64</v>
      </c>
      <c r="B79" s="310">
        <v>660112</v>
      </c>
      <c r="C79" s="311" t="s">
        <v>145</v>
      </c>
      <c r="D79" s="312"/>
      <c r="E79" s="312"/>
      <c r="F79" s="312">
        <f t="shared" si="7"/>
        <v>0</v>
      </c>
      <c r="G79" s="312">
        <f t="shared" si="8"/>
        <v>0</v>
      </c>
      <c r="H79" s="312" t="e">
        <f t="shared" si="4"/>
        <v>#DIV/0!</v>
      </c>
      <c r="I79" s="312"/>
      <c r="J79" s="312"/>
      <c r="K79" s="312"/>
      <c r="L79" s="312"/>
      <c r="M79" s="312"/>
      <c r="N79" s="312"/>
      <c r="O79" s="312"/>
      <c r="P79" s="312"/>
      <c r="Q79" s="312"/>
      <c r="R79" s="312"/>
      <c r="S79" s="312"/>
      <c r="T79" s="312"/>
      <c r="U79" s="328"/>
    </row>
    <row r="80" s="266" customFormat="1" spans="1:21">
      <c r="A80" s="309">
        <v>65</v>
      </c>
      <c r="B80" s="310">
        <v>660113</v>
      </c>
      <c r="C80" s="311" t="s">
        <v>146</v>
      </c>
      <c r="D80" s="312"/>
      <c r="E80" s="312"/>
      <c r="F80" s="312">
        <f t="shared" si="7"/>
        <v>0</v>
      </c>
      <c r="G80" s="312">
        <f t="shared" si="8"/>
        <v>0</v>
      </c>
      <c r="H80" s="312" t="e">
        <f t="shared" si="4"/>
        <v>#DIV/0!</v>
      </c>
      <c r="I80" s="312"/>
      <c r="J80" s="312"/>
      <c r="K80" s="312"/>
      <c r="L80" s="312"/>
      <c r="M80" s="312"/>
      <c r="N80" s="312"/>
      <c r="O80" s="312"/>
      <c r="P80" s="312"/>
      <c r="Q80" s="312"/>
      <c r="R80" s="312"/>
      <c r="S80" s="312"/>
      <c r="T80" s="312"/>
      <c r="U80" s="322" t="s">
        <v>108</v>
      </c>
    </row>
    <row r="81" spans="1:21">
      <c r="A81" s="309">
        <v>66</v>
      </c>
      <c r="B81" s="310">
        <v>660114</v>
      </c>
      <c r="C81" s="311" t="s">
        <v>147</v>
      </c>
      <c r="D81" s="312"/>
      <c r="E81" s="312"/>
      <c r="F81" s="312">
        <f t="shared" si="7"/>
        <v>0</v>
      </c>
      <c r="G81" s="312">
        <f t="shared" si="8"/>
        <v>0</v>
      </c>
      <c r="H81" s="312" t="e">
        <f t="shared" si="4"/>
        <v>#DIV/0!</v>
      </c>
      <c r="I81" s="312"/>
      <c r="J81" s="312"/>
      <c r="K81" s="312"/>
      <c r="L81" s="312"/>
      <c r="M81" s="312"/>
      <c r="N81" s="312"/>
      <c r="O81" s="312"/>
      <c r="P81" s="312"/>
      <c r="Q81" s="312"/>
      <c r="R81" s="312"/>
      <c r="S81" s="312"/>
      <c r="T81" s="312"/>
      <c r="U81" s="322" t="s">
        <v>74</v>
      </c>
    </row>
    <row r="82" spans="1:21">
      <c r="A82" s="309">
        <v>67</v>
      </c>
      <c r="B82" s="310">
        <v>660115</v>
      </c>
      <c r="C82" s="311" t="s">
        <v>148</v>
      </c>
      <c r="D82" s="312"/>
      <c r="E82" s="312"/>
      <c r="F82" s="312">
        <f t="shared" si="7"/>
        <v>0</v>
      </c>
      <c r="G82" s="312">
        <f t="shared" si="8"/>
        <v>0</v>
      </c>
      <c r="H82" s="312" t="e">
        <f t="shared" si="4"/>
        <v>#DIV/0!</v>
      </c>
      <c r="I82" s="312"/>
      <c r="J82" s="312"/>
      <c r="K82" s="312"/>
      <c r="L82" s="312"/>
      <c r="M82" s="312"/>
      <c r="N82" s="312"/>
      <c r="O82" s="312"/>
      <c r="P82" s="312"/>
      <c r="Q82" s="312"/>
      <c r="R82" s="312"/>
      <c r="S82" s="312"/>
      <c r="T82" s="312"/>
      <c r="U82" s="328"/>
    </row>
    <row r="83" spans="1:21">
      <c r="A83" s="309">
        <v>68</v>
      </c>
      <c r="B83" s="310">
        <v>660116</v>
      </c>
      <c r="C83" s="311" t="s">
        <v>149</v>
      </c>
      <c r="D83" s="312"/>
      <c r="E83" s="312"/>
      <c r="F83" s="312">
        <f t="shared" si="7"/>
        <v>0</v>
      </c>
      <c r="G83" s="312">
        <f t="shared" si="8"/>
        <v>0</v>
      </c>
      <c r="H83" s="312" t="e">
        <f t="shared" si="4"/>
        <v>#DIV/0!</v>
      </c>
      <c r="I83" s="312"/>
      <c r="J83" s="312"/>
      <c r="K83" s="312"/>
      <c r="L83" s="312"/>
      <c r="M83" s="312"/>
      <c r="N83" s="312"/>
      <c r="O83" s="312"/>
      <c r="P83" s="312"/>
      <c r="Q83" s="312"/>
      <c r="R83" s="312"/>
      <c r="S83" s="312"/>
      <c r="T83" s="312"/>
      <c r="U83" s="328"/>
    </row>
    <row r="84" spans="1:21">
      <c r="A84" s="309">
        <v>69</v>
      </c>
      <c r="B84" s="310">
        <v>660118</v>
      </c>
      <c r="C84" s="311" t="s">
        <v>150</v>
      </c>
      <c r="D84" s="312"/>
      <c r="E84" s="312"/>
      <c r="F84" s="312">
        <f t="shared" si="7"/>
        <v>0</v>
      </c>
      <c r="G84" s="312">
        <f t="shared" si="8"/>
        <v>0</v>
      </c>
      <c r="H84" s="312" t="e">
        <f t="shared" si="4"/>
        <v>#DIV/0!</v>
      </c>
      <c r="I84" s="312"/>
      <c r="J84" s="312"/>
      <c r="K84" s="312"/>
      <c r="L84" s="312"/>
      <c r="M84" s="312"/>
      <c r="N84" s="312"/>
      <c r="O84" s="312"/>
      <c r="P84" s="312"/>
      <c r="Q84" s="312"/>
      <c r="R84" s="312"/>
      <c r="S84" s="312"/>
      <c r="T84" s="312"/>
      <c r="U84" s="328"/>
    </row>
    <row r="85" spans="1:21">
      <c r="A85" s="309">
        <v>70</v>
      </c>
      <c r="B85" s="310">
        <v>660119</v>
      </c>
      <c r="C85" s="311" t="s">
        <v>151</v>
      </c>
      <c r="D85" s="312"/>
      <c r="E85" s="312"/>
      <c r="F85" s="312">
        <f t="shared" si="7"/>
        <v>0</v>
      </c>
      <c r="G85" s="312">
        <f t="shared" si="8"/>
        <v>0</v>
      </c>
      <c r="H85" s="312" t="e">
        <f t="shared" si="4"/>
        <v>#DIV/0!</v>
      </c>
      <c r="I85" s="312"/>
      <c r="J85" s="312"/>
      <c r="K85" s="312"/>
      <c r="L85" s="312"/>
      <c r="M85" s="312"/>
      <c r="N85" s="312"/>
      <c r="O85" s="312"/>
      <c r="P85" s="312"/>
      <c r="Q85" s="312"/>
      <c r="R85" s="312"/>
      <c r="S85" s="312"/>
      <c r="T85" s="312"/>
      <c r="U85" s="320" t="s">
        <v>71</v>
      </c>
    </row>
    <row r="86" spans="1:21">
      <c r="A86" s="309">
        <v>71</v>
      </c>
      <c r="B86" s="310">
        <v>660120</v>
      </c>
      <c r="C86" s="311" t="s">
        <v>152</v>
      </c>
      <c r="D86" s="312"/>
      <c r="E86" s="312"/>
      <c r="F86" s="312">
        <f t="shared" si="7"/>
        <v>0</v>
      </c>
      <c r="G86" s="312">
        <f t="shared" si="8"/>
        <v>0</v>
      </c>
      <c r="H86" s="312" t="e">
        <f t="shared" si="4"/>
        <v>#DIV/0!</v>
      </c>
      <c r="I86" s="312"/>
      <c r="J86" s="312"/>
      <c r="K86" s="312"/>
      <c r="L86" s="312"/>
      <c r="M86" s="312"/>
      <c r="N86" s="312"/>
      <c r="O86" s="312"/>
      <c r="P86" s="312"/>
      <c r="Q86" s="312"/>
      <c r="R86" s="312"/>
      <c r="S86" s="312"/>
      <c r="T86" s="312"/>
      <c r="U86" s="320" t="s">
        <v>66</v>
      </c>
    </row>
    <row r="87" spans="1:21">
      <c r="A87" s="309">
        <v>72</v>
      </c>
      <c r="B87" s="310">
        <v>660121</v>
      </c>
      <c r="C87" s="311" t="s">
        <v>153</v>
      </c>
      <c r="D87" s="312"/>
      <c r="E87" s="312"/>
      <c r="F87" s="312">
        <f t="shared" si="7"/>
        <v>0</v>
      </c>
      <c r="G87" s="312">
        <f t="shared" si="8"/>
        <v>0</v>
      </c>
      <c r="H87" s="312" t="e">
        <f t="shared" si="4"/>
        <v>#DIV/0!</v>
      </c>
      <c r="I87" s="312"/>
      <c r="J87" s="312"/>
      <c r="K87" s="312"/>
      <c r="L87" s="312"/>
      <c r="M87" s="312"/>
      <c r="N87" s="312"/>
      <c r="O87" s="312"/>
      <c r="P87" s="312"/>
      <c r="Q87" s="312"/>
      <c r="R87" s="312"/>
      <c r="S87" s="312"/>
      <c r="T87" s="312"/>
      <c r="U87" s="328"/>
    </row>
    <row r="88" spans="1:21">
      <c r="A88" s="309">
        <v>73</v>
      </c>
      <c r="B88" s="310">
        <v>660122</v>
      </c>
      <c r="C88" s="311" t="s">
        <v>154</v>
      </c>
      <c r="D88" s="312"/>
      <c r="E88" s="312"/>
      <c r="F88" s="312">
        <f t="shared" si="7"/>
        <v>0</v>
      </c>
      <c r="G88" s="312">
        <f t="shared" si="8"/>
        <v>0</v>
      </c>
      <c r="H88" s="312" t="e">
        <f t="shared" si="4"/>
        <v>#DIV/0!</v>
      </c>
      <c r="I88" s="312"/>
      <c r="J88" s="312"/>
      <c r="K88" s="312"/>
      <c r="L88" s="312"/>
      <c r="M88" s="312"/>
      <c r="N88" s="312"/>
      <c r="O88" s="312"/>
      <c r="P88" s="312"/>
      <c r="Q88" s="312"/>
      <c r="R88" s="312"/>
      <c r="S88" s="312"/>
      <c r="T88" s="312"/>
      <c r="U88" s="328"/>
    </row>
    <row r="89" spans="1:21">
      <c r="A89" s="309">
        <v>74</v>
      </c>
      <c r="B89" s="310">
        <v>660123</v>
      </c>
      <c r="C89" s="311" t="s">
        <v>155</v>
      </c>
      <c r="D89" s="312"/>
      <c r="E89" s="312"/>
      <c r="F89" s="312">
        <f t="shared" si="7"/>
        <v>0</v>
      </c>
      <c r="G89" s="312">
        <f t="shared" si="8"/>
        <v>0</v>
      </c>
      <c r="H89" s="312" t="e">
        <f t="shared" si="4"/>
        <v>#DIV/0!</v>
      </c>
      <c r="I89" s="312"/>
      <c r="J89" s="312"/>
      <c r="K89" s="312"/>
      <c r="L89" s="312"/>
      <c r="M89" s="312"/>
      <c r="N89" s="312"/>
      <c r="O89" s="312"/>
      <c r="P89" s="312"/>
      <c r="Q89" s="312"/>
      <c r="R89" s="312"/>
      <c r="S89" s="312"/>
      <c r="T89" s="312"/>
      <c r="U89" s="328" t="s">
        <v>76</v>
      </c>
    </row>
    <row r="90" ht="15" spans="1:21">
      <c r="A90" s="309">
        <v>75</v>
      </c>
      <c r="B90" s="329">
        <v>660199</v>
      </c>
      <c r="C90" s="330" t="s">
        <v>156</v>
      </c>
      <c r="D90" s="331"/>
      <c r="E90" s="331"/>
      <c r="F90" s="312">
        <f t="shared" si="7"/>
        <v>0</v>
      </c>
      <c r="G90" s="312">
        <f t="shared" si="8"/>
        <v>0</v>
      </c>
      <c r="H90" s="312" t="e">
        <f t="shared" si="4"/>
        <v>#DIV/0!</v>
      </c>
      <c r="I90" s="331"/>
      <c r="J90" s="331"/>
      <c r="K90" s="331"/>
      <c r="L90" s="331"/>
      <c r="M90" s="331"/>
      <c r="N90" s="331"/>
      <c r="O90" s="331"/>
      <c r="P90" s="331"/>
      <c r="Q90" s="331"/>
      <c r="R90" s="331"/>
      <c r="S90" s="331"/>
      <c r="T90" s="331"/>
      <c r="U90" s="354"/>
    </row>
    <row r="91" s="267" customFormat="1" ht="30" customHeight="1" spans="1:22">
      <c r="A91" s="332"/>
      <c r="B91" s="333"/>
      <c r="C91" s="334" t="s">
        <v>157</v>
      </c>
      <c r="D91" s="335">
        <f>SUM(D53:D90)</f>
        <v>0</v>
      </c>
      <c r="E91" s="335">
        <f t="shared" ref="E91:T91" si="9">SUM(E53:E90)</f>
        <v>0</v>
      </c>
      <c r="F91" s="335">
        <f t="shared" si="9"/>
        <v>0</v>
      </c>
      <c r="G91" s="335">
        <f t="shared" si="9"/>
        <v>0</v>
      </c>
      <c r="H91" s="312" t="e">
        <f t="shared" ref="H91" si="10">(G91-F91)/F91</f>
        <v>#DIV/0!</v>
      </c>
      <c r="I91" s="335">
        <f t="shared" si="9"/>
        <v>0</v>
      </c>
      <c r="J91" s="335">
        <f t="shared" si="9"/>
        <v>0</v>
      </c>
      <c r="K91" s="335">
        <f t="shared" si="9"/>
        <v>0</v>
      </c>
      <c r="L91" s="335">
        <f t="shared" si="9"/>
        <v>0</v>
      </c>
      <c r="M91" s="335">
        <f t="shared" si="9"/>
        <v>0</v>
      </c>
      <c r="N91" s="335">
        <f t="shared" si="9"/>
        <v>0</v>
      </c>
      <c r="O91" s="335">
        <f t="shared" si="9"/>
        <v>0</v>
      </c>
      <c r="P91" s="335">
        <f t="shared" si="9"/>
        <v>0</v>
      </c>
      <c r="Q91" s="335">
        <f t="shared" si="9"/>
        <v>0</v>
      </c>
      <c r="R91" s="335">
        <f t="shared" si="9"/>
        <v>0</v>
      </c>
      <c r="S91" s="335">
        <f t="shared" si="9"/>
        <v>0</v>
      </c>
      <c r="T91" s="335">
        <f t="shared" si="9"/>
        <v>0</v>
      </c>
      <c r="U91" s="355"/>
      <c r="V91" s="326"/>
    </row>
    <row r="92" spans="1:21">
      <c r="A92" s="336"/>
      <c r="B92" s="337"/>
      <c r="C92" s="338" t="s">
        <v>158</v>
      </c>
      <c r="D92" s="339">
        <f>[1]【主表A4】职工薪酬预算汇总!G69</f>
        <v>0</v>
      </c>
      <c r="E92" s="339">
        <f>[1]【主表A4】职工薪酬预算汇总!H69</f>
        <v>0</v>
      </c>
      <c r="F92" s="300">
        <f t="shared" si="7"/>
        <v>0</v>
      </c>
      <c r="G92" s="300">
        <f t="shared" si="8"/>
        <v>0</v>
      </c>
      <c r="H92" s="339" t="e">
        <f t="shared" ref="H92:H172" si="11">(G92-F92)/F92</f>
        <v>#DIV/0!</v>
      </c>
      <c r="I92" s="353">
        <f>[1]【主表A4】职工薪酬预算汇总!L69</f>
        <v>0</v>
      </c>
      <c r="J92" s="353">
        <f>[1]【主表A4】职工薪酬预算汇总!M69</f>
        <v>0</v>
      </c>
      <c r="K92" s="353">
        <f>[1]【主表A4】职工薪酬预算汇总!N69</f>
        <v>0</v>
      </c>
      <c r="L92" s="353">
        <f>[1]【主表A4】职工薪酬预算汇总!O69</f>
        <v>0</v>
      </c>
      <c r="M92" s="353">
        <f>[1]【主表A4】职工薪酬预算汇总!P69</f>
        <v>0</v>
      </c>
      <c r="N92" s="353">
        <f>[1]【主表A4】职工薪酬预算汇总!Q69</f>
        <v>0</v>
      </c>
      <c r="O92" s="353">
        <f>[1]【主表A4】职工薪酬预算汇总!R69</f>
        <v>0</v>
      </c>
      <c r="P92" s="353">
        <f>[1]【主表A4】职工薪酬预算汇总!S69</f>
        <v>0</v>
      </c>
      <c r="Q92" s="353">
        <f>[1]【主表A4】职工薪酬预算汇总!T69</f>
        <v>0</v>
      </c>
      <c r="R92" s="353">
        <f>[1]【主表A4】职工薪酬预算汇总!U69</f>
        <v>0</v>
      </c>
      <c r="S92" s="353">
        <f>[1]【主表A4】职工薪酬预算汇总!V69</f>
        <v>0</v>
      </c>
      <c r="T92" s="353">
        <f>[1]【主表A4】职工薪酬预算汇总!W69</f>
        <v>0</v>
      </c>
      <c r="U92" s="327" t="s">
        <v>82</v>
      </c>
    </row>
    <row r="93" spans="1:21">
      <c r="A93" s="340">
        <v>76</v>
      </c>
      <c r="B93" s="300" t="s">
        <v>94</v>
      </c>
      <c r="C93" s="300" t="s">
        <v>159</v>
      </c>
      <c r="D93" s="300">
        <f>[1]【主表A4】职工薪酬预算汇总!G70</f>
        <v>0</v>
      </c>
      <c r="E93" s="300">
        <f>[1]【主表A4】职工薪酬预算汇总!H70</f>
        <v>0</v>
      </c>
      <c r="F93" s="300">
        <f t="shared" si="7"/>
        <v>0</v>
      </c>
      <c r="G93" s="300">
        <f t="shared" ref="G93:G126" si="12">SUM(I93:T93)</f>
        <v>0</v>
      </c>
      <c r="H93" s="300" t="e">
        <f t="shared" si="11"/>
        <v>#DIV/0!</v>
      </c>
      <c r="I93" s="300">
        <f>[1]【主表A4】职工薪酬预算汇总!L70</f>
        <v>0</v>
      </c>
      <c r="J93" s="300">
        <f>[1]【主表A4】职工薪酬预算汇总!M70</f>
        <v>0</v>
      </c>
      <c r="K93" s="300">
        <f>[1]【主表A4】职工薪酬预算汇总!N70</f>
        <v>0</v>
      </c>
      <c r="L93" s="300">
        <f>[1]【主表A4】职工薪酬预算汇总!O70</f>
        <v>0</v>
      </c>
      <c r="M93" s="300">
        <f>[1]【主表A4】职工薪酬预算汇总!P70</f>
        <v>0</v>
      </c>
      <c r="N93" s="300">
        <f>[1]【主表A4】职工薪酬预算汇总!Q70</f>
        <v>0</v>
      </c>
      <c r="O93" s="300">
        <f>[1]【主表A4】职工薪酬预算汇总!R70</f>
        <v>0</v>
      </c>
      <c r="P93" s="300">
        <f>[1]【主表A4】职工薪酬预算汇总!S70</f>
        <v>0</v>
      </c>
      <c r="Q93" s="300">
        <f>[1]【主表A4】职工薪酬预算汇总!T70</f>
        <v>0</v>
      </c>
      <c r="R93" s="300">
        <f>[1]【主表A4】职工薪酬预算汇总!U70</f>
        <v>0</v>
      </c>
      <c r="S93" s="300">
        <f>[1]【主表A4】职工薪酬预算汇总!V70</f>
        <v>0</v>
      </c>
      <c r="T93" s="300">
        <f>[1]【主表A4】职工薪酬预算汇总!W70</f>
        <v>0</v>
      </c>
      <c r="U93" s="323" t="s">
        <v>82</v>
      </c>
    </row>
    <row r="94" spans="1:21">
      <c r="A94" s="340">
        <v>77</v>
      </c>
      <c r="B94" s="297">
        <v>66020251</v>
      </c>
      <c r="C94" s="298" t="s">
        <v>160</v>
      </c>
      <c r="D94" s="300">
        <f>[1]【主表A4】职工薪酬预算汇总!G71</f>
        <v>0</v>
      </c>
      <c r="E94" s="300">
        <f>[1]【主表A4】职工薪酬预算汇总!H71</f>
        <v>0</v>
      </c>
      <c r="F94" s="300">
        <f t="shared" si="7"/>
        <v>0</v>
      </c>
      <c r="G94" s="300">
        <f t="shared" si="12"/>
        <v>0</v>
      </c>
      <c r="H94" s="300" t="e">
        <f t="shared" si="11"/>
        <v>#DIV/0!</v>
      </c>
      <c r="I94" s="300">
        <f>[1]【主表A4】职工薪酬预算汇总!L71</f>
        <v>0</v>
      </c>
      <c r="J94" s="300">
        <f>[1]【主表A4】职工薪酬预算汇总!M71</f>
        <v>0</v>
      </c>
      <c r="K94" s="300">
        <f>[1]【主表A4】职工薪酬预算汇总!N71</f>
        <v>0</v>
      </c>
      <c r="L94" s="300">
        <f>[1]【主表A4】职工薪酬预算汇总!O71</f>
        <v>0</v>
      </c>
      <c r="M94" s="300">
        <f>[1]【主表A4】职工薪酬预算汇总!P71</f>
        <v>0</v>
      </c>
      <c r="N94" s="300">
        <f>[1]【主表A4】职工薪酬预算汇总!Q71</f>
        <v>0</v>
      </c>
      <c r="O94" s="300">
        <f>[1]【主表A4】职工薪酬预算汇总!R71</f>
        <v>0</v>
      </c>
      <c r="P94" s="300">
        <f>[1]【主表A4】职工薪酬预算汇总!S71</f>
        <v>0</v>
      </c>
      <c r="Q94" s="300">
        <f>[1]【主表A4】职工薪酬预算汇总!T71</f>
        <v>0</v>
      </c>
      <c r="R94" s="300">
        <f>[1]【主表A4】职工薪酬预算汇总!U71</f>
        <v>0</v>
      </c>
      <c r="S94" s="300">
        <f>[1]【主表A4】职工薪酬预算汇总!V71</f>
        <v>0</v>
      </c>
      <c r="T94" s="300">
        <f>[1]【主表A4】职工薪酬预算汇总!W71</f>
        <v>0</v>
      </c>
      <c r="U94" s="323" t="s">
        <v>82</v>
      </c>
    </row>
    <row r="95" spans="1:21">
      <c r="A95" s="340">
        <v>78</v>
      </c>
      <c r="B95" s="297">
        <v>66020252</v>
      </c>
      <c r="C95" s="298" t="s">
        <v>161</v>
      </c>
      <c r="D95" s="300">
        <f>[1]【主表A4】职工薪酬预算汇总!G72</f>
        <v>0</v>
      </c>
      <c r="E95" s="300">
        <f>[1]【主表A4】职工薪酬预算汇总!H72</f>
        <v>0</v>
      </c>
      <c r="F95" s="300">
        <f t="shared" si="7"/>
        <v>0</v>
      </c>
      <c r="G95" s="300">
        <f t="shared" si="12"/>
        <v>0</v>
      </c>
      <c r="H95" s="300" t="e">
        <f t="shared" si="11"/>
        <v>#DIV/0!</v>
      </c>
      <c r="I95" s="300">
        <f>[1]【主表A4】职工薪酬预算汇总!L72</f>
        <v>0</v>
      </c>
      <c r="J95" s="300">
        <f>[1]【主表A4】职工薪酬预算汇总!M72</f>
        <v>0</v>
      </c>
      <c r="K95" s="300">
        <f>[1]【主表A4】职工薪酬预算汇总!N72</f>
        <v>0</v>
      </c>
      <c r="L95" s="300">
        <f>[1]【主表A4】职工薪酬预算汇总!O72</f>
        <v>0</v>
      </c>
      <c r="M95" s="300">
        <f>[1]【主表A4】职工薪酬预算汇总!P72</f>
        <v>0</v>
      </c>
      <c r="N95" s="300">
        <f>[1]【主表A4】职工薪酬预算汇总!Q72</f>
        <v>0</v>
      </c>
      <c r="O95" s="300">
        <f>[1]【主表A4】职工薪酬预算汇总!R72</f>
        <v>0</v>
      </c>
      <c r="P95" s="300">
        <f>[1]【主表A4】职工薪酬预算汇总!S72</f>
        <v>0</v>
      </c>
      <c r="Q95" s="300">
        <f>[1]【主表A4】职工薪酬预算汇总!T72</f>
        <v>0</v>
      </c>
      <c r="R95" s="300">
        <f>[1]【主表A4】职工薪酬预算汇总!U72</f>
        <v>0</v>
      </c>
      <c r="S95" s="300">
        <f>[1]【主表A4】职工薪酬预算汇总!V72</f>
        <v>0</v>
      </c>
      <c r="T95" s="300">
        <f>[1]【主表A4】职工薪酬预算汇总!W72</f>
        <v>0</v>
      </c>
      <c r="U95" s="323" t="s">
        <v>82</v>
      </c>
    </row>
    <row r="96" spans="1:21">
      <c r="A96" s="340">
        <v>79</v>
      </c>
      <c r="B96" s="297">
        <v>66020253</v>
      </c>
      <c r="C96" s="298" t="s">
        <v>162</v>
      </c>
      <c r="D96" s="300">
        <f>[1]【主表A4】职工薪酬预算汇总!G73</f>
        <v>0</v>
      </c>
      <c r="E96" s="300">
        <f>[1]【主表A4】职工薪酬预算汇总!H73</f>
        <v>0</v>
      </c>
      <c r="F96" s="300">
        <f t="shared" si="7"/>
        <v>0</v>
      </c>
      <c r="G96" s="300">
        <f t="shared" si="12"/>
        <v>0</v>
      </c>
      <c r="H96" s="300" t="e">
        <f t="shared" si="11"/>
        <v>#DIV/0!</v>
      </c>
      <c r="I96" s="300">
        <f>[1]【主表A4】职工薪酬预算汇总!L73</f>
        <v>0</v>
      </c>
      <c r="J96" s="300">
        <f>[1]【主表A4】职工薪酬预算汇总!M73</f>
        <v>0</v>
      </c>
      <c r="K96" s="300">
        <f>[1]【主表A4】职工薪酬预算汇总!N73</f>
        <v>0</v>
      </c>
      <c r="L96" s="300">
        <f>[1]【主表A4】职工薪酬预算汇总!O73</f>
        <v>0</v>
      </c>
      <c r="M96" s="300">
        <f>[1]【主表A4】职工薪酬预算汇总!P73</f>
        <v>0</v>
      </c>
      <c r="N96" s="300">
        <f>[1]【主表A4】职工薪酬预算汇总!Q73</f>
        <v>0</v>
      </c>
      <c r="O96" s="300">
        <f>[1]【主表A4】职工薪酬预算汇总!R73</f>
        <v>0</v>
      </c>
      <c r="P96" s="300">
        <f>[1]【主表A4】职工薪酬预算汇总!S73</f>
        <v>0</v>
      </c>
      <c r="Q96" s="300">
        <f>[1]【主表A4】职工薪酬预算汇总!T73</f>
        <v>0</v>
      </c>
      <c r="R96" s="300">
        <f>[1]【主表A4】职工薪酬预算汇总!U73</f>
        <v>0</v>
      </c>
      <c r="S96" s="300">
        <f>[1]【主表A4】职工薪酬预算汇总!V73</f>
        <v>0</v>
      </c>
      <c r="T96" s="300">
        <f>[1]【主表A4】职工薪酬预算汇总!W73</f>
        <v>0</v>
      </c>
      <c r="U96" s="323" t="s">
        <v>82</v>
      </c>
    </row>
    <row r="97" spans="1:21">
      <c r="A97" s="340">
        <v>80</v>
      </c>
      <c r="B97" s="297">
        <v>66020254</v>
      </c>
      <c r="C97" s="298" t="s">
        <v>163</v>
      </c>
      <c r="D97" s="300">
        <f>[1]【主表A4】职工薪酬预算汇总!G74</f>
        <v>0</v>
      </c>
      <c r="E97" s="300">
        <f>[1]【主表A4】职工薪酬预算汇总!H74</f>
        <v>0</v>
      </c>
      <c r="F97" s="300">
        <f t="shared" si="7"/>
        <v>0</v>
      </c>
      <c r="G97" s="300">
        <f t="shared" si="12"/>
        <v>0</v>
      </c>
      <c r="H97" s="300" t="e">
        <f t="shared" si="11"/>
        <v>#DIV/0!</v>
      </c>
      <c r="I97" s="300">
        <f>[1]【主表A4】职工薪酬预算汇总!L74</f>
        <v>0</v>
      </c>
      <c r="J97" s="300">
        <f>[1]【主表A4】职工薪酬预算汇总!M74</f>
        <v>0</v>
      </c>
      <c r="K97" s="300">
        <f>[1]【主表A4】职工薪酬预算汇总!N74</f>
        <v>0</v>
      </c>
      <c r="L97" s="300">
        <f>[1]【主表A4】职工薪酬预算汇总!O74</f>
        <v>0</v>
      </c>
      <c r="M97" s="300">
        <f>[1]【主表A4】职工薪酬预算汇总!P74</f>
        <v>0</v>
      </c>
      <c r="N97" s="300">
        <f>[1]【主表A4】职工薪酬预算汇总!Q74</f>
        <v>0</v>
      </c>
      <c r="O97" s="300">
        <f>[1]【主表A4】职工薪酬预算汇总!R74</f>
        <v>0</v>
      </c>
      <c r="P97" s="300">
        <f>[1]【主表A4】职工薪酬预算汇总!S74</f>
        <v>0</v>
      </c>
      <c r="Q97" s="300">
        <f>[1]【主表A4】职工薪酬预算汇总!T74</f>
        <v>0</v>
      </c>
      <c r="R97" s="300">
        <f>[1]【主表A4】职工薪酬预算汇总!U74</f>
        <v>0</v>
      </c>
      <c r="S97" s="300">
        <f>[1]【主表A4】职工薪酬预算汇总!V74</f>
        <v>0</v>
      </c>
      <c r="T97" s="300">
        <f>[1]【主表A4】职工薪酬预算汇总!W74</f>
        <v>0</v>
      </c>
      <c r="U97" s="323" t="s">
        <v>82</v>
      </c>
    </row>
    <row r="98" spans="1:21">
      <c r="A98" s="340">
        <v>81</v>
      </c>
      <c r="B98" s="297">
        <v>66020255</v>
      </c>
      <c r="C98" s="298" t="s">
        <v>164</v>
      </c>
      <c r="D98" s="300">
        <f>[1]【主表A4】职工薪酬预算汇总!G75</f>
        <v>0</v>
      </c>
      <c r="E98" s="300">
        <f>[1]【主表A4】职工薪酬预算汇总!H75</f>
        <v>0</v>
      </c>
      <c r="F98" s="300">
        <f t="shared" si="7"/>
        <v>0</v>
      </c>
      <c r="G98" s="300">
        <f t="shared" si="12"/>
        <v>0</v>
      </c>
      <c r="H98" s="300" t="e">
        <f t="shared" si="11"/>
        <v>#DIV/0!</v>
      </c>
      <c r="I98" s="300">
        <f>[1]【主表A4】职工薪酬预算汇总!L75</f>
        <v>0</v>
      </c>
      <c r="J98" s="300">
        <f>[1]【主表A4】职工薪酬预算汇总!M75</f>
        <v>0</v>
      </c>
      <c r="K98" s="300">
        <f>[1]【主表A4】职工薪酬预算汇总!N75</f>
        <v>0</v>
      </c>
      <c r="L98" s="300">
        <f>[1]【主表A4】职工薪酬预算汇总!O75</f>
        <v>0</v>
      </c>
      <c r="M98" s="300">
        <f>[1]【主表A4】职工薪酬预算汇总!P75</f>
        <v>0</v>
      </c>
      <c r="N98" s="300">
        <f>[1]【主表A4】职工薪酬预算汇总!Q75</f>
        <v>0</v>
      </c>
      <c r="O98" s="300">
        <f>[1]【主表A4】职工薪酬预算汇总!R75</f>
        <v>0</v>
      </c>
      <c r="P98" s="300">
        <f>[1]【主表A4】职工薪酬预算汇总!S75</f>
        <v>0</v>
      </c>
      <c r="Q98" s="300">
        <f>[1]【主表A4】职工薪酬预算汇总!T75</f>
        <v>0</v>
      </c>
      <c r="R98" s="300">
        <f>[1]【主表A4】职工薪酬预算汇总!U75</f>
        <v>0</v>
      </c>
      <c r="S98" s="300">
        <f>[1]【主表A4】职工薪酬预算汇总!V75</f>
        <v>0</v>
      </c>
      <c r="T98" s="300">
        <f>[1]【主表A4】职工薪酬预算汇总!W75</f>
        <v>0</v>
      </c>
      <c r="U98" s="323" t="s">
        <v>82</v>
      </c>
    </row>
    <row r="99" spans="1:21">
      <c r="A99" s="340">
        <v>82</v>
      </c>
      <c r="B99" s="297">
        <v>66020256</v>
      </c>
      <c r="C99" s="298" t="s">
        <v>165</v>
      </c>
      <c r="D99" s="300">
        <f>[1]【主表A4】职工薪酬预算汇总!G76</f>
        <v>0</v>
      </c>
      <c r="E99" s="300">
        <f>[1]【主表A4】职工薪酬预算汇总!H76</f>
        <v>0</v>
      </c>
      <c r="F99" s="300">
        <f t="shared" si="7"/>
        <v>0</v>
      </c>
      <c r="G99" s="300">
        <f t="shared" si="12"/>
        <v>0</v>
      </c>
      <c r="H99" s="300" t="e">
        <f t="shared" si="11"/>
        <v>#DIV/0!</v>
      </c>
      <c r="I99" s="300">
        <f>[1]【主表A4】职工薪酬预算汇总!L76</f>
        <v>0</v>
      </c>
      <c r="J99" s="300">
        <f>[1]【主表A4】职工薪酬预算汇总!M76</f>
        <v>0</v>
      </c>
      <c r="K99" s="300">
        <f>[1]【主表A4】职工薪酬预算汇总!N76</f>
        <v>0</v>
      </c>
      <c r="L99" s="300">
        <f>[1]【主表A4】职工薪酬预算汇总!O76</f>
        <v>0</v>
      </c>
      <c r="M99" s="300">
        <f>[1]【主表A4】职工薪酬预算汇总!P76</f>
        <v>0</v>
      </c>
      <c r="N99" s="300">
        <f>[1]【主表A4】职工薪酬预算汇总!Q76</f>
        <v>0</v>
      </c>
      <c r="O99" s="300">
        <f>[1]【主表A4】职工薪酬预算汇总!R76</f>
        <v>0</v>
      </c>
      <c r="P99" s="300">
        <f>[1]【主表A4】职工薪酬预算汇总!S76</f>
        <v>0</v>
      </c>
      <c r="Q99" s="300">
        <f>[1]【主表A4】职工薪酬预算汇总!T76</f>
        <v>0</v>
      </c>
      <c r="R99" s="300">
        <f>[1]【主表A4】职工薪酬预算汇总!U76</f>
        <v>0</v>
      </c>
      <c r="S99" s="300">
        <f>[1]【主表A4】职工薪酬预算汇总!V76</f>
        <v>0</v>
      </c>
      <c r="T99" s="300">
        <f>[1]【主表A4】职工薪酬预算汇总!W76</f>
        <v>0</v>
      </c>
      <c r="U99" s="323" t="s">
        <v>82</v>
      </c>
    </row>
    <row r="100" spans="1:21">
      <c r="A100" s="340">
        <v>83</v>
      </c>
      <c r="B100" s="297">
        <v>66020257</v>
      </c>
      <c r="C100" s="298" t="s">
        <v>166</v>
      </c>
      <c r="D100" s="300">
        <f>[1]【主表A4】职工薪酬预算汇总!G77</f>
        <v>0</v>
      </c>
      <c r="E100" s="300">
        <f>[1]【主表A4】职工薪酬预算汇总!H77</f>
        <v>0</v>
      </c>
      <c r="F100" s="300">
        <f t="shared" si="7"/>
        <v>0</v>
      </c>
      <c r="G100" s="300">
        <f t="shared" si="12"/>
        <v>0</v>
      </c>
      <c r="H100" s="300" t="e">
        <f t="shared" si="11"/>
        <v>#DIV/0!</v>
      </c>
      <c r="I100" s="300">
        <f>[1]【主表A4】职工薪酬预算汇总!L77</f>
        <v>0</v>
      </c>
      <c r="J100" s="300">
        <f>[1]【主表A4】职工薪酬预算汇总!M77</f>
        <v>0</v>
      </c>
      <c r="K100" s="300">
        <f>[1]【主表A4】职工薪酬预算汇总!N77</f>
        <v>0</v>
      </c>
      <c r="L100" s="300">
        <f>[1]【主表A4】职工薪酬预算汇总!O77</f>
        <v>0</v>
      </c>
      <c r="M100" s="300">
        <f>[1]【主表A4】职工薪酬预算汇总!P77</f>
        <v>0</v>
      </c>
      <c r="N100" s="300">
        <f>[1]【主表A4】职工薪酬预算汇总!Q77</f>
        <v>0</v>
      </c>
      <c r="O100" s="300">
        <f>[1]【主表A4】职工薪酬预算汇总!R77</f>
        <v>0</v>
      </c>
      <c r="P100" s="300">
        <f>[1]【主表A4】职工薪酬预算汇总!S77</f>
        <v>0</v>
      </c>
      <c r="Q100" s="300">
        <f>[1]【主表A4】职工薪酬预算汇总!T77</f>
        <v>0</v>
      </c>
      <c r="R100" s="300">
        <f>[1]【主表A4】职工薪酬预算汇总!U77</f>
        <v>0</v>
      </c>
      <c r="S100" s="300">
        <f>[1]【主表A4】职工薪酬预算汇总!V77</f>
        <v>0</v>
      </c>
      <c r="T100" s="300">
        <f>[1]【主表A4】职工薪酬预算汇总!W77</f>
        <v>0</v>
      </c>
      <c r="U100" s="323" t="s">
        <v>82</v>
      </c>
    </row>
    <row r="101" spans="1:21">
      <c r="A101" s="340">
        <v>84</v>
      </c>
      <c r="B101" s="297">
        <v>66020258</v>
      </c>
      <c r="C101" s="298" t="s">
        <v>167</v>
      </c>
      <c r="D101" s="300">
        <f>[1]【主表A4】职工薪酬预算汇总!G78</f>
        <v>0</v>
      </c>
      <c r="E101" s="300">
        <f>[1]【主表A4】职工薪酬预算汇总!H78</f>
        <v>0</v>
      </c>
      <c r="F101" s="300">
        <f t="shared" si="7"/>
        <v>0</v>
      </c>
      <c r="G101" s="300">
        <f t="shared" si="12"/>
        <v>0</v>
      </c>
      <c r="H101" s="300" t="e">
        <f t="shared" si="11"/>
        <v>#DIV/0!</v>
      </c>
      <c r="I101" s="300">
        <f>[1]【主表A4】职工薪酬预算汇总!L78</f>
        <v>0</v>
      </c>
      <c r="J101" s="300">
        <f>[1]【主表A4】职工薪酬预算汇总!M78</f>
        <v>0</v>
      </c>
      <c r="K101" s="300">
        <f>[1]【主表A4】职工薪酬预算汇总!N78</f>
        <v>0</v>
      </c>
      <c r="L101" s="300">
        <f>[1]【主表A4】职工薪酬预算汇总!O78</f>
        <v>0</v>
      </c>
      <c r="M101" s="300">
        <f>[1]【主表A4】职工薪酬预算汇总!P78</f>
        <v>0</v>
      </c>
      <c r="N101" s="300">
        <f>[1]【主表A4】职工薪酬预算汇总!Q78</f>
        <v>0</v>
      </c>
      <c r="O101" s="300">
        <f>[1]【主表A4】职工薪酬预算汇总!R78</f>
        <v>0</v>
      </c>
      <c r="P101" s="300">
        <f>[1]【主表A4】职工薪酬预算汇总!S78</f>
        <v>0</v>
      </c>
      <c r="Q101" s="300">
        <f>[1]【主表A4】职工薪酬预算汇总!T78</f>
        <v>0</v>
      </c>
      <c r="R101" s="300">
        <f>[1]【主表A4】职工薪酬预算汇总!U78</f>
        <v>0</v>
      </c>
      <c r="S101" s="300">
        <f>[1]【主表A4】职工薪酬预算汇总!V78</f>
        <v>0</v>
      </c>
      <c r="T101" s="300">
        <f>[1]【主表A4】职工薪酬预算汇总!W78</f>
        <v>0</v>
      </c>
      <c r="U101" s="323" t="s">
        <v>82</v>
      </c>
    </row>
    <row r="102" spans="1:21">
      <c r="A102" s="340">
        <v>85</v>
      </c>
      <c r="B102" s="297">
        <v>66020259</v>
      </c>
      <c r="C102" s="298" t="s">
        <v>168</v>
      </c>
      <c r="D102" s="300">
        <f>[1]【主表A4】职工薪酬预算汇总!G79</f>
        <v>0</v>
      </c>
      <c r="E102" s="300">
        <f>[1]【主表A4】职工薪酬预算汇总!H79</f>
        <v>0</v>
      </c>
      <c r="F102" s="300">
        <f t="shared" si="7"/>
        <v>0</v>
      </c>
      <c r="G102" s="300">
        <f t="shared" si="12"/>
        <v>0</v>
      </c>
      <c r="H102" s="300" t="e">
        <f t="shared" si="11"/>
        <v>#DIV/0!</v>
      </c>
      <c r="I102" s="300">
        <f>[1]【主表A4】职工薪酬预算汇总!L79</f>
        <v>0</v>
      </c>
      <c r="J102" s="300">
        <f>[1]【主表A4】职工薪酬预算汇总!M79</f>
        <v>0</v>
      </c>
      <c r="K102" s="300">
        <f>[1]【主表A4】职工薪酬预算汇总!N79</f>
        <v>0</v>
      </c>
      <c r="L102" s="300">
        <f>[1]【主表A4】职工薪酬预算汇总!O79</f>
        <v>0</v>
      </c>
      <c r="M102" s="300">
        <f>[1]【主表A4】职工薪酬预算汇总!P79</f>
        <v>0</v>
      </c>
      <c r="N102" s="300">
        <f>[1]【主表A4】职工薪酬预算汇总!Q79</f>
        <v>0</v>
      </c>
      <c r="O102" s="300">
        <f>[1]【主表A4】职工薪酬预算汇总!R79</f>
        <v>0</v>
      </c>
      <c r="P102" s="300">
        <f>[1]【主表A4】职工薪酬预算汇总!S79</f>
        <v>0</v>
      </c>
      <c r="Q102" s="300">
        <f>[1]【主表A4】职工薪酬预算汇总!T79</f>
        <v>0</v>
      </c>
      <c r="R102" s="300">
        <f>[1]【主表A4】职工薪酬预算汇总!U79</f>
        <v>0</v>
      </c>
      <c r="S102" s="300">
        <f>[1]【主表A4】职工薪酬预算汇总!V79</f>
        <v>0</v>
      </c>
      <c r="T102" s="300">
        <f>[1]【主表A4】职工薪酬预算汇总!W79</f>
        <v>0</v>
      </c>
      <c r="U102" s="323" t="s">
        <v>82</v>
      </c>
    </row>
    <row r="103" spans="1:21">
      <c r="A103" s="340">
        <v>86</v>
      </c>
      <c r="B103" s="297" t="s">
        <v>94</v>
      </c>
      <c r="C103" s="298" t="s">
        <v>169</v>
      </c>
      <c r="D103" s="300">
        <f>[1]【主表A4】职工薪酬预算汇总!G80</f>
        <v>0</v>
      </c>
      <c r="E103" s="300">
        <f>[1]【主表A4】职工薪酬预算汇总!H80</f>
        <v>0</v>
      </c>
      <c r="F103" s="300">
        <f t="shared" si="7"/>
        <v>0</v>
      </c>
      <c r="G103" s="300">
        <f t="shared" si="12"/>
        <v>0</v>
      </c>
      <c r="H103" s="300" t="e">
        <f t="shared" si="11"/>
        <v>#DIV/0!</v>
      </c>
      <c r="I103" s="300">
        <f>[1]【主表A4】职工薪酬预算汇总!L80</f>
        <v>0</v>
      </c>
      <c r="J103" s="300">
        <f>[1]【主表A4】职工薪酬预算汇总!M80</f>
        <v>0</v>
      </c>
      <c r="K103" s="300">
        <f>[1]【主表A4】职工薪酬预算汇总!N80</f>
        <v>0</v>
      </c>
      <c r="L103" s="300">
        <f>[1]【主表A4】职工薪酬预算汇总!O80</f>
        <v>0</v>
      </c>
      <c r="M103" s="300">
        <f>[1]【主表A4】职工薪酬预算汇总!P80</f>
        <v>0</v>
      </c>
      <c r="N103" s="300">
        <f>[1]【主表A4】职工薪酬预算汇总!Q80</f>
        <v>0</v>
      </c>
      <c r="O103" s="300">
        <f>[1]【主表A4】职工薪酬预算汇总!R80</f>
        <v>0</v>
      </c>
      <c r="P103" s="300">
        <f>[1]【主表A4】职工薪酬预算汇总!S80</f>
        <v>0</v>
      </c>
      <c r="Q103" s="300">
        <f>[1]【主表A4】职工薪酬预算汇总!T80</f>
        <v>0</v>
      </c>
      <c r="R103" s="300">
        <f>[1]【主表A4】职工薪酬预算汇总!U80</f>
        <v>0</v>
      </c>
      <c r="S103" s="300">
        <f>[1]【主表A4】职工薪酬预算汇总!V80</f>
        <v>0</v>
      </c>
      <c r="T103" s="300">
        <f>[1]【主表A4】职工薪酬预算汇总!W80</f>
        <v>0</v>
      </c>
      <c r="U103" s="323" t="s">
        <v>82</v>
      </c>
    </row>
    <row r="104" spans="1:21">
      <c r="A104" s="340">
        <v>87</v>
      </c>
      <c r="B104" s="297">
        <v>66020260</v>
      </c>
      <c r="C104" s="300" t="s">
        <v>170</v>
      </c>
      <c r="D104" s="300">
        <f>[1]【主表A4】职工薪酬预算汇总!G81</f>
        <v>0</v>
      </c>
      <c r="E104" s="300">
        <f>[1]【主表A4】职工薪酬预算汇总!H81</f>
        <v>0</v>
      </c>
      <c r="F104" s="300">
        <f t="shared" si="7"/>
        <v>0</v>
      </c>
      <c r="G104" s="300">
        <f t="shared" si="12"/>
        <v>0</v>
      </c>
      <c r="H104" s="300" t="e">
        <f t="shared" si="11"/>
        <v>#DIV/0!</v>
      </c>
      <c r="I104" s="300">
        <f>[1]【主表A4】职工薪酬预算汇总!L81</f>
        <v>0</v>
      </c>
      <c r="J104" s="300">
        <f>[1]【主表A4】职工薪酬预算汇总!M81</f>
        <v>0</v>
      </c>
      <c r="K104" s="300">
        <f>[1]【主表A4】职工薪酬预算汇总!N81</f>
        <v>0</v>
      </c>
      <c r="L104" s="300">
        <f>[1]【主表A4】职工薪酬预算汇总!O81</f>
        <v>0</v>
      </c>
      <c r="M104" s="300">
        <f>[1]【主表A4】职工薪酬预算汇总!P81</f>
        <v>0</v>
      </c>
      <c r="N104" s="300">
        <f>[1]【主表A4】职工薪酬预算汇总!Q81</f>
        <v>0</v>
      </c>
      <c r="O104" s="300">
        <f>[1]【主表A4】职工薪酬预算汇总!R81</f>
        <v>0</v>
      </c>
      <c r="P104" s="300">
        <f>[1]【主表A4】职工薪酬预算汇总!S81</f>
        <v>0</v>
      </c>
      <c r="Q104" s="300">
        <f>[1]【主表A4】职工薪酬预算汇总!T81</f>
        <v>0</v>
      </c>
      <c r="R104" s="300">
        <f>[1]【主表A4】职工薪酬预算汇总!U81</f>
        <v>0</v>
      </c>
      <c r="S104" s="300">
        <f>[1]【主表A4】职工薪酬预算汇总!V81</f>
        <v>0</v>
      </c>
      <c r="T104" s="300">
        <f>[1]【主表A4】职工薪酬预算汇总!W81</f>
        <v>0</v>
      </c>
      <c r="U104" s="323" t="s">
        <v>82</v>
      </c>
    </row>
    <row r="105" spans="1:21">
      <c r="A105" s="340">
        <v>88</v>
      </c>
      <c r="B105" s="341" t="s">
        <v>94</v>
      </c>
      <c r="C105" s="300" t="s">
        <v>171</v>
      </c>
      <c r="D105" s="300">
        <f>[1]【主表A4】职工薪酬预算汇总!G82</f>
        <v>0</v>
      </c>
      <c r="E105" s="300">
        <f>[1]【主表A4】职工薪酬预算汇总!H82</f>
        <v>0</v>
      </c>
      <c r="F105" s="300">
        <f t="shared" si="7"/>
        <v>0</v>
      </c>
      <c r="G105" s="300">
        <f t="shared" si="12"/>
        <v>0</v>
      </c>
      <c r="H105" s="342" t="e">
        <f t="shared" si="11"/>
        <v>#DIV/0!</v>
      </c>
      <c r="I105" s="300">
        <f>[1]【主表A4】职工薪酬预算汇总!L82</f>
        <v>0</v>
      </c>
      <c r="J105" s="300">
        <f>[1]【主表A4】职工薪酬预算汇总!M82</f>
        <v>0</v>
      </c>
      <c r="K105" s="300">
        <f>[1]【主表A4】职工薪酬预算汇总!N82</f>
        <v>0</v>
      </c>
      <c r="L105" s="300">
        <f>[1]【主表A4】职工薪酬预算汇总!O82</f>
        <v>0</v>
      </c>
      <c r="M105" s="300">
        <f>[1]【主表A4】职工薪酬预算汇总!P82</f>
        <v>0</v>
      </c>
      <c r="N105" s="300">
        <f>[1]【主表A4】职工薪酬预算汇总!Q82</f>
        <v>0</v>
      </c>
      <c r="O105" s="300">
        <f>[1]【主表A4】职工薪酬预算汇总!R82</f>
        <v>0</v>
      </c>
      <c r="P105" s="300">
        <f>[1]【主表A4】职工薪酬预算汇总!S82</f>
        <v>0</v>
      </c>
      <c r="Q105" s="300">
        <f>[1]【主表A4】职工薪酬预算汇总!T82</f>
        <v>0</v>
      </c>
      <c r="R105" s="300">
        <f>[1]【主表A4】职工薪酬预算汇总!U82</f>
        <v>0</v>
      </c>
      <c r="S105" s="300">
        <f>[1]【主表A4】职工薪酬预算汇总!V82</f>
        <v>0</v>
      </c>
      <c r="T105" s="300">
        <f>[1]【主表A4】职工薪酬预算汇总!W82</f>
        <v>0</v>
      </c>
      <c r="U105" s="356" t="s">
        <v>82</v>
      </c>
    </row>
    <row r="106" spans="1:21">
      <c r="A106" s="340">
        <v>89</v>
      </c>
      <c r="B106" s="343" t="s">
        <v>172</v>
      </c>
      <c r="C106" s="343" t="s">
        <v>173</v>
      </c>
      <c r="D106" s="343"/>
      <c r="E106" s="343"/>
      <c r="F106" s="343">
        <f t="shared" si="7"/>
        <v>0</v>
      </c>
      <c r="G106" s="343">
        <f t="shared" si="12"/>
        <v>0</v>
      </c>
      <c r="H106" s="343" t="e">
        <f t="shared" si="11"/>
        <v>#DIV/0!</v>
      </c>
      <c r="I106" s="343"/>
      <c r="J106" s="343"/>
      <c r="K106" s="343"/>
      <c r="L106" s="343"/>
      <c r="M106" s="343"/>
      <c r="N106" s="343"/>
      <c r="O106" s="343"/>
      <c r="P106" s="343"/>
      <c r="Q106" s="343"/>
      <c r="R106" s="343"/>
      <c r="S106" s="343"/>
      <c r="T106" s="343"/>
      <c r="U106" s="343"/>
    </row>
    <row r="107" spans="1:21">
      <c r="A107" s="340">
        <v>90</v>
      </c>
      <c r="B107" s="344">
        <v>66020203</v>
      </c>
      <c r="C107" s="345" t="s">
        <v>174</v>
      </c>
      <c r="D107" s="343"/>
      <c r="E107" s="343"/>
      <c r="F107" s="343">
        <f t="shared" si="7"/>
        <v>0</v>
      </c>
      <c r="G107" s="343">
        <f t="shared" si="12"/>
        <v>0</v>
      </c>
      <c r="H107" s="343" t="e">
        <f t="shared" si="11"/>
        <v>#DIV/0!</v>
      </c>
      <c r="I107" s="343"/>
      <c r="J107" s="343"/>
      <c r="K107" s="343"/>
      <c r="L107" s="343"/>
      <c r="M107" s="343"/>
      <c r="N107" s="343"/>
      <c r="O107" s="343"/>
      <c r="P107" s="343"/>
      <c r="Q107" s="343"/>
      <c r="R107" s="343"/>
      <c r="S107" s="343"/>
      <c r="T107" s="343"/>
      <c r="U107" s="322"/>
    </row>
    <row r="108" spans="1:21">
      <c r="A108" s="340">
        <v>91</v>
      </c>
      <c r="B108" s="344">
        <v>66020204</v>
      </c>
      <c r="C108" s="345" t="s">
        <v>175</v>
      </c>
      <c r="D108" s="343"/>
      <c r="E108" s="343"/>
      <c r="F108" s="343">
        <f t="shared" si="7"/>
        <v>0</v>
      </c>
      <c r="G108" s="343">
        <f t="shared" si="12"/>
        <v>0</v>
      </c>
      <c r="H108" s="343" t="e">
        <f t="shared" si="11"/>
        <v>#DIV/0!</v>
      </c>
      <c r="I108" s="343"/>
      <c r="J108" s="343"/>
      <c r="K108" s="343"/>
      <c r="L108" s="343"/>
      <c r="M108" s="343"/>
      <c r="N108" s="343"/>
      <c r="O108" s="343"/>
      <c r="P108" s="343"/>
      <c r="Q108" s="343"/>
      <c r="R108" s="343"/>
      <c r="S108" s="343"/>
      <c r="T108" s="343"/>
      <c r="U108" s="322"/>
    </row>
    <row r="109" spans="1:21">
      <c r="A109" s="340">
        <v>92</v>
      </c>
      <c r="B109" s="344">
        <v>66020205</v>
      </c>
      <c r="C109" s="345" t="s">
        <v>176</v>
      </c>
      <c r="D109" s="343"/>
      <c r="E109" s="343"/>
      <c r="F109" s="343">
        <f t="shared" si="7"/>
        <v>0</v>
      </c>
      <c r="G109" s="343">
        <f t="shared" si="12"/>
        <v>0</v>
      </c>
      <c r="H109" s="343" t="e">
        <f t="shared" si="11"/>
        <v>#DIV/0!</v>
      </c>
      <c r="I109" s="343"/>
      <c r="J109" s="343"/>
      <c r="K109" s="343"/>
      <c r="L109" s="343"/>
      <c r="M109" s="343"/>
      <c r="N109" s="343"/>
      <c r="O109" s="343"/>
      <c r="P109" s="343"/>
      <c r="Q109" s="343"/>
      <c r="R109" s="343"/>
      <c r="S109" s="343"/>
      <c r="T109" s="343"/>
      <c r="U109" s="322" t="s">
        <v>108</v>
      </c>
    </row>
    <row r="110" spans="1:21">
      <c r="A110" s="340">
        <v>93</v>
      </c>
      <c r="B110" s="344">
        <v>66020206</v>
      </c>
      <c r="C110" s="345" t="s">
        <v>177</v>
      </c>
      <c r="D110" s="343"/>
      <c r="E110" s="343"/>
      <c r="F110" s="343">
        <f t="shared" si="7"/>
        <v>0</v>
      </c>
      <c r="G110" s="343">
        <f t="shared" si="12"/>
        <v>0</v>
      </c>
      <c r="H110" s="343" t="e">
        <f t="shared" si="11"/>
        <v>#DIV/0!</v>
      </c>
      <c r="I110" s="343"/>
      <c r="J110" s="343"/>
      <c r="K110" s="343"/>
      <c r="L110" s="343"/>
      <c r="M110" s="343"/>
      <c r="N110" s="343"/>
      <c r="O110" s="343"/>
      <c r="P110" s="343"/>
      <c r="Q110" s="343"/>
      <c r="R110" s="343"/>
      <c r="S110" s="343"/>
      <c r="T110" s="343"/>
      <c r="U110" s="322"/>
    </row>
    <row r="111" spans="1:21">
      <c r="A111" s="340">
        <v>94</v>
      </c>
      <c r="B111" s="344">
        <v>66020207</v>
      </c>
      <c r="C111" s="345" t="s">
        <v>178</v>
      </c>
      <c r="D111" s="343"/>
      <c r="E111" s="343"/>
      <c r="F111" s="343">
        <f t="shared" si="7"/>
        <v>0</v>
      </c>
      <c r="G111" s="343">
        <f t="shared" si="12"/>
        <v>0</v>
      </c>
      <c r="H111" s="343" t="e">
        <f t="shared" si="11"/>
        <v>#DIV/0!</v>
      </c>
      <c r="I111" s="343"/>
      <c r="J111" s="343"/>
      <c r="K111" s="343"/>
      <c r="L111" s="343"/>
      <c r="M111" s="343"/>
      <c r="N111" s="343"/>
      <c r="O111" s="343"/>
      <c r="P111" s="343"/>
      <c r="Q111" s="343"/>
      <c r="R111" s="343"/>
      <c r="S111" s="343"/>
      <c r="T111" s="343"/>
      <c r="U111" s="322"/>
    </row>
    <row r="112" spans="1:22">
      <c r="A112" s="340">
        <v>95</v>
      </c>
      <c r="B112" s="344">
        <v>66020209</v>
      </c>
      <c r="C112" s="345" t="s">
        <v>179</v>
      </c>
      <c r="D112" s="343"/>
      <c r="E112" s="343"/>
      <c r="F112" s="343">
        <f t="shared" si="7"/>
        <v>0</v>
      </c>
      <c r="G112" s="343">
        <f t="shared" si="12"/>
        <v>0</v>
      </c>
      <c r="H112" s="343" t="e">
        <f t="shared" si="11"/>
        <v>#DIV/0!</v>
      </c>
      <c r="I112" s="343"/>
      <c r="J112" s="343"/>
      <c r="K112" s="343"/>
      <c r="L112" s="343"/>
      <c r="M112" s="343"/>
      <c r="N112" s="343"/>
      <c r="O112" s="343"/>
      <c r="P112" s="343"/>
      <c r="Q112" s="343"/>
      <c r="R112" s="343"/>
      <c r="S112" s="343"/>
      <c r="T112" s="343"/>
      <c r="U112" s="322" t="s">
        <v>99</v>
      </c>
      <c r="V112" s="3" t="s">
        <v>180</v>
      </c>
    </row>
    <row r="113" spans="1:21">
      <c r="A113" s="340">
        <v>96</v>
      </c>
      <c r="B113" s="344">
        <v>66020211</v>
      </c>
      <c r="C113" s="345" t="s">
        <v>181</v>
      </c>
      <c r="D113" s="343"/>
      <c r="E113" s="343"/>
      <c r="F113" s="343">
        <f t="shared" si="7"/>
        <v>0</v>
      </c>
      <c r="G113" s="343">
        <f t="shared" si="12"/>
        <v>0</v>
      </c>
      <c r="H113" s="343" t="e">
        <f t="shared" si="11"/>
        <v>#DIV/0!</v>
      </c>
      <c r="I113" s="343"/>
      <c r="J113" s="343"/>
      <c r="K113" s="343"/>
      <c r="L113" s="343"/>
      <c r="M113" s="343"/>
      <c r="N113" s="343"/>
      <c r="O113" s="343"/>
      <c r="P113" s="343"/>
      <c r="Q113" s="343"/>
      <c r="R113" s="343"/>
      <c r="S113" s="343"/>
      <c r="T113" s="343"/>
      <c r="U113" s="322" t="s">
        <v>99</v>
      </c>
    </row>
    <row r="114" spans="1:21">
      <c r="A114" s="340">
        <v>97</v>
      </c>
      <c r="B114" s="344" t="s">
        <v>94</v>
      </c>
      <c r="C114" s="345" t="s">
        <v>182</v>
      </c>
      <c r="D114" s="343"/>
      <c r="E114" s="343"/>
      <c r="F114" s="343">
        <f t="shared" si="7"/>
        <v>0</v>
      </c>
      <c r="G114" s="343">
        <f t="shared" si="12"/>
        <v>0</v>
      </c>
      <c r="H114" s="343" t="e">
        <f t="shared" si="11"/>
        <v>#DIV/0!</v>
      </c>
      <c r="I114" s="343"/>
      <c r="J114" s="343"/>
      <c r="K114" s="343"/>
      <c r="L114" s="343"/>
      <c r="M114" s="343"/>
      <c r="N114" s="343"/>
      <c r="O114" s="343"/>
      <c r="P114" s="343"/>
      <c r="Q114" s="343"/>
      <c r="R114" s="343"/>
      <c r="S114" s="343"/>
      <c r="T114" s="343"/>
      <c r="U114" s="322" t="s">
        <v>99</v>
      </c>
    </row>
    <row r="115" spans="1:21">
      <c r="A115" s="340">
        <v>98</v>
      </c>
      <c r="B115" s="344">
        <v>66020210</v>
      </c>
      <c r="C115" s="345" t="s">
        <v>183</v>
      </c>
      <c r="D115" s="343"/>
      <c r="E115" s="343"/>
      <c r="F115" s="343">
        <f t="shared" si="7"/>
        <v>0</v>
      </c>
      <c r="G115" s="343">
        <f t="shared" si="12"/>
        <v>0</v>
      </c>
      <c r="H115" s="343" t="e">
        <f t="shared" si="11"/>
        <v>#DIV/0!</v>
      </c>
      <c r="I115" s="343"/>
      <c r="J115" s="343"/>
      <c r="K115" s="343"/>
      <c r="L115" s="343"/>
      <c r="M115" s="343"/>
      <c r="N115" s="343"/>
      <c r="O115" s="343"/>
      <c r="P115" s="343"/>
      <c r="Q115" s="343"/>
      <c r="R115" s="343"/>
      <c r="S115" s="343"/>
      <c r="T115" s="343"/>
      <c r="U115" s="320" t="s">
        <v>105</v>
      </c>
    </row>
    <row r="116" spans="1:21">
      <c r="A116" s="340">
        <v>99</v>
      </c>
      <c r="B116" s="344">
        <v>66020212</v>
      </c>
      <c r="C116" s="345" t="s">
        <v>184</v>
      </c>
      <c r="D116" s="343"/>
      <c r="E116" s="343"/>
      <c r="F116" s="343">
        <f t="shared" si="7"/>
        <v>0</v>
      </c>
      <c r="G116" s="343">
        <f t="shared" si="12"/>
        <v>0</v>
      </c>
      <c r="H116" s="343" t="e">
        <f t="shared" si="11"/>
        <v>#DIV/0!</v>
      </c>
      <c r="I116" s="343"/>
      <c r="J116" s="343"/>
      <c r="K116" s="343"/>
      <c r="L116" s="343"/>
      <c r="M116" s="343"/>
      <c r="N116" s="343"/>
      <c r="O116" s="343"/>
      <c r="P116" s="343"/>
      <c r="Q116" s="343"/>
      <c r="R116" s="343"/>
      <c r="S116" s="343"/>
      <c r="T116" s="343"/>
      <c r="U116" s="322"/>
    </row>
    <row r="117" spans="1:21">
      <c r="A117" s="340">
        <v>100</v>
      </c>
      <c r="B117" s="344">
        <v>66020213</v>
      </c>
      <c r="C117" s="345" t="s">
        <v>185</v>
      </c>
      <c r="D117" s="343"/>
      <c r="E117" s="343"/>
      <c r="F117" s="343">
        <f t="shared" si="7"/>
        <v>0</v>
      </c>
      <c r="G117" s="343">
        <f t="shared" si="12"/>
        <v>0</v>
      </c>
      <c r="H117" s="343" t="e">
        <f t="shared" si="11"/>
        <v>#DIV/0!</v>
      </c>
      <c r="I117" s="343"/>
      <c r="J117" s="343"/>
      <c r="K117" s="343"/>
      <c r="L117" s="343"/>
      <c r="M117" s="343"/>
      <c r="N117" s="343"/>
      <c r="O117" s="343"/>
      <c r="P117" s="343"/>
      <c r="Q117" s="343"/>
      <c r="R117" s="343"/>
      <c r="S117" s="343"/>
      <c r="T117" s="343"/>
      <c r="U117" s="322"/>
    </row>
    <row r="118" spans="1:21">
      <c r="A118" s="340">
        <v>101</v>
      </c>
      <c r="B118" s="344">
        <v>66020214</v>
      </c>
      <c r="C118" s="345" t="s">
        <v>186</v>
      </c>
      <c r="D118" s="343"/>
      <c r="E118" s="343"/>
      <c r="F118" s="343">
        <f t="shared" si="7"/>
        <v>0</v>
      </c>
      <c r="G118" s="343">
        <f t="shared" si="12"/>
        <v>0</v>
      </c>
      <c r="H118" s="343" t="e">
        <f t="shared" si="11"/>
        <v>#DIV/0!</v>
      </c>
      <c r="I118" s="343"/>
      <c r="J118" s="343"/>
      <c r="K118" s="343"/>
      <c r="L118" s="343"/>
      <c r="M118" s="343"/>
      <c r="N118" s="343"/>
      <c r="O118" s="343"/>
      <c r="P118" s="343"/>
      <c r="Q118" s="343"/>
      <c r="R118" s="343"/>
      <c r="S118" s="343"/>
      <c r="T118" s="343"/>
      <c r="U118" s="322"/>
    </row>
    <row r="119" spans="1:21">
      <c r="A119" s="340">
        <v>102</v>
      </c>
      <c r="B119" s="344">
        <v>66020215</v>
      </c>
      <c r="C119" s="345" t="s">
        <v>187</v>
      </c>
      <c r="D119" s="343"/>
      <c r="E119" s="343"/>
      <c r="F119" s="343">
        <f t="shared" ref="F119:F126" si="13">D119+E119</f>
        <v>0</v>
      </c>
      <c r="G119" s="343">
        <f t="shared" si="12"/>
        <v>0</v>
      </c>
      <c r="H119" s="343" t="e">
        <f t="shared" si="11"/>
        <v>#DIV/0!</v>
      </c>
      <c r="I119" s="343"/>
      <c r="J119" s="343"/>
      <c r="K119" s="343"/>
      <c r="L119" s="343"/>
      <c r="M119" s="343"/>
      <c r="N119" s="343"/>
      <c r="O119" s="343"/>
      <c r="P119" s="343"/>
      <c r="Q119" s="343"/>
      <c r="R119" s="343"/>
      <c r="S119" s="343"/>
      <c r="T119" s="343"/>
      <c r="U119" s="322"/>
    </row>
    <row r="120" spans="1:21">
      <c r="A120" s="340">
        <v>103</v>
      </c>
      <c r="B120" s="344">
        <v>66020216</v>
      </c>
      <c r="C120" s="345" t="s">
        <v>188</v>
      </c>
      <c r="D120" s="343"/>
      <c r="E120" s="343"/>
      <c r="F120" s="343">
        <f t="shared" si="13"/>
        <v>0</v>
      </c>
      <c r="G120" s="343">
        <f t="shared" si="12"/>
        <v>0</v>
      </c>
      <c r="H120" s="343" t="e">
        <f t="shared" si="11"/>
        <v>#DIV/0!</v>
      </c>
      <c r="I120" s="343"/>
      <c r="J120" s="343"/>
      <c r="K120" s="343"/>
      <c r="L120" s="343"/>
      <c r="M120" s="343"/>
      <c r="N120" s="343"/>
      <c r="O120" s="343"/>
      <c r="P120" s="343"/>
      <c r="Q120" s="343"/>
      <c r="R120" s="343"/>
      <c r="S120" s="343"/>
      <c r="T120" s="343"/>
      <c r="U120" s="322"/>
    </row>
    <row r="121" spans="1:21">
      <c r="A121" s="340">
        <v>104</v>
      </c>
      <c r="B121" s="344">
        <v>66020217</v>
      </c>
      <c r="C121" s="345" t="s">
        <v>189</v>
      </c>
      <c r="D121" s="343"/>
      <c r="E121" s="343"/>
      <c r="F121" s="343">
        <f t="shared" si="13"/>
        <v>0</v>
      </c>
      <c r="G121" s="343">
        <f t="shared" si="12"/>
        <v>0</v>
      </c>
      <c r="H121" s="343" t="e">
        <f t="shared" si="11"/>
        <v>#DIV/0!</v>
      </c>
      <c r="I121" s="343"/>
      <c r="J121" s="343"/>
      <c r="K121" s="343"/>
      <c r="L121" s="343"/>
      <c r="M121" s="343"/>
      <c r="N121" s="343"/>
      <c r="O121" s="343"/>
      <c r="P121" s="343"/>
      <c r="Q121" s="343"/>
      <c r="R121" s="343"/>
      <c r="S121" s="343"/>
      <c r="T121" s="343"/>
      <c r="U121" s="322"/>
    </row>
    <row r="122" spans="1:21">
      <c r="A122" s="340">
        <v>105</v>
      </c>
      <c r="B122" s="344">
        <v>66020218</v>
      </c>
      <c r="C122" s="345" t="s">
        <v>190</v>
      </c>
      <c r="D122" s="343"/>
      <c r="E122" s="343"/>
      <c r="F122" s="343">
        <f t="shared" si="13"/>
        <v>0</v>
      </c>
      <c r="G122" s="343">
        <f t="shared" si="12"/>
        <v>0</v>
      </c>
      <c r="H122" s="343" t="e">
        <f t="shared" si="11"/>
        <v>#DIV/0!</v>
      </c>
      <c r="I122" s="343"/>
      <c r="J122" s="343"/>
      <c r="K122" s="343"/>
      <c r="L122" s="343"/>
      <c r="M122" s="343"/>
      <c r="N122" s="343"/>
      <c r="O122" s="343"/>
      <c r="P122" s="343"/>
      <c r="Q122" s="343"/>
      <c r="R122" s="343"/>
      <c r="S122" s="343"/>
      <c r="T122" s="343"/>
      <c r="U122" s="322" t="s">
        <v>74</v>
      </c>
    </row>
    <row r="123" spans="1:21">
      <c r="A123" s="340">
        <v>106</v>
      </c>
      <c r="B123" s="344">
        <v>66020219</v>
      </c>
      <c r="C123" s="345" t="s">
        <v>191</v>
      </c>
      <c r="D123" s="343"/>
      <c r="E123" s="343"/>
      <c r="F123" s="343">
        <f t="shared" si="13"/>
        <v>0</v>
      </c>
      <c r="G123" s="343">
        <f t="shared" si="12"/>
        <v>0</v>
      </c>
      <c r="H123" s="343" t="e">
        <f t="shared" si="11"/>
        <v>#DIV/0!</v>
      </c>
      <c r="I123" s="343"/>
      <c r="J123" s="343"/>
      <c r="K123" s="343"/>
      <c r="L123" s="343"/>
      <c r="M123" s="343"/>
      <c r="N123" s="343"/>
      <c r="O123" s="343"/>
      <c r="P123" s="343"/>
      <c r="Q123" s="343"/>
      <c r="R123" s="343"/>
      <c r="S123" s="343"/>
      <c r="T123" s="343"/>
      <c r="U123" s="322" t="s">
        <v>76</v>
      </c>
    </row>
    <row r="124" spans="1:21">
      <c r="A124" s="340">
        <v>107</v>
      </c>
      <c r="B124" s="344">
        <v>66020220</v>
      </c>
      <c r="C124" s="345" t="s">
        <v>192</v>
      </c>
      <c r="D124" s="343"/>
      <c r="E124" s="343"/>
      <c r="F124" s="343">
        <f t="shared" si="13"/>
        <v>0</v>
      </c>
      <c r="G124" s="343">
        <f t="shared" si="12"/>
        <v>0</v>
      </c>
      <c r="H124" s="343" t="e">
        <f t="shared" si="11"/>
        <v>#DIV/0!</v>
      </c>
      <c r="I124" s="343"/>
      <c r="J124" s="343"/>
      <c r="K124" s="343"/>
      <c r="L124" s="343"/>
      <c r="M124" s="343"/>
      <c r="N124" s="343"/>
      <c r="O124" s="343"/>
      <c r="P124" s="343"/>
      <c r="Q124" s="343"/>
      <c r="R124" s="343"/>
      <c r="S124" s="343"/>
      <c r="T124" s="343"/>
      <c r="U124" s="322"/>
    </row>
    <row r="125" spans="1:21">
      <c r="A125" s="340">
        <v>108</v>
      </c>
      <c r="B125" s="344" t="s">
        <v>193</v>
      </c>
      <c r="C125" s="345" t="s">
        <v>194</v>
      </c>
      <c r="D125" s="343"/>
      <c r="E125" s="343"/>
      <c r="F125" s="343"/>
      <c r="G125" s="343"/>
      <c r="H125" s="343" t="e">
        <f t="shared" si="11"/>
        <v>#DIV/0!</v>
      </c>
      <c r="I125" s="343"/>
      <c r="J125" s="343"/>
      <c r="K125" s="343"/>
      <c r="L125" s="343"/>
      <c r="M125" s="343"/>
      <c r="N125" s="343"/>
      <c r="O125" s="343"/>
      <c r="P125" s="343"/>
      <c r="Q125" s="343"/>
      <c r="R125" s="343"/>
      <c r="S125" s="343"/>
      <c r="T125" s="343"/>
      <c r="U125" s="322"/>
    </row>
    <row r="126" spans="1:21">
      <c r="A126" s="340">
        <v>109</v>
      </c>
      <c r="B126" s="344">
        <v>66020262</v>
      </c>
      <c r="C126" s="345" t="s">
        <v>195</v>
      </c>
      <c r="D126" s="343"/>
      <c r="E126" s="343"/>
      <c r="F126" s="343">
        <f t="shared" si="13"/>
        <v>0</v>
      </c>
      <c r="G126" s="343">
        <f t="shared" si="12"/>
        <v>0</v>
      </c>
      <c r="H126" s="343" t="e">
        <f t="shared" si="11"/>
        <v>#DIV/0!</v>
      </c>
      <c r="I126" s="343"/>
      <c r="J126" s="343"/>
      <c r="K126" s="343"/>
      <c r="L126" s="343"/>
      <c r="M126" s="343"/>
      <c r="N126" s="343"/>
      <c r="O126" s="343"/>
      <c r="P126" s="343"/>
      <c r="Q126" s="343"/>
      <c r="R126" s="343"/>
      <c r="S126" s="343"/>
      <c r="T126" s="343"/>
      <c r="U126" s="322" t="s">
        <v>66</v>
      </c>
    </row>
    <row r="127" ht="15" spans="1:21">
      <c r="A127" s="340">
        <v>110</v>
      </c>
      <c r="B127" s="346" t="s">
        <v>94</v>
      </c>
      <c r="C127" s="347" t="s">
        <v>196</v>
      </c>
      <c r="D127" s="348"/>
      <c r="E127" s="348"/>
      <c r="F127" s="348"/>
      <c r="G127" s="348"/>
      <c r="H127" s="343" t="e">
        <f t="shared" ref="H127" si="14">(G127-F127)/F127</f>
        <v>#DIV/0!</v>
      </c>
      <c r="I127" s="348"/>
      <c r="J127" s="348"/>
      <c r="K127" s="348"/>
      <c r="L127" s="348"/>
      <c r="M127" s="348"/>
      <c r="N127" s="348"/>
      <c r="O127" s="348"/>
      <c r="P127" s="348"/>
      <c r="Q127" s="348"/>
      <c r="R127" s="348"/>
      <c r="S127" s="348"/>
      <c r="T127" s="348"/>
      <c r="U127" s="357"/>
    </row>
    <row r="128" s="268" customFormat="1" ht="27" customHeight="1" spans="1:22">
      <c r="A128" s="349"/>
      <c r="B128" s="350"/>
      <c r="C128" s="351" t="s">
        <v>197</v>
      </c>
      <c r="D128" s="352">
        <f>SUM(D93:D127)</f>
        <v>0</v>
      </c>
      <c r="E128" s="352">
        <f t="shared" ref="E128:G128" si="15">SUM(E93:E127)</f>
        <v>0</v>
      </c>
      <c r="F128" s="352">
        <f t="shared" si="15"/>
        <v>0</v>
      </c>
      <c r="G128" s="352">
        <f t="shared" si="15"/>
        <v>0</v>
      </c>
      <c r="H128" s="352" t="e">
        <f t="shared" si="11"/>
        <v>#DIV/0!</v>
      </c>
      <c r="I128" s="352">
        <f>SUM(I93:I127)</f>
        <v>0</v>
      </c>
      <c r="J128" s="352">
        <f t="shared" ref="J128:T128" si="16">SUM(J93:J127)</f>
        <v>0</v>
      </c>
      <c r="K128" s="352">
        <f t="shared" si="16"/>
        <v>0</v>
      </c>
      <c r="L128" s="352">
        <f t="shared" si="16"/>
        <v>0</v>
      </c>
      <c r="M128" s="352">
        <f t="shared" si="16"/>
        <v>0</v>
      </c>
      <c r="N128" s="352">
        <f t="shared" si="16"/>
        <v>0</v>
      </c>
      <c r="O128" s="352">
        <f t="shared" si="16"/>
        <v>0</v>
      </c>
      <c r="P128" s="352">
        <f t="shared" si="16"/>
        <v>0</v>
      </c>
      <c r="Q128" s="352">
        <f t="shared" si="16"/>
        <v>0</v>
      </c>
      <c r="R128" s="352">
        <f t="shared" si="16"/>
        <v>0</v>
      </c>
      <c r="S128" s="352">
        <f t="shared" si="16"/>
        <v>0</v>
      </c>
      <c r="T128" s="352">
        <f t="shared" si="16"/>
        <v>0</v>
      </c>
      <c r="U128" s="358"/>
      <c r="V128" s="359"/>
    </row>
    <row r="129" spans="1:21">
      <c r="A129" s="360"/>
      <c r="B129" s="297"/>
      <c r="C129" s="298" t="s">
        <v>198</v>
      </c>
      <c r="D129" s="300">
        <f>[1]【主表A4】职工薪酬预算汇总!G84</f>
        <v>0</v>
      </c>
      <c r="E129" s="300">
        <f>[1]【主表A4】职工薪酬预算汇总!H84</f>
        <v>0</v>
      </c>
      <c r="F129" s="300">
        <f>D129+E129</f>
        <v>0</v>
      </c>
      <c r="G129" s="300">
        <f>SUM(I129:T129)</f>
        <v>0</v>
      </c>
      <c r="H129" s="300" t="e">
        <f t="shared" si="11"/>
        <v>#DIV/0!</v>
      </c>
      <c r="I129" s="300">
        <f>[1]【主表A4】职工薪酬预算汇总!L84</f>
        <v>0</v>
      </c>
      <c r="J129" s="300">
        <f>[1]【主表A4】职工薪酬预算汇总!M84</f>
        <v>0</v>
      </c>
      <c r="K129" s="300">
        <f>[1]【主表A4】职工薪酬预算汇总!N84</f>
        <v>0</v>
      </c>
      <c r="L129" s="300">
        <f>[1]【主表A4】职工薪酬预算汇总!O84</f>
        <v>0</v>
      </c>
      <c r="M129" s="300">
        <f>[1]【主表A4】职工薪酬预算汇总!P84</f>
        <v>0</v>
      </c>
      <c r="N129" s="300">
        <f>[1]【主表A4】职工薪酬预算汇总!Q84</f>
        <v>0</v>
      </c>
      <c r="O129" s="300">
        <f>[1]【主表A4】职工薪酬预算汇总!R84</f>
        <v>0</v>
      </c>
      <c r="P129" s="300">
        <f>[1]【主表A4】职工薪酬预算汇总!S84</f>
        <v>0</v>
      </c>
      <c r="Q129" s="300">
        <f>[1]【主表A4】职工薪酬预算汇总!T84</f>
        <v>0</v>
      </c>
      <c r="R129" s="300">
        <f>[1]【主表A4】职工薪酬预算汇总!U84</f>
        <v>0</v>
      </c>
      <c r="S129" s="300">
        <f>[1]【主表A4】职工薪酬预算汇总!V84</f>
        <v>0</v>
      </c>
      <c r="T129" s="300">
        <f>[1]【主表A4】职工薪酬预算汇总!W84</f>
        <v>0</v>
      </c>
      <c r="U129" s="327" t="s">
        <v>82</v>
      </c>
    </row>
    <row r="130" spans="1:22">
      <c r="A130" s="360">
        <v>111</v>
      </c>
      <c r="B130" s="300" t="s">
        <v>94</v>
      </c>
      <c r="C130" s="300" t="s">
        <v>199</v>
      </c>
      <c r="D130" s="300">
        <f>[1]【主表A4】职工薪酬预算汇总!G85</f>
        <v>0</v>
      </c>
      <c r="E130" s="300">
        <f>[1]【主表A4】职工薪酬预算汇总!H85</f>
        <v>0</v>
      </c>
      <c r="F130" s="300">
        <f t="shared" ref="F130:F171" si="17">D130+E130</f>
        <v>0</v>
      </c>
      <c r="G130" s="300">
        <f t="shared" ref="G130:G179" si="18">SUM(I130:T130)</f>
        <v>0</v>
      </c>
      <c r="H130" s="300" t="e">
        <f t="shared" si="11"/>
        <v>#DIV/0!</v>
      </c>
      <c r="I130" s="300">
        <f>[1]【主表A4】职工薪酬预算汇总!L85</f>
        <v>0</v>
      </c>
      <c r="J130" s="300">
        <f>[1]【主表A4】职工薪酬预算汇总!M85</f>
        <v>0</v>
      </c>
      <c r="K130" s="300">
        <f>[1]【主表A4】职工薪酬预算汇总!N85</f>
        <v>0</v>
      </c>
      <c r="L130" s="300">
        <f>[1]【主表A4】职工薪酬预算汇总!O85</f>
        <v>0</v>
      </c>
      <c r="M130" s="300">
        <f>[1]【主表A4】职工薪酬预算汇总!P85</f>
        <v>0</v>
      </c>
      <c r="N130" s="300">
        <f>[1]【主表A4】职工薪酬预算汇总!Q85</f>
        <v>0</v>
      </c>
      <c r="O130" s="300">
        <f>[1]【主表A4】职工薪酬预算汇总!R85</f>
        <v>0</v>
      </c>
      <c r="P130" s="300">
        <f>[1]【主表A4】职工薪酬预算汇总!S85</f>
        <v>0</v>
      </c>
      <c r="Q130" s="300">
        <f>[1]【主表A4】职工薪酬预算汇总!T85</f>
        <v>0</v>
      </c>
      <c r="R130" s="300">
        <f>[1]【主表A4】职工薪酬预算汇总!U85</f>
        <v>0</v>
      </c>
      <c r="S130" s="300">
        <f>[1]【主表A4】职工薪酬预算汇总!V85</f>
        <v>0</v>
      </c>
      <c r="T130" s="300">
        <f>[1]【主表A4】职工薪酬预算汇总!W85</f>
        <v>0</v>
      </c>
      <c r="U130" s="323" t="s">
        <v>82</v>
      </c>
      <c r="V130" s="266"/>
    </row>
    <row r="131" spans="1:22">
      <c r="A131" s="360">
        <v>112</v>
      </c>
      <c r="B131" s="297">
        <v>66023101</v>
      </c>
      <c r="C131" s="298" t="s">
        <v>200</v>
      </c>
      <c r="D131" s="300">
        <f>[1]【主表A4】职工薪酬预算汇总!G86</f>
        <v>0</v>
      </c>
      <c r="E131" s="300">
        <f>[1]【主表A4】职工薪酬预算汇总!H86</f>
        <v>0</v>
      </c>
      <c r="F131" s="300">
        <f t="shared" si="17"/>
        <v>0</v>
      </c>
      <c r="G131" s="300">
        <f t="shared" si="18"/>
        <v>0</v>
      </c>
      <c r="H131" s="300" t="e">
        <f t="shared" si="11"/>
        <v>#DIV/0!</v>
      </c>
      <c r="I131" s="300">
        <f>[1]【主表A4】职工薪酬预算汇总!L86</f>
        <v>0</v>
      </c>
      <c r="J131" s="300">
        <f>[1]【主表A4】职工薪酬预算汇总!M86</f>
        <v>0</v>
      </c>
      <c r="K131" s="300">
        <f>[1]【主表A4】职工薪酬预算汇总!N86</f>
        <v>0</v>
      </c>
      <c r="L131" s="300">
        <f>[1]【主表A4】职工薪酬预算汇总!O86</f>
        <v>0</v>
      </c>
      <c r="M131" s="300">
        <f>[1]【主表A4】职工薪酬预算汇总!P86</f>
        <v>0</v>
      </c>
      <c r="N131" s="300">
        <f>[1]【主表A4】职工薪酬预算汇总!Q86</f>
        <v>0</v>
      </c>
      <c r="O131" s="300">
        <f>[1]【主表A4】职工薪酬预算汇总!R86</f>
        <v>0</v>
      </c>
      <c r="P131" s="300">
        <f>[1]【主表A4】职工薪酬预算汇总!S86</f>
        <v>0</v>
      </c>
      <c r="Q131" s="300">
        <f>[1]【主表A4】职工薪酬预算汇总!T86</f>
        <v>0</v>
      </c>
      <c r="R131" s="300">
        <f>[1]【主表A4】职工薪酬预算汇总!U86</f>
        <v>0</v>
      </c>
      <c r="S131" s="300">
        <f>[1]【主表A4】职工薪酬预算汇总!V86</f>
        <v>0</v>
      </c>
      <c r="T131" s="300">
        <f>[1]【主表A4】职工薪酬预算汇总!W86</f>
        <v>0</v>
      </c>
      <c r="U131" s="323" t="s">
        <v>82</v>
      </c>
      <c r="V131" s="266"/>
    </row>
    <row r="132" spans="1:22">
      <c r="A132" s="360">
        <v>113</v>
      </c>
      <c r="B132" s="297">
        <v>66023102</v>
      </c>
      <c r="C132" s="298" t="s">
        <v>201</v>
      </c>
      <c r="D132" s="300">
        <f>[1]【主表A4】职工薪酬预算汇总!G87</f>
        <v>0</v>
      </c>
      <c r="E132" s="300">
        <f>[1]【主表A4】职工薪酬预算汇总!H87</f>
        <v>0</v>
      </c>
      <c r="F132" s="300">
        <f t="shared" si="17"/>
        <v>0</v>
      </c>
      <c r="G132" s="300">
        <f t="shared" si="18"/>
        <v>0</v>
      </c>
      <c r="H132" s="300" t="e">
        <f t="shared" si="11"/>
        <v>#DIV/0!</v>
      </c>
      <c r="I132" s="300">
        <f>[1]【主表A4】职工薪酬预算汇总!L87</f>
        <v>0</v>
      </c>
      <c r="J132" s="300">
        <f>[1]【主表A4】职工薪酬预算汇总!M87</f>
        <v>0</v>
      </c>
      <c r="K132" s="300">
        <f>[1]【主表A4】职工薪酬预算汇总!N87</f>
        <v>0</v>
      </c>
      <c r="L132" s="300">
        <f>[1]【主表A4】职工薪酬预算汇总!O87</f>
        <v>0</v>
      </c>
      <c r="M132" s="300">
        <f>[1]【主表A4】职工薪酬预算汇总!P87</f>
        <v>0</v>
      </c>
      <c r="N132" s="300">
        <f>[1]【主表A4】职工薪酬预算汇总!Q87</f>
        <v>0</v>
      </c>
      <c r="O132" s="300">
        <f>[1]【主表A4】职工薪酬预算汇总!R87</f>
        <v>0</v>
      </c>
      <c r="P132" s="300">
        <f>[1]【主表A4】职工薪酬预算汇总!S87</f>
        <v>0</v>
      </c>
      <c r="Q132" s="300">
        <f>[1]【主表A4】职工薪酬预算汇总!T87</f>
        <v>0</v>
      </c>
      <c r="R132" s="300">
        <f>[1]【主表A4】职工薪酬预算汇总!U87</f>
        <v>0</v>
      </c>
      <c r="S132" s="300">
        <f>[1]【主表A4】职工薪酬预算汇总!V87</f>
        <v>0</v>
      </c>
      <c r="T132" s="300">
        <f>[1]【主表A4】职工薪酬预算汇总!W87</f>
        <v>0</v>
      </c>
      <c r="U132" s="323" t="s">
        <v>82</v>
      </c>
      <c r="V132" s="266"/>
    </row>
    <row r="133" spans="1:22">
      <c r="A133" s="360">
        <v>114</v>
      </c>
      <c r="B133" s="297">
        <v>66023103</v>
      </c>
      <c r="C133" s="298" t="s">
        <v>202</v>
      </c>
      <c r="D133" s="300">
        <f>[1]【主表A4】职工薪酬预算汇总!G88</f>
        <v>0</v>
      </c>
      <c r="E133" s="300">
        <f>[1]【主表A4】职工薪酬预算汇总!H88</f>
        <v>0</v>
      </c>
      <c r="F133" s="300">
        <f t="shared" si="17"/>
        <v>0</v>
      </c>
      <c r="G133" s="300">
        <f t="shared" si="18"/>
        <v>0</v>
      </c>
      <c r="H133" s="300" t="e">
        <f t="shared" si="11"/>
        <v>#DIV/0!</v>
      </c>
      <c r="I133" s="300">
        <f>[1]【主表A4】职工薪酬预算汇总!L88</f>
        <v>0</v>
      </c>
      <c r="J133" s="300">
        <f>[1]【主表A4】职工薪酬预算汇总!M88</f>
        <v>0</v>
      </c>
      <c r="K133" s="300">
        <f>[1]【主表A4】职工薪酬预算汇总!N88</f>
        <v>0</v>
      </c>
      <c r="L133" s="300">
        <f>[1]【主表A4】职工薪酬预算汇总!O88</f>
        <v>0</v>
      </c>
      <c r="M133" s="300">
        <f>[1]【主表A4】职工薪酬预算汇总!P88</f>
        <v>0</v>
      </c>
      <c r="N133" s="300">
        <f>[1]【主表A4】职工薪酬预算汇总!Q88</f>
        <v>0</v>
      </c>
      <c r="O133" s="300">
        <f>[1]【主表A4】职工薪酬预算汇总!R88</f>
        <v>0</v>
      </c>
      <c r="P133" s="300">
        <f>[1]【主表A4】职工薪酬预算汇总!S88</f>
        <v>0</v>
      </c>
      <c r="Q133" s="300">
        <f>[1]【主表A4】职工薪酬预算汇总!T88</f>
        <v>0</v>
      </c>
      <c r="R133" s="300">
        <f>[1]【主表A4】职工薪酬预算汇总!U88</f>
        <v>0</v>
      </c>
      <c r="S133" s="300">
        <f>[1]【主表A4】职工薪酬预算汇总!V88</f>
        <v>0</v>
      </c>
      <c r="T133" s="300">
        <f>[1]【主表A4】职工薪酬预算汇总!W88</f>
        <v>0</v>
      </c>
      <c r="U133" s="323" t="s">
        <v>82</v>
      </c>
      <c r="V133" s="266"/>
    </row>
    <row r="134" spans="1:22">
      <c r="A134" s="360">
        <v>115</v>
      </c>
      <c r="B134" s="297">
        <v>66023104</v>
      </c>
      <c r="C134" s="298" t="s">
        <v>203</v>
      </c>
      <c r="D134" s="300">
        <f>[1]【主表A4】职工薪酬预算汇总!G89</f>
        <v>0</v>
      </c>
      <c r="E134" s="300">
        <f>[1]【主表A4】职工薪酬预算汇总!H89</f>
        <v>0</v>
      </c>
      <c r="F134" s="300">
        <f t="shared" si="17"/>
        <v>0</v>
      </c>
      <c r="G134" s="300">
        <f t="shared" si="18"/>
        <v>0</v>
      </c>
      <c r="H134" s="300" t="e">
        <f t="shared" si="11"/>
        <v>#DIV/0!</v>
      </c>
      <c r="I134" s="300">
        <f>[1]【主表A4】职工薪酬预算汇总!L89</f>
        <v>0</v>
      </c>
      <c r="J134" s="300">
        <f>[1]【主表A4】职工薪酬预算汇总!M89</f>
        <v>0</v>
      </c>
      <c r="K134" s="300">
        <f>[1]【主表A4】职工薪酬预算汇总!N89</f>
        <v>0</v>
      </c>
      <c r="L134" s="300">
        <f>[1]【主表A4】职工薪酬预算汇总!O89</f>
        <v>0</v>
      </c>
      <c r="M134" s="300">
        <f>[1]【主表A4】职工薪酬预算汇总!P89</f>
        <v>0</v>
      </c>
      <c r="N134" s="300">
        <f>[1]【主表A4】职工薪酬预算汇总!Q89</f>
        <v>0</v>
      </c>
      <c r="O134" s="300">
        <f>[1]【主表A4】职工薪酬预算汇总!R89</f>
        <v>0</v>
      </c>
      <c r="P134" s="300">
        <f>[1]【主表A4】职工薪酬预算汇总!S89</f>
        <v>0</v>
      </c>
      <c r="Q134" s="300">
        <f>[1]【主表A4】职工薪酬预算汇总!T89</f>
        <v>0</v>
      </c>
      <c r="R134" s="300">
        <f>[1]【主表A4】职工薪酬预算汇总!U89</f>
        <v>0</v>
      </c>
      <c r="S134" s="300">
        <f>[1]【主表A4】职工薪酬预算汇总!V89</f>
        <v>0</v>
      </c>
      <c r="T134" s="300">
        <f>[1]【主表A4】职工薪酬预算汇总!W89</f>
        <v>0</v>
      </c>
      <c r="U134" s="323" t="s">
        <v>82</v>
      </c>
      <c r="V134" s="266"/>
    </row>
    <row r="135" spans="1:22">
      <c r="A135" s="360">
        <v>116</v>
      </c>
      <c r="B135" s="297">
        <v>66023105</v>
      </c>
      <c r="C135" s="298" t="s">
        <v>204</v>
      </c>
      <c r="D135" s="300">
        <f>[1]【主表A4】职工薪酬预算汇总!G90</f>
        <v>0</v>
      </c>
      <c r="E135" s="300">
        <f>[1]【主表A4】职工薪酬预算汇总!H90</f>
        <v>0</v>
      </c>
      <c r="F135" s="300">
        <f t="shared" si="17"/>
        <v>0</v>
      </c>
      <c r="G135" s="300">
        <f t="shared" si="18"/>
        <v>0</v>
      </c>
      <c r="H135" s="300" t="e">
        <f t="shared" si="11"/>
        <v>#DIV/0!</v>
      </c>
      <c r="I135" s="300">
        <f>[1]【主表A4】职工薪酬预算汇总!L90</f>
        <v>0</v>
      </c>
      <c r="J135" s="300">
        <f>[1]【主表A4】职工薪酬预算汇总!M90</f>
        <v>0</v>
      </c>
      <c r="K135" s="300">
        <f>[1]【主表A4】职工薪酬预算汇总!N90</f>
        <v>0</v>
      </c>
      <c r="L135" s="300">
        <f>[1]【主表A4】职工薪酬预算汇总!O90</f>
        <v>0</v>
      </c>
      <c r="M135" s="300">
        <f>[1]【主表A4】职工薪酬预算汇总!P90</f>
        <v>0</v>
      </c>
      <c r="N135" s="300">
        <f>[1]【主表A4】职工薪酬预算汇总!Q90</f>
        <v>0</v>
      </c>
      <c r="O135" s="300">
        <f>[1]【主表A4】职工薪酬预算汇总!R90</f>
        <v>0</v>
      </c>
      <c r="P135" s="300">
        <f>[1]【主表A4】职工薪酬预算汇总!S90</f>
        <v>0</v>
      </c>
      <c r="Q135" s="300">
        <f>[1]【主表A4】职工薪酬预算汇总!T90</f>
        <v>0</v>
      </c>
      <c r="R135" s="300">
        <f>[1]【主表A4】职工薪酬预算汇总!U90</f>
        <v>0</v>
      </c>
      <c r="S135" s="300">
        <f>[1]【主表A4】职工薪酬预算汇总!V90</f>
        <v>0</v>
      </c>
      <c r="T135" s="300">
        <f>[1]【主表A4】职工薪酬预算汇总!W90</f>
        <v>0</v>
      </c>
      <c r="U135" s="323" t="s">
        <v>82</v>
      </c>
      <c r="V135" s="266"/>
    </row>
    <row r="136" spans="1:22">
      <c r="A136" s="360">
        <v>117</v>
      </c>
      <c r="B136" s="297">
        <v>66023106</v>
      </c>
      <c r="C136" s="298" t="s">
        <v>205</v>
      </c>
      <c r="D136" s="300">
        <f>[1]【主表A4】职工薪酬预算汇总!G91</f>
        <v>0</v>
      </c>
      <c r="E136" s="300">
        <f>[1]【主表A4】职工薪酬预算汇总!H91</f>
        <v>0</v>
      </c>
      <c r="F136" s="300">
        <f t="shared" si="17"/>
        <v>0</v>
      </c>
      <c r="G136" s="300">
        <f t="shared" si="18"/>
        <v>0</v>
      </c>
      <c r="H136" s="300" t="e">
        <f t="shared" si="11"/>
        <v>#DIV/0!</v>
      </c>
      <c r="I136" s="300">
        <f>[1]【主表A4】职工薪酬预算汇总!L91</f>
        <v>0</v>
      </c>
      <c r="J136" s="300">
        <f>[1]【主表A4】职工薪酬预算汇总!M91</f>
        <v>0</v>
      </c>
      <c r="K136" s="300">
        <f>[1]【主表A4】职工薪酬预算汇总!N91</f>
        <v>0</v>
      </c>
      <c r="L136" s="300">
        <f>[1]【主表A4】职工薪酬预算汇总!O91</f>
        <v>0</v>
      </c>
      <c r="M136" s="300">
        <f>[1]【主表A4】职工薪酬预算汇总!P91</f>
        <v>0</v>
      </c>
      <c r="N136" s="300">
        <f>[1]【主表A4】职工薪酬预算汇总!Q91</f>
        <v>0</v>
      </c>
      <c r="O136" s="300">
        <f>[1]【主表A4】职工薪酬预算汇总!R91</f>
        <v>0</v>
      </c>
      <c r="P136" s="300">
        <f>[1]【主表A4】职工薪酬预算汇总!S91</f>
        <v>0</v>
      </c>
      <c r="Q136" s="300">
        <f>[1]【主表A4】职工薪酬预算汇总!T91</f>
        <v>0</v>
      </c>
      <c r="R136" s="300">
        <f>[1]【主表A4】职工薪酬预算汇总!U91</f>
        <v>0</v>
      </c>
      <c r="S136" s="300">
        <f>[1]【主表A4】职工薪酬预算汇总!V91</f>
        <v>0</v>
      </c>
      <c r="T136" s="300">
        <f>[1]【主表A4】职工薪酬预算汇总!W91</f>
        <v>0</v>
      </c>
      <c r="U136" s="323" t="s">
        <v>82</v>
      </c>
      <c r="V136" s="266"/>
    </row>
    <row r="137" spans="1:22">
      <c r="A137" s="360">
        <v>118</v>
      </c>
      <c r="B137" s="297">
        <v>66023107</v>
      </c>
      <c r="C137" s="298" t="s">
        <v>206</v>
      </c>
      <c r="D137" s="300">
        <f>[1]【主表A4】职工薪酬预算汇总!G92</f>
        <v>0</v>
      </c>
      <c r="E137" s="300">
        <f>[1]【主表A4】职工薪酬预算汇总!H92</f>
        <v>0</v>
      </c>
      <c r="F137" s="300">
        <f t="shared" si="17"/>
        <v>0</v>
      </c>
      <c r="G137" s="300">
        <f t="shared" si="18"/>
        <v>0</v>
      </c>
      <c r="H137" s="300" t="e">
        <f t="shared" si="11"/>
        <v>#DIV/0!</v>
      </c>
      <c r="I137" s="300">
        <f>[1]【主表A4】职工薪酬预算汇总!L92</f>
        <v>0</v>
      </c>
      <c r="J137" s="300">
        <f>[1]【主表A4】职工薪酬预算汇总!M92</f>
        <v>0</v>
      </c>
      <c r="K137" s="300">
        <f>[1]【主表A4】职工薪酬预算汇总!N92</f>
        <v>0</v>
      </c>
      <c r="L137" s="300">
        <f>[1]【主表A4】职工薪酬预算汇总!O92</f>
        <v>0</v>
      </c>
      <c r="M137" s="300">
        <f>[1]【主表A4】职工薪酬预算汇总!P92</f>
        <v>0</v>
      </c>
      <c r="N137" s="300">
        <f>[1]【主表A4】职工薪酬预算汇总!Q92</f>
        <v>0</v>
      </c>
      <c r="O137" s="300">
        <f>[1]【主表A4】职工薪酬预算汇总!R92</f>
        <v>0</v>
      </c>
      <c r="P137" s="300">
        <f>[1]【主表A4】职工薪酬预算汇总!S92</f>
        <v>0</v>
      </c>
      <c r="Q137" s="300">
        <f>[1]【主表A4】职工薪酬预算汇总!T92</f>
        <v>0</v>
      </c>
      <c r="R137" s="300">
        <f>[1]【主表A4】职工薪酬预算汇总!U92</f>
        <v>0</v>
      </c>
      <c r="S137" s="300">
        <f>[1]【主表A4】职工薪酬预算汇总!V92</f>
        <v>0</v>
      </c>
      <c r="T137" s="300">
        <f>[1]【主表A4】职工薪酬预算汇总!W92</f>
        <v>0</v>
      </c>
      <c r="U137" s="323" t="s">
        <v>82</v>
      </c>
      <c r="V137" s="266"/>
    </row>
    <row r="138" spans="1:22">
      <c r="A138" s="360">
        <v>119</v>
      </c>
      <c r="B138" s="297">
        <v>66023108</v>
      </c>
      <c r="C138" s="298" t="s">
        <v>207</v>
      </c>
      <c r="D138" s="300">
        <f>[1]【主表A4】职工薪酬预算汇总!G93</f>
        <v>0</v>
      </c>
      <c r="E138" s="300">
        <f>[1]【主表A4】职工薪酬预算汇总!H93</f>
        <v>0</v>
      </c>
      <c r="F138" s="300">
        <f t="shared" si="17"/>
        <v>0</v>
      </c>
      <c r="G138" s="300">
        <f t="shared" si="18"/>
        <v>0</v>
      </c>
      <c r="H138" s="300" t="e">
        <f t="shared" si="11"/>
        <v>#DIV/0!</v>
      </c>
      <c r="I138" s="300">
        <f>[1]【主表A4】职工薪酬预算汇总!L93</f>
        <v>0</v>
      </c>
      <c r="J138" s="300">
        <f>[1]【主表A4】职工薪酬预算汇总!M93</f>
        <v>0</v>
      </c>
      <c r="K138" s="300">
        <f>[1]【主表A4】职工薪酬预算汇总!N93</f>
        <v>0</v>
      </c>
      <c r="L138" s="300">
        <f>[1]【主表A4】职工薪酬预算汇总!O93</f>
        <v>0</v>
      </c>
      <c r="M138" s="300">
        <f>[1]【主表A4】职工薪酬预算汇总!P93</f>
        <v>0</v>
      </c>
      <c r="N138" s="300">
        <f>[1]【主表A4】职工薪酬预算汇总!Q93</f>
        <v>0</v>
      </c>
      <c r="O138" s="300">
        <f>[1]【主表A4】职工薪酬预算汇总!R93</f>
        <v>0</v>
      </c>
      <c r="P138" s="300">
        <f>[1]【主表A4】职工薪酬预算汇总!S93</f>
        <v>0</v>
      </c>
      <c r="Q138" s="300">
        <f>[1]【主表A4】职工薪酬预算汇总!T93</f>
        <v>0</v>
      </c>
      <c r="R138" s="300">
        <f>[1]【主表A4】职工薪酬预算汇总!U93</f>
        <v>0</v>
      </c>
      <c r="S138" s="300">
        <f>[1]【主表A4】职工薪酬预算汇总!V93</f>
        <v>0</v>
      </c>
      <c r="T138" s="300">
        <f>[1]【主表A4】职工薪酬预算汇总!W93</f>
        <v>0</v>
      </c>
      <c r="U138" s="323" t="s">
        <v>82</v>
      </c>
      <c r="V138" s="266"/>
    </row>
    <row r="139" spans="1:22">
      <c r="A139" s="360">
        <v>120</v>
      </c>
      <c r="B139" s="297">
        <v>66023109</v>
      </c>
      <c r="C139" s="298" t="s">
        <v>208</v>
      </c>
      <c r="D139" s="300">
        <f>[1]【主表A4】职工薪酬预算汇总!G94</f>
        <v>0</v>
      </c>
      <c r="E139" s="300">
        <f>[1]【主表A4】职工薪酬预算汇总!H94</f>
        <v>0</v>
      </c>
      <c r="F139" s="300">
        <f t="shared" si="17"/>
        <v>0</v>
      </c>
      <c r="G139" s="300">
        <f t="shared" si="18"/>
        <v>0</v>
      </c>
      <c r="H139" s="300" t="e">
        <f t="shared" si="11"/>
        <v>#DIV/0!</v>
      </c>
      <c r="I139" s="300">
        <f>[1]【主表A4】职工薪酬预算汇总!L94</f>
        <v>0</v>
      </c>
      <c r="J139" s="300">
        <f>[1]【主表A4】职工薪酬预算汇总!M94</f>
        <v>0</v>
      </c>
      <c r="K139" s="300">
        <f>[1]【主表A4】职工薪酬预算汇总!N94</f>
        <v>0</v>
      </c>
      <c r="L139" s="300">
        <f>[1]【主表A4】职工薪酬预算汇总!O94</f>
        <v>0</v>
      </c>
      <c r="M139" s="300">
        <f>[1]【主表A4】职工薪酬预算汇总!P94</f>
        <v>0</v>
      </c>
      <c r="N139" s="300">
        <f>[1]【主表A4】职工薪酬预算汇总!Q94</f>
        <v>0</v>
      </c>
      <c r="O139" s="300">
        <f>[1]【主表A4】职工薪酬预算汇总!R94</f>
        <v>0</v>
      </c>
      <c r="P139" s="300">
        <f>[1]【主表A4】职工薪酬预算汇总!S94</f>
        <v>0</v>
      </c>
      <c r="Q139" s="300">
        <f>[1]【主表A4】职工薪酬预算汇总!T94</f>
        <v>0</v>
      </c>
      <c r="R139" s="300">
        <f>[1]【主表A4】职工薪酬预算汇总!U94</f>
        <v>0</v>
      </c>
      <c r="S139" s="300">
        <f>[1]【主表A4】职工薪酬预算汇总!V94</f>
        <v>0</v>
      </c>
      <c r="T139" s="300">
        <f>[1]【主表A4】职工薪酬预算汇总!W94</f>
        <v>0</v>
      </c>
      <c r="U139" s="323" t="s">
        <v>82</v>
      </c>
      <c r="V139" s="266"/>
    </row>
    <row r="140" spans="1:22">
      <c r="A140" s="360">
        <v>121</v>
      </c>
      <c r="B140" s="297">
        <v>66022702</v>
      </c>
      <c r="C140" s="298" t="s">
        <v>209</v>
      </c>
      <c r="D140" s="300">
        <f>[1]【主表A4】职工薪酬预算汇总!G95</f>
        <v>0</v>
      </c>
      <c r="E140" s="300">
        <f>[1]【主表A4】职工薪酬预算汇总!H95</f>
        <v>0</v>
      </c>
      <c r="F140" s="300">
        <f t="shared" si="17"/>
        <v>0</v>
      </c>
      <c r="G140" s="300">
        <f t="shared" si="18"/>
        <v>0</v>
      </c>
      <c r="H140" s="300" t="e">
        <f t="shared" si="11"/>
        <v>#DIV/0!</v>
      </c>
      <c r="I140" s="300">
        <f>[1]【主表A4】职工薪酬预算汇总!L95</f>
        <v>0</v>
      </c>
      <c r="J140" s="300">
        <f>[1]【主表A4】职工薪酬预算汇总!M95</f>
        <v>0</v>
      </c>
      <c r="K140" s="300">
        <f>[1]【主表A4】职工薪酬预算汇总!N95</f>
        <v>0</v>
      </c>
      <c r="L140" s="300">
        <f>[1]【主表A4】职工薪酬预算汇总!O95</f>
        <v>0</v>
      </c>
      <c r="M140" s="300">
        <f>[1]【主表A4】职工薪酬预算汇总!P95</f>
        <v>0</v>
      </c>
      <c r="N140" s="300">
        <f>[1]【主表A4】职工薪酬预算汇总!Q95</f>
        <v>0</v>
      </c>
      <c r="O140" s="300">
        <f>[1]【主表A4】职工薪酬预算汇总!R95</f>
        <v>0</v>
      </c>
      <c r="P140" s="300">
        <f>[1]【主表A4】职工薪酬预算汇总!S95</f>
        <v>0</v>
      </c>
      <c r="Q140" s="300">
        <f>[1]【主表A4】职工薪酬预算汇总!T95</f>
        <v>0</v>
      </c>
      <c r="R140" s="300">
        <f>[1]【主表A4】职工薪酬预算汇总!U95</f>
        <v>0</v>
      </c>
      <c r="S140" s="300">
        <f>[1]【主表A4】职工薪酬预算汇总!V95</f>
        <v>0</v>
      </c>
      <c r="T140" s="300">
        <f>[1]【主表A4】职工薪酬预算汇总!W95</f>
        <v>0</v>
      </c>
      <c r="U140" s="323" t="s">
        <v>82</v>
      </c>
      <c r="V140" s="266"/>
    </row>
    <row r="141" spans="1:22">
      <c r="A141" s="360">
        <v>122</v>
      </c>
      <c r="B141" s="297">
        <v>66023110</v>
      </c>
      <c r="C141" s="298" t="s">
        <v>210</v>
      </c>
      <c r="D141" s="300">
        <f>[1]【主表A4】职工薪酬预算汇总!G96</f>
        <v>0</v>
      </c>
      <c r="E141" s="300">
        <f>[1]【主表A4】职工薪酬预算汇总!H96</f>
        <v>0</v>
      </c>
      <c r="F141" s="300">
        <f t="shared" si="17"/>
        <v>0</v>
      </c>
      <c r="G141" s="300">
        <f t="shared" si="18"/>
        <v>0</v>
      </c>
      <c r="H141" s="300" t="e">
        <f t="shared" si="11"/>
        <v>#DIV/0!</v>
      </c>
      <c r="I141" s="300">
        <f>[1]【主表A4】职工薪酬预算汇总!L96</f>
        <v>0</v>
      </c>
      <c r="J141" s="300">
        <f>[1]【主表A4】职工薪酬预算汇总!M96</f>
        <v>0</v>
      </c>
      <c r="K141" s="300">
        <f>[1]【主表A4】职工薪酬预算汇总!N96</f>
        <v>0</v>
      </c>
      <c r="L141" s="300">
        <f>[1]【主表A4】职工薪酬预算汇总!O96</f>
        <v>0</v>
      </c>
      <c r="M141" s="300">
        <f>[1]【主表A4】职工薪酬预算汇总!P96</f>
        <v>0</v>
      </c>
      <c r="N141" s="300">
        <f>[1]【主表A4】职工薪酬预算汇总!Q96</f>
        <v>0</v>
      </c>
      <c r="O141" s="300">
        <f>[1]【主表A4】职工薪酬预算汇总!R96</f>
        <v>0</v>
      </c>
      <c r="P141" s="300">
        <f>[1]【主表A4】职工薪酬预算汇总!S96</f>
        <v>0</v>
      </c>
      <c r="Q141" s="300">
        <f>[1]【主表A4】职工薪酬预算汇总!T96</f>
        <v>0</v>
      </c>
      <c r="R141" s="300">
        <f>[1]【主表A4】职工薪酬预算汇总!U96</f>
        <v>0</v>
      </c>
      <c r="S141" s="300">
        <f>[1]【主表A4】职工薪酬预算汇总!V96</f>
        <v>0</v>
      </c>
      <c r="T141" s="300">
        <f>[1]【主表A4】职工薪酬预算汇总!W96</f>
        <v>0</v>
      </c>
      <c r="U141" s="323" t="s">
        <v>82</v>
      </c>
      <c r="V141" s="266"/>
    </row>
    <row r="142" spans="1:22">
      <c r="A142" s="360">
        <v>123</v>
      </c>
      <c r="B142" s="297">
        <v>660228</v>
      </c>
      <c r="C142" s="298" t="s">
        <v>211</v>
      </c>
      <c r="D142" s="300">
        <f>[1]【主表A4】职工薪酬预算汇总!G97</f>
        <v>0</v>
      </c>
      <c r="E142" s="300">
        <f>[1]【主表A4】职工薪酬预算汇总!H97</f>
        <v>0</v>
      </c>
      <c r="F142" s="300">
        <f t="shared" si="17"/>
        <v>0</v>
      </c>
      <c r="G142" s="300">
        <f t="shared" si="18"/>
        <v>0</v>
      </c>
      <c r="H142" s="300" t="e">
        <f t="shared" si="11"/>
        <v>#DIV/0!</v>
      </c>
      <c r="I142" s="300">
        <f>[1]【主表A4】职工薪酬预算汇总!L97</f>
        <v>0</v>
      </c>
      <c r="J142" s="300">
        <f>[1]【主表A4】职工薪酬预算汇总!M97</f>
        <v>0</v>
      </c>
      <c r="K142" s="300">
        <f>[1]【主表A4】职工薪酬预算汇总!N97</f>
        <v>0</v>
      </c>
      <c r="L142" s="300">
        <f>[1]【主表A4】职工薪酬预算汇总!O97</f>
        <v>0</v>
      </c>
      <c r="M142" s="300">
        <f>[1]【主表A4】职工薪酬预算汇总!P97</f>
        <v>0</v>
      </c>
      <c r="N142" s="300">
        <f>[1]【主表A4】职工薪酬预算汇总!Q97</f>
        <v>0</v>
      </c>
      <c r="O142" s="300">
        <f>[1]【主表A4】职工薪酬预算汇总!R97</f>
        <v>0</v>
      </c>
      <c r="P142" s="300">
        <f>[1]【主表A4】职工薪酬预算汇总!S97</f>
        <v>0</v>
      </c>
      <c r="Q142" s="300">
        <f>[1]【主表A4】职工薪酬预算汇总!T97</f>
        <v>0</v>
      </c>
      <c r="R142" s="300">
        <f>[1]【主表A4】职工薪酬预算汇总!U97</f>
        <v>0</v>
      </c>
      <c r="S142" s="300">
        <f>[1]【主表A4】职工薪酬预算汇总!V97</f>
        <v>0</v>
      </c>
      <c r="T142" s="300">
        <f>[1]【主表A4】职工薪酬预算汇总!W97</f>
        <v>0</v>
      </c>
      <c r="U142" s="356" t="s">
        <v>82</v>
      </c>
      <c r="V142" s="266"/>
    </row>
    <row r="143" spans="1:22">
      <c r="A143" s="360">
        <v>124</v>
      </c>
      <c r="B143" s="297">
        <v>660230</v>
      </c>
      <c r="C143" s="298" t="s">
        <v>212</v>
      </c>
      <c r="D143" s="300">
        <f>[1]【主表A4】职工薪酬预算汇总!G98</f>
        <v>0</v>
      </c>
      <c r="E143" s="300">
        <f>[1]【主表A4】职工薪酬预算汇总!H98</f>
        <v>0</v>
      </c>
      <c r="F143" s="300">
        <f t="shared" si="17"/>
        <v>0</v>
      </c>
      <c r="G143" s="300">
        <f t="shared" si="18"/>
        <v>0</v>
      </c>
      <c r="H143" s="300" t="e">
        <f t="shared" si="11"/>
        <v>#DIV/0!</v>
      </c>
      <c r="I143" s="300">
        <f>[1]【主表A4】职工薪酬预算汇总!L98</f>
        <v>0</v>
      </c>
      <c r="J143" s="300">
        <f>[1]【主表A4】职工薪酬预算汇总!M98</f>
        <v>0</v>
      </c>
      <c r="K143" s="300">
        <f>[1]【主表A4】职工薪酬预算汇总!N98</f>
        <v>0</v>
      </c>
      <c r="L143" s="300">
        <f>[1]【主表A4】职工薪酬预算汇总!O98</f>
        <v>0</v>
      </c>
      <c r="M143" s="300">
        <f>[1]【主表A4】职工薪酬预算汇总!P98</f>
        <v>0</v>
      </c>
      <c r="N143" s="300">
        <f>[1]【主表A4】职工薪酬预算汇总!Q98</f>
        <v>0</v>
      </c>
      <c r="O143" s="300">
        <f>[1]【主表A4】职工薪酬预算汇总!R98</f>
        <v>0</v>
      </c>
      <c r="P143" s="300">
        <f>[1]【主表A4】职工薪酬预算汇总!S98</f>
        <v>0</v>
      </c>
      <c r="Q143" s="300">
        <f>[1]【主表A4】职工薪酬预算汇总!T98</f>
        <v>0</v>
      </c>
      <c r="R143" s="300">
        <f>[1]【主表A4】职工薪酬预算汇总!U98</f>
        <v>0</v>
      </c>
      <c r="S143" s="300">
        <f>[1]【主表A4】职工薪酬预算汇总!V98</f>
        <v>0</v>
      </c>
      <c r="T143" s="300">
        <f>[1]【主表A4】职工薪酬预算汇总!W98</f>
        <v>0</v>
      </c>
      <c r="U143" s="356" t="s">
        <v>82</v>
      </c>
      <c r="V143" s="266"/>
    </row>
    <row r="144" spans="1:22">
      <c r="A144" s="361">
        <v>125</v>
      </c>
      <c r="B144" s="362">
        <v>660204</v>
      </c>
      <c r="C144" s="363" t="s">
        <v>213</v>
      </c>
      <c r="D144" s="364"/>
      <c r="E144" s="364"/>
      <c r="F144" s="364">
        <f t="shared" si="17"/>
        <v>0</v>
      </c>
      <c r="G144" s="364">
        <f t="shared" si="18"/>
        <v>0</v>
      </c>
      <c r="H144" s="364" t="e">
        <f t="shared" si="11"/>
        <v>#DIV/0!</v>
      </c>
      <c r="I144" s="364"/>
      <c r="J144" s="364"/>
      <c r="K144" s="364"/>
      <c r="L144" s="364"/>
      <c r="M144" s="364"/>
      <c r="N144" s="364"/>
      <c r="O144" s="364"/>
      <c r="P144" s="364"/>
      <c r="Q144" s="364"/>
      <c r="R144" s="364"/>
      <c r="S144" s="364"/>
      <c r="T144" s="364"/>
      <c r="U144" s="392"/>
      <c r="V144" s="266"/>
    </row>
    <row r="145" spans="1:22">
      <c r="A145" s="361">
        <v>126</v>
      </c>
      <c r="B145" s="362">
        <v>660205</v>
      </c>
      <c r="C145" s="363" t="s">
        <v>214</v>
      </c>
      <c r="D145" s="364"/>
      <c r="E145" s="364"/>
      <c r="F145" s="364">
        <f t="shared" si="17"/>
        <v>0</v>
      </c>
      <c r="G145" s="364">
        <f t="shared" si="18"/>
        <v>0</v>
      </c>
      <c r="H145" s="364" t="e">
        <f t="shared" si="11"/>
        <v>#DIV/0!</v>
      </c>
      <c r="I145" s="364"/>
      <c r="J145" s="364"/>
      <c r="K145" s="364"/>
      <c r="L145" s="364"/>
      <c r="M145" s="364"/>
      <c r="N145" s="364"/>
      <c r="O145" s="364"/>
      <c r="P145" s="364"/>
      <c r="Q145" s="364"/>
      <c r="R145" s="364"/>
      <c r="S145" s="364"/>
      <c r="T145" s="364"/>
      <c r="U145" s="392"/>
      <c r="V145" s="266"/>
    </row>
    <row r="146" spans="1:22">
      <c r="A146" s="361">
        <v>127</v>
      </c>
      <c r="B146" s="362">
        <v>66020601</v>
      </c>
      <c r="C146" s="363" t="s">
        <v>215</v>
      </c>
      <c r="D146" s="364"/>
      <c r="E146" s="364"/>
      <c r="F146" s="364">
        <f t="shared" si="17"/>
        <v>0</v>
      </c>
      <c r="G146" s="364">
        <f t="shared" si="18"/>
        <v>0</v>
      </c>
      <c r="H146" s="364" t="e">
        <f t="shared" si="11"/>
        <v>#DIV/0!</v>
      </c>
      <c r="I146" s="364"/>
      <c r="J146" s="364"/>
      <c r="K146" s="364"/>
      <c r="L146" s="364"/>
      <c r="M146" s="364"/>
      <c r="N146" s="364"/>
      <c r="O146" s="364"/>
      <c r="P146" s="364"/>
      <c r="Q146" s="364"/>
      <c r="R146" s="364"/>
      <c r="S146" s="364"/>
      <c r="T146" s="364"/>
      <c r="U146" s="392" t="s">
        <v>78</v>
      </c>
      <c r="V146" s="266"/>
    </row>
    <row r="147" spans="1:22">
      <c r="A147" s="361">
        <v>128</v>
      </c>
      <c r="B147" s="362">
        <v>66020603</v>
      </c>
      <c r="C147" s="363" t="s">
        <v>216</v>
      </c>
      <c r="D147" s="364"/>
      <c r="E147" s="364"/>
      <c r="F147" s="364">
        <f t="shared" si="17"/>
        <v>0</v>
      </c>
      <c r="G147" s="364">
        <f t="shared" si="18"/>
        <v>0</v>
      </c>
      <c r="H147" s="364" t="e">
        <f t="shared" si="11"/>
        <v>#DIV/0!</v>
      </c>
      <c r="I147" s="364"/>
      <c r="J147" s="364"/>
      <c r="K147" s="364"/>
      <c r="L147" s="364"/>
      <c r="M147" s="364"/>
      <c r="N147" s="364"/>
      <c r="O147" s="364"/>
      <c r="P147" s="364"/>
      <c r="Q147" s="364"/>
      <c r="R147" s="364"/>
      <c r="S147" s="364"/>
      <c r="T147" s="364"/>
      <c r="U147" s="392" t="s">
        <v>78</v>
      </c>
      <c r="V147" s="266"/>
    </row>
    <row r="148" spans="1:22">
      <c r="A148" s="361">
        <v>129</v>
      </c>
      <c r="B148" s="362">
        <v>66020607</v>
      </c>
      <c r="C148" s="363" t="s">
        <v>217</v>
      </c>
      <c r="D148" s="364"/>
      <c r="E148" s="364"/>
      <c r="F148" s="364">
        <f t="shared" si="17"/>
        <v>0</v>
      </c>
      <c r="G148" s="364">
        <f t="shared" si="18"/>
        <v>0</v>
      </c>
      <c r="H148" s="364" t="e">
        <f t="shared" si="11"/>
        <v>#DIV/0!</v>
      </c>
      <c r="I148" s="364"/>
      <c r="J148" s="364"/>
      <c r="K148" s="364"/>
      <c r="L148" s="364"/>
      <c r="M148" s="364"/>
      <c r="N148" s="364"/>
      <c r="O148" s="364"/>
      <c r="P148" s="364"/>
      <c r="Q148" s="364"/>
      <c r="R148" s="364"/>
      <c r="S148" s="364"/>
      <c r="T148" s="364"/>
      <c r="U148" s="392" t="s">
        <v>78</v>
      </c>
      <c r="V148" s="266"/>
    </row>
    <row r="149" spans="1:22">
      <c r="A149" s="361">
        <v>130</v>
      </c>
      <c r="B149" s="362">
        <v>66020701</v>
      </c>
      <c r="C149" s="363" t="s">
        <v>218</v>
      </c>
      <c r="D149" s="364"/>
      <c r="E149" s="364"/>
      <c r="F149" s="364">
        <f t="shared" si="17"/>
        <v>0</v>
      </c>
      <c r="G149" s="364">
        <f t="shared" si="18"/>
        <v>0</v>
      </c>
      <c r="H149" s="364" t="e">
        <f t="shared" si="11"/>
        <v>#DIV/0!</v>
      </c>
      <c r="I149" s="364"/>
      <c r="J149" s="364"/>
      <c r="K149" s="364"/>
      <c r="L149" s="364"/>
      <c r="M149" s="364"/>
      <c r="N149" s="364"/>
      <c r="O149" s="364"/>
      <c r="P149" s="364"/>
      <c r="Q149" s="364"/>
      <c r="R149" s="364"/>
      <c r="S149" s="364"/>
      <c r="T149" s="364"/>
      <c r="U149" s="392" t="s">
        <v>99</v>
      </c>
      <c r="V149" s="266"/>
    </row>
    <row r="150" spans="1:22">
      <c r="A150" s="361">
        <v>131</v>
      </c>
      <c r="B150" s="362">
        <v>66020702</v>
      </c>
      <c r="C150" s="363" t="s">
        <v>219</v>
      </c>
      <c r="D150" s="364"/>
      <c r="E150" s="364"/>
      <c r="F150" s="364">
        <f t="shared" si="17"/>
        <v>0</v>
      </c>
      <c r="G150" s="364">
        <f t="shared" si="18"/>
        <v>0</v>
      </c>
      <c r="H150" s="364" t="e">
        <f t="shared" si="11"/>
        <v>#DIV/0!</v>
      </c>
      <c r="I150" s="364"/>
      <c r="J150" s="364"/>
      <c r="K150" s="364"/>
      <c r="L150" s="364"/>
      <c r="M150" s="364"/>
      <c r="N150" s="364"/>
      <c r="O150" s="364"/>
      <c r="P150" s="364"/>
      <c r="Q150" s="364"/>
      <c r="R150" s="364"/>
      <c r="S150" s="364"/>
      <c r="T150" s="364"/>
      <c r="U150" s="392" t="s">
        <v>99</v>
      </c>
      <c r="V150" s="266"/>
    </row>
    <row r="151" spans="1:22">
      <c r="A151" s="361">
        <v>132</v>
      </c>
      <c r="B151" s="362">
        <v>66020703</v>
      </c>
      <c r="C151" s="363" t="s">
        <v>220</v>
      </c>
      <c r="D151" s="364"/>
      <c r="E151" s="364"/>
      <c r="F151" s="364">
        <f t="shared" si="17"/>
        <v>0</v>
      </c>
      <c r="G151" s="364">
        <f t="shared" si="18"/>
        <v>0</v>
      </c>
      <c r="H151" s="364" t="e">
        <f t="shared" si="11"/>
        <v>#DIV/0!</v>
      </c>
      <c r="I151" s="364"/>
      <c r="J151" s="364"/>
      <c r="K151" s="364"/>
      <c r="L151" s="364"/>
      <c r="M151" s="364"/>
      <c r="N151" s="364"/>
      <c r="O151" s="364"/>
      <c r="P151" s="364"/>
      <c r="Q151" s="364"/>
      <c r="R151" s="364"/>
      <c r="S151" s="364"/>
      <c r="T151" s="364"/>
      <c r="U151" s="392" t="s">
        <v>99</v>
      </c>
      <c r="V151" s="266"/>
    </row>
    <row r="152" spans="1:22">
      <c r="A152" s="361">
        <v>133</v>
      </c>
      <c r="B152" s="362">
        <v>660208</v>
      </c>
      <c r="C152" s="363" t="s">
        <v>221</v>
      </c>
      <c r="D152" s="364"/>
      <c r="E152" s="364"/>
      <c r="F152" s="364">
        <f t="shared" si="17"/>
        <v>0</v>
      </c>
      <c r="G152" s="364">
        <f t="shared" si="18"/>
        <v>0</v>
      </c>
      <c r="H152" s="364" t="e">
        <f t="shared" si="11"/>
        <v>#DIV/0!</v>
      </c>
      <c r="I152" s="364"/>
      <c r="J152" s="364"/>
      <c r="K152" s="364"/>
      <c r="L152" s="364"/>
      <c r="M152" s="364"/>
      <c r="N152" s="364"/>
      <c r="O152" s="364"/>
      <c r="P152" s="364"/>
      <c r="Q152" s="364"/>
      <c r="R152" s="364"/>
      <c r="S152" s="364"/>
      <c r="T152" s="364"/>
      <c r="U152" s="392"/>
      <c r="V152" s="266"/>
    </row>
    <row r="153" spans="1:22">
      <c r="A153" s="361">
        <v>134</v>
      </c>
      <c r="B153" s="362">
        <v>660209</v>
      </c>
      <c r="C153" s="363" t="s">
        <v>222</v>
      </c>
      <c r="D153" s="364"/>
      <c r="E153" s="364"/>
      <c r="F153" s="364">
        <f t="shared" si="17"/>
        <v>0</v>
      </c>
      <c r="G153" s="364">
        <f t="shared" si="18"/>
        <v>0</v>
      </c>
      <c r="H153" s="364" t="e">
        <f t="shared" si="11"/>
        <v>#DIV/0!</v>
      </c>
      <c r="I153" s="364"/>
      <c r="J153" s="364"/>
      <c r="K153" s="364"/>
      <c r="L153" s="364"/>
      <c r="M153" s="364"/>
      <c r="N153" s="364"/>
      <c r="O153" s="364"/>
      <c r="P153" s="364"/>
      <c r="Q153" s="364"/>
      <c r="R153" s="364"/>
      <c r="S153" s="364"/>
      <c r="T153" s="364"/>
      <c r="U153" s="392"/>
      <c r="V153" s="266"/>
    </row>
    <row r="154" spans="1:22">
      <c r="A154" s="361">
        <v>135</v>
      </c>
      <c r="B154" s="362">
        <v>660210</v>
      </c>
      <c r="C154" s="363" t="s">
        <v>223</v>
      </c>
      <c r="D154" s="364"/>
      <c r="E154" s="364"/>
      <c r="F154" s="364">
        <f t="shared" si="17"/>
        <v>0</v>
      </c>
      <c r="G154" s="364">
        <f t="shared" si="18"/>
        <v>0</v>
      </c>
      <c r="H154" s="364" t="e">
        <f t="shared" si="11"/>
        <v>#DIV/0!</v>
      </c>
      <c r="I154" s="364"/>
      <c r="J154" s="364"/>
      <c r="K154" s="364"/>
      <c r="L154" s="364"/>
      <c r="M154" s="364"/>
      <c r="N154" s="364"/>
      <c r="O154" s="364"/>
      <c r="P154" s="364"/>
      <c r="Q154" s="364"/>
      <c r="R154" s="364"/>
      <c r="S154" s="364"/>
      <c r="T154" s="364"/>
      <c r="U154" s="392" t="s">
        <v>143</v>
      </c>
      <c r="V154" s="266"/>
    </row>
    <row r="155" spans="1:22">
      <c r="A155" s="361">
        <v>136</v>
      </c>
      <c r="B155" s="362">
        <v>660211</v>
      </c>
      <c r="C155" s="363" t="s">
        <v>224</v>
      </c>
      <c r="D155" s="364"/>
      <c r="E155" s="364"/>
      <c r="F155" s="364">
        <f t="shared" si="17"/>
        <v>0</v>
      </c>
      <c r="G155" s="364">
        <f t="shared" si="18"/>
        <v>0</v>
      </c>
      <c r="H155" s="364" t="e">
        <f t="shared" si="11"/>
        <v>#DIV/0!</v>
      </c>
      <c r="I155" s="364"/>
      <c r="J155" s="364"/>
      <c r="K155" s="364"/>
      <c r="L155" s="364"/>
      <c r="M155" s="364"/>
      <c r="N155" s="364"/>
      <c r="O155" s="364"/>
      <c r="P155" s="364"/>
      <c r="Q155" s="364"/>
      <c r="R155" s="364"/>
      <c r="S155" s="364"/>
      <c r="T155" s="364"/>
      <c r="U155" s="320" t="s">
        <v>105</v>
      </c>
      <c r="V155" s="266"/>
    </row>
    <row r="156" spans="1:22">
      <c r="A156" s="361">
        <v>137</v>
      </c>
      <c r="B156" s="362">
        <v>660212</v>
      </c>
      <c r="C156" s="363" t="s">
        <v>225</v>
      </c>
      <c r="D156" s="364"/>
      <c r="E156" s="364"/>
      <c r="F156" s="364">
        <f t="shared" si="17"/>
        <v>0</v>
      </c>
      <c r="G156" s="364">
        <f t="shared" si="18"/>
        <v>0</v>
      </c>
      <c r="H156" s="364" t="e">
        <f t="shared" si="11"/>
        <v>#DIV/0!</v>
      </c>
      <c r="I156" s="364"/>
      <c r="J156" s="364"/>
      <c r="K156" s="364"/>
      <c r="L156" s="364"/>
      <c r="M156" s="364"/>
      <c r="N156" s="364"/>
      <c r="O156" s="364"/>
      <c r="P156" s="364"/>
      <c r="Q156" s="364"/>
      <c r="R156" s="364"/>
      <c r="S156" s="364"/>
      <c r="T156" s="364"/>
      <c r="U156" s="392"/>
      <c r="V156" s="266"/>
    </row>
    <row r="157" spans="1:22">
      <c r="A157" s="361">
        <v>138</v>
      </c>
      <c r="B157" s="362">
        <v>660213</v>
      </c>
      <c r="C157" s="363" t="s">
        <v>226</v>
      </c>
      <c r="D157" s="364"/>
      <c r="E157" s="364"/>
      <c r="F157" s="364">
        <f t="shared" si="17"/>
        <v>0</v>
      </c>
      <c r="G157" s="364">
        <f t="shared" si="18"/>
        <v>0</v>
      </c>
      <c r="H157" s="364" t="e">
        <f t="shared" si="11"/>
        <v>#DIV/0!</v>
      </c>
      <c r="I157" s="364"/>
      <c r="J157" s="364"/>
      <c r="K157" s="364"/>
      <c r="L157" s="364"/>
      <c r="M157" s="364"/>
      <c r="N157" s="364"/>
      <c r="O157" s="364"/>
      <c r="P157" s="364"/>
      <c r="Q157" s="364"/>
      <c r="R157" s="364"/>
      <c r="S157" s="364"/>
      <c r="T157" s="364"/>
      <c r="U157" s="392"/>
      <c r="V157" s="266"/>
    </row>
    <row r="158" spans="1:22">
      <c r="A158" s="361">
        <v>139</v>
      </c>
      <c r="B158" s="362">
        <v>660214</v>
      </c>
      <c r="C158" s="363" t="s">
        <v>227</v>
      </c>
      <c r="D158" s="364"/>
      <c r="E158" s="364"/>
      <c r="F158" s="364">
        <f t="shared" si="17"/>
        <v>0</v>
      </c>
      <c r="G158" s="364">
        <f t="shared" si="18"/>
        <v>0</v>
      </c>
      <c r="H158" s="364" t="e">
        <f t="shared" si="11"/>
        <v>#DIV/0!</v>
      </c>
      <c r="I158" s="364"/>
      <c r="J158" s="364"/>
      <c r="K158" s="364"/>
      <c r="L158" s="364"/>
      <c r="M158" s="364"/>
      <c r="N158" s="364"/>
      <c r="O158" s="364"/>
      <c r="P158" s="364"/>
      <c r="Q158" s="364"/>
      <c r="R158" s="364"/>
      <c r="S158" s="364"/>
      <c r="T158" s="364"/>
      <c r="U158" s="322" t="s">
        <v>74</v>
      </c>
      <c r="V158" s="266"/>
    </row>
    <row r="159" spans="1:22">
      <c r="A159" s="361">
        <v>140</v>
      </c>
      <c r="B159" s="362">
        <v>660216</v>
      </c>
      <c r="C159" s="363" t="s">
        <v>228</v>
      </c>
      <c r="D159" s="364"/>
      <c r="E159" s="364"/>
      <c r="F159" s="364">
        <f t="shared" si="17"/>
        <v>0</v>
      </c>
      <c r="G159" s="364">
        <f t="shared" si="18"/>
        <v>0</v>
      </c>
      <c r="H159" s="364" t="e">
        <f t="shared" si="11"/>
        <v>#DIV/0!</v>
      </c>
      <c r="I159" s="364"/>
      <c r="J159" s="364"/>
      <c r="K159" s="364"/>
      <c r="L159" s="364"/>
      <c r="M159" s="364"/>
      <c r="N159" s="364"/>
      <c r="O159" s="364"/>
      <c r="P159" s="364"/>
      <c r="Q159" s="364"/>
      <c r="R159" s="364"/>
      <c r="S159" s="364"/>
      <c r="T159" s="364"/>
      <c r="U159" s="392"/>
      <c r="V159" s="266"/>
    </row>
    <row r="160" spans="1:22">
      <c r="A160" s="361">
        <v>141</v>
      </c>
      <c r="B160" s="362">
        <v>660219</v>
      </c>
      <c r="C160" s="363" t="s">
        <v>229</v>
      </c>
      <c r="D160" s="364"/>
      <c r="E160" s="364"/>
      <c r="F160" s="364">
        <f t="shared" si="17"/>
        <v>0</v>
      </c>
      <c r="G160" s="364">
        <f t="shared" si="18"/>
        <v>0</v>
      </c>
      <c r="H160" s="364" t="e">
        <f t="shared" si="11"/>
        <v>#DIV/0!</v>
      </c>
      <c r="I160" s="364"/>
      <c r="J160" s="364"/>
      <c r="K160" s="364"/>
      <c r="L160" s="364"/>
      <c r="M160" s="364"/>
      <c r="N160" s="364"/>
      <c r="O160" s="364"/>
      <c r="P160" s="364"/>
      <c r="Q160" s="364"/>
      <c r="R160" s="364"/>
      <c r="S160" s="364"/>
      <c r="T160" s="364"/>
      <c r="U160" s="392"/>
      <c r="V160" s="266"/>
    </row>
    <row r="161" spans="1:22">
      <c r="A161" s="361">
        <v>142</v>
      </c>
      <c r="B161" s="362">
        <v>660220</v>
      </c>
      <c r="C161" s="363" t="s">
        <v>230</v>
      </c>
      <c r="D161" s="364"/>
      <c r="E161" s="364"/>
      <c r="F161" s="364">
        <f t="shared" si="17"/>
        <v>0</v>
      </c>
      <c r="G161" s="364">
        <f t="shared" si="18"/>
        <v>0</v>
      </c>
      <c r="H161" s="364" t="e">
        <f t="shared" si="11"/>
        <v>#DIV/0!</v>
      </c>
      <c r="I161" s="364"/>
      <c r="J161" s="364"/>
      <c r="K161" s="364"/>
      <c r="L161" s="364"/>
      <c r="M161" s="364"/>
      <c r="N161" s="364"/>
      <c r="O161" s="364"/>
      <c r="P161" s="364"/>
      <c r="Q161" s="364"/>
      <c r="R161" s="364"/>
      <c r="S161" s="364"/>
      <c r="T161" s="364"/>
      <c r="U161" s="392"/>
      <c r="V161" s="266"/>
    </row>
    <row r="162" spans="1:21">
      <c r="A162" s="361">
        <v>143</v>
      </c>
      <c r="B162" s="362">
        <v>660221</v>
      </c>
      <c r="C162" s="363" t="s">
        <v>231</v>
      </c>
      <c r="D162" s="364"/>
      <c r="E162" s="364"/>
      <c r="F162" s="364">
        <f t="shared" si="17"/>
        <v>0</v>
      </c>
      <c r="G162" s="364">
        <f t="shared" si="18"/>
        <v>0</v>
      </c>
      <c r="H162" s="364" t="e">
        <f t="shared" si="11"/>
        <v>#DIV/0!</v>
      </c>
      <c r="I162" s="364"/>
      <c r="J162" s="364"/>
      <c r="K162" s="364"/>
      <c r="L162" s="364"/>
      <c r="M162" s="364"/>
      <c r="N162" s="364"/>
      <c r="O162" s="364"/>
      <c r="P162" s="364"/>
      <c r="Q162" s="364"/>
      <c r="R162" s="364"/>
      <c r="S162" s="364"/>
      <c r="T162" s="364"/>
      <c r="U162" s="392"/>
    </row>
    <row r="163" spans="1:21">
      <c r="A163" s="361">
        <v>144</v>
      </c>
      <c r="B163" s="362">
        <v>660222</v>
      </c>
      <c r="C163" s="363" t="s">
        <v>232</v>
      </c>
      <c r="D163" s="364"/>
      <c r="E163" s="364"/>
      <c r="F163" s="364">
        <f t="shared" si="17"/>
        <v>0</v>
      </c>
      <c r="G163" s="364">
        <f t="shared" si="18"/>
        <v>0</v>
      </c>
      <c r="H163" s="364" t="e">
        <f t="shared" si="11"/>
        <v>#DIV/0!</v>
      </c>
      <c r="I163" s="364"/>
      <c r="J163" s="364"/>
      <c r="K163" s="364"/>
      <c r="L163" s="364"/>
      <c r="M163" s="364"/>
      <c r="N163" s="364"/>
      <c r="O163" s="364"/>
      <c r="P163" s="364"/>
      <c r="Q163" s="364"/>
      <c r="R163" s="364"/>
      <c r="S163" s="364"/>
      <c r="T163" s="364"/>
      <c r="U163" s="392"/>
    </row>
    <row r="164" spans="1:21">
      <c r="A164" s="361">
        <v>145</v>
      </c>
      <c r="B164" s="362">
        <v>660223</v>
      </c>
      <c r="C164" s="363" t="s">
        <v>233</v>
      </c>
      <c r="D164" s="364"/>
      <c r="E164" s="364"/>
      <c r="F164" s="364">
        <f t="shared" si="17"/>
        <v>0</v>
      </c>
      <c r="G164" s="364">
        <f t="shared" si="18"/>
        <v>0</v>
      </c>
      <c r="H164" s="364" t="e">
        <f t="shared" si="11"/>
        <v>#DIV/0!</v>
      </c>
      <c r="I164" s="364"/>
      <c r="J164" s="364"/>
      <c r="K164" s="364"/>
      <c r="L164" s="364"/>
      <c r="M164" s="364"/>
      <c r="N164" s="364"/>
      <c r="O164" s="364"/>
      <c r="P164" s="364"/>
      <c r="Q164" s="364"/>
      <c r="R164" s="364"/>
      <c r="S164" s="364"/>
      <c r="T164" s="364"/>
      <c r="U164" s="392" t="s">
        <v>66</v>
      </c>
    </row>
    <row r="165" spans="1:21">
      <c r="A165" s="361">
        <v>146</v>
      </c>
      <c r="B165" s="362">
        <v>660224</v>
      </c>
      <c r="C165" s="363" t="s">
        <v>234</v>
      </c>
      <c r="D165" s="364"/>
      <c r="E165" s="364"/>
      <c r="F165" s="364">
        <f t="shared" si="17"/>
        <v>0</v>
      </c>
      <c r="G165" s="364">
        <f t="shared" si="18"/>
        <v>0</v>
      </c>
      <c r="H165" s="364" t="e">
        <f t="shared" si="11"/>
        <v>#DIV/0!</v>
      </c>
      <c r="I165" s="364"/>
      <c r="J165" s="364"/>
      <c r="K165" s="364"/>
      <c r="L165" s="364"/>
      <c r="M165" s="364"/>
      <c r="N165" s="364"/>
      <c r="O165" s="364"/>
      <c r="P165" s="364"/>
      <c r="Q165" s="364"/>
      <c r="R165" s="364"/>
      <c r="S165" s="364"/>
      <c r="T165" s="364"/>
      <c r="U165" s="392"/>
    </row>
    <row r="166" spans="1:21">
      <c r="A166" s="361">
        <v>147</v>
      </c>
      <c r="B166" s="362">
        <v>660225</v>
      </c>
      <c r="C166" s="363" t="s">
        <v>235</v>
      </c>
      <c r="D166" s="364"/>
      <c r="E166" s="364"/>
      <c r="F166" s="364">
        <f t="shared" si="17"/>
        <v>0</v>
      </c>
      <c r="G166" s="364">
        <f t="shared" si="18"/>
        <v>0</v>
      </c>
      <c r="H166" s="364" t="e">
        <f t="shared" si="11"/>
        <v>#DIV/0!</v>
      </c>
      <c r="I166" s="364"/>
      <c r="J166" s="364"/>
      <c r="K166" s="364"/>
      <c r="L166" s="364"/>
      <c r="M166" s="364"/>
      <c r="N166" s="364"/>
      <c r="O166" s="364"/>
      <c r="P166" s="364"/>
      <c r="Q166" s="364"/>
      <c r="R166" s="364"/>
      <c r="S166" s="364"/>
      <c r="T166" s="364"/>
      <c r="U166" s="392"/>
    </row>
    <row r="167" spans="1:21">
      <c r="A167" s="361">
        <v>148</v>
      </c>
      <c r="B167" s="362">
        <v>66022701</v>
      </c>
      <c r="C167" s="363" t="s">
        <v>236</v>
      </c>
      <c r="D167" s="364"/>
      <c r="E167" s="364"/>
      <c r="F167" s="364">
        <f t="shared" si="17"/>
        <v>0</v>
      </c>
      <c r="G167" s="364">
        <f t="shared" si="18"/>
        <v>0</v>
      </c>
      <c r="H167" s="364" t="e">
        <f t="shared" si="11"/>
        <v>#DIV/0!</v>
      </c>
      <c r="I167" s="364"/>
      <c r="J167" s="364"/>
      <c r="K167" s="364"/>
      <c r="L167" s="364"/>
      <c r="M167" s="364"/>
      <c r="N167" s="364"/>
      <c r="O167" s="364"/>
      <c r="P167" s="364"/>
      <c r="Q167" s="364"/>
      <c r="R167" s="364"/>
      <c r="S167" s="364"/>
      <c r="T167" s="364"/>
      <c r="U167" s="392"/>
    </row>
    <row r="168" spans="1:21">
      <c r="A168" s="361">
        <v>149</v>
      </c>
      <c r="B168" s="362">
        <v>660229</v>
      </c>
      <c r="C168" s="363" t="s">
        <v>237</v>
      </c>
      <c r="D168" s="364"/>
      <c r="E168" s="364"/>
      <c r="F168" s="364">
        <f t="shared" si="17"/>
        <v>0</v>
      </c>
      <c r="G168" s="364">
        <f t="shared" si="18"/>
        <v>0</v>
      </c>
      <c r="H168" s="364" t="e">
        <f t="shared" si="11"/>
        <v>#DIV/0!</v>
      </c>
      <c r="I168" s="364"/>
      <c r="J168" s="364"/>
      <c r="K168" s="364"/>
      <c r="L168" s="364"/>
      <c r="M168" s="364"/>
      <c r="N168" s="364"/>
      <c r="O168" s="364"/>
      <c r="P168" s="364"/>
      <c r="Q168" s="364"/>
      <c r="R168" s="364"/>
      <c r="S168" s="364"/>
      <c r="T168" s="364"/>
      <c r="U168" s="392"/>
    </row>
    <row r="169" spans="1:21">
      <c r="A169" s="361">
        <v>150</v>
      </c>
      <c r="B169" s="362">
        <v>660232</v>
      </c>
      <c r="C169" s="363" t="s">
        <v>238</v>
      </c>
      <c r="D169" s="364"/>
      <c r="E169" s="364"/>
      <c r="F169" s="364">
        <f t="shared" si="17"/>
        <v>0</v>
      </c>
      <c r="G169" s="364">
        <f t="shared" si="18"/>
        <v>0</v>
      </c>
      <c r="H169" s="364" t="e">
        <f t="shared" si="11"/>
        <v>#DIV/0!</v>
      </c>
      <c r="I169" s="364"/>
      <c r="J169" s="364"/>
      <c r="K169" s="364"/>
      <c r="L169" s="364"/>
      <c r="M169" s="364"/>
      <c r="N169" s="364"/>
      <c r="O169" s="364"/>
      <c r="P169" s="364"/>
      <c r="Q169" s="364"/>
      <c r="R169" s="364"/>
      <c r="S169" s="364"/>
      <c r="T169" s="364"/>
      <c r="U169" s="392" t="s">
        <v>76</v>
      </c>
    </row>
    <row r="170" spans="1:21">
      <c r="A170" s="361">
        <v>151</v>
      </c>
      <c r="B170" s="362">
        <v>660233</v>
      </c>
      <c r="C170" s="363" t="s">
        <v>239</v>
      </c>
      <c r="D170" s="364"/>
      <c r="E170" s="364"/>
      <c r="F170" s="364">
        <f t="shared" si="17"/>
        <v>0</v>
      </c>
      <c r="G170" s="364">
        <f t="shared" si="18"/>
        <v>0</v>
      </c>
      <c r="H170" s="364" t="e">
        <f t="shared" si="11"/>
        <v>#DIV/0!</v>
      </c>
      <c r="I170" s="364"/>
      <c r="J170" s="364"/>
      <c r="K170" s="364"/>
      <c r="L170" s="364"/>
      <c r="M170" s="364"/>
      <c r="N170" s="364"/>
      <c r="O170" s="364"/>
      <c r="P170" s="364"/>
      <c r="Q170" s="364"/>
      <c r="R170" s="364"/>
      <c r="S170" s="364"/>
      <c r="T170" s="364"/>
      <c r="U170" s="392"/>
    </row>
    <row r="171" ht="15" spans="1:21">
      <c r="A171" s="361">
        <v>152</v>
      </c>
      <c r="B171" s="365">
        <v>660299</v>
      </c>
      <c r="C171" s="366" t="s">
        <v>240</v>
      </c>
      <c r="D171" s="366"/>
      <c r="E171" s="366"/>
      <c r="F171" s="367">
        <f t="shared" si="17"/>
        <v>0</v>
      </c>
      <c r="G171" s="368">
        <f t="shared" si="18"/>
        <v>0</v>
      </c>
      <c r="H171" s="368" t="e">
        <f t="shared" si="11"/>
        <v>#DIV/0!</v>
      </c>
      <c r="I171" s="368"/>
      <c r="J171" s="368"/>
      <c r="K171" s="368"/>
      <c r="L171" s="368"/>
      <c r="M171" s="368"/>
      <c r="N171" s="368"/>
      <c r="O171" s="368"/>
      <c r="P171" s="368"/>
      <c r="Q171" s="368"/>
      <c r="R171" s="368"/>
      <c r="S171" s="368"/>
      <c r="T171" s="368"/>
      <c r="U171" s="393"/>
    </row>
    <row r="172" s="267" customFormat="1" ht="28.5" customHeight="1" spans="1:22">
      <c r="A172" s="369"/>
      <c r="B172" s="370"/>
      <c r="C172" s="371" t="s">
        <v>241</v>
      </c>
      <c r="D172" s="372">
        <f>SUM(D130:D171)</f>
        <v>0</v>
      </c>
      <c r="E172" s="372">
        <f t="shared" ref="E172:T172" si="19">SUM(E130:E171)</f>
        <v>0</v>
      </c>
      <c r="F172" s="372">
        <f t="shared" si="19"/>
        <v>0</v>
      </c>
      <c r="G172" s="372">
        <f t="shared" si="19"/>
        <v>0</v>
      </c>
      <c r="H172" s="368" t="e">
        <f t="shared" si="11"/>
        <v>#DIV/0!</v>
      </c>
      <c r="I172" s="372">
        <f t="shared" si="19"/>
        <v>0</v>
      </c>
      <c r="J172" s="372">
        <f t="shared" si="19"/>
        <v>0</v>
      </c>
      <c r="K172" s="372">
        <f t="shared" si="19"/>
        <v>0</v>
      </c>
      <c r="L172" s="372">
        <f t="shared" si="19"/>
        <v>0</v>
      </c>
      <c r="M172" s="372">
        <f t="shared" si="19"/>
        <v>0</v>
      </c>
      <c r="N172" s="372">
        <f t="shared" si="19"/>
        <v>0</v>
      </c>
      <c r="O172" s="372">
        <f t="shared" si="19"/>
        <v>0</v>
      </c>
      <c r="P172" s="372">
        <f t="shared" si="19"/>
        <v>0</v>
      </c>
      <c r="Q172" s="372">
        <f t="shared" si="19"/>
        <v>0</v>
      </c>
      <c r="R172" s="372">
        <f t="shared" si="19"/>
        <v>0</v>
      </c>
      <c r="S172" s="372">
        <f t="shared" si="19"/>
        <v>0</v>
      </c>
      <c r="T172" s="372">
        <f t="shared" si="19"/>
        <v>0</v>
      </c>
      <c r="U172" s="394"/>
      <c r="V172" s="326"/>
    </row>
    <row r="173" spans="1:21">
      <c r="A173" s="373">
        <v>153</v>
      </c>
      <c r="B173" s="374">
        <v>660301</v>
      </c>
      <c r="C173" s="375" t="s">
        <v>242</v>
      </c>
      <c r="D173" s="376"/>
      <c r="E173" s="376"/>
      <c r="F173" s="376">
        <f t="shared" ref="F173:F179" si="20">D173+E173</f>
        <v>0</v>
      </c>
      <c r="G173" s="376">
        <f t="shared" si="18"/>
        <v>0</v>
      </c>
      <c r="H173" s="376" t="e">
        <f t="shared" ref="H173:H182" si="21">(G173-F173)/F173</f>
        <v>#DIV/0!</v>
      </c>
      <c r="I173" s="376"/>
      <c r="J173" s="376"/>
      <c r="K173" s="376"/>
      <c r="L173" s="376"/>
      <c r="M173" s="376"/>
      <c r="N173" s="376"/>
      <c r="O173" s="376"/>
      <c r="P173" s="376"/>
      <c r="Q173" s="376"/>
      <c r="R173" s="376"/>
      <c r="S173" s="376"/>
      <c r="T173" s="376"/>
      <c r="U173" s="395" t="s">
        <v>243</v>
      </c>
    </row>
    <row r="174" spans="1:21">
      <c r="A174" s="377">
        <v>154</v>
      </c>
      <c r="B174" s="378">
        <v>660302</v>
      </c>
      <c r="C174" s="379" t="s">
        <v>244</v>
      </c>
      <c r="D174" s="380"/>
      <c r="E174" s="380"/>
      <c r="F174" s="380">
        <f t="shared" si="20"/>
        <v>0</v>
      </c>
      <c r="G174" s="380">
        <f t="shared" si="18"/>
        <v>0</v>
      </c>
      <c r="H174" s="380" t="e">
        <f t="shared" si="21"/>
        <v>#DIV/0!</v>
      </c>
      <c r="I174" s="380"/>
      <c r="J174" s="380"/>
      <c r="K174" s="380"/>
      <c r="L174" s="380"/>
      <c r="M174" s="380"/>
      <c r="N174" s="380"/>
      <c r="O174" s="380"/>
      <c r="P174" s="380"/>
      <c r="Q174" s="380"/>
      <c r="R174" s="380"/>
      <c r="S174" s="380"/>
      <c r="T174" s="380"/>
      <c r="U174" s="396" t="s">
        <v>243</v>
      </c>
    </row>
    <row r="175" spans="1:21">
      <c r="A175" s="377">
        <v>155</v>
      </c>
      <c r="B175" s="378">
        <v>660303</v>
      </c>
      <c r="C175" s="379" t="s">
        <v>245</v>
      </c>
      <c r="D175" s="380"/>
      <c r="E175" s="380"/>
      <c r="F175" s="380">
        <f t="shared" si="20"/>
        <v>0</v>
      </c>
      <c r="G175" s="380">
        <f t="shared" si="18"/>
        <v>0</v>
      </c>
      <c r="H175" s="380" t="e">
        <f t="shared" si="21"/>
        <v>#DIV/0!</v>
      </c>
      <c r="I175" s="380"/>
      <c r="J175" s="380"/>
      <c r="K175" s="380"/>
      <c r="L175" s="380"/>
      <c r="M175" s="380"/>
      <c r="N175" s="380"/>
      <c r="O175" s="380"/>
      <c r="P175" s="380"/>
      <c r="Q175" s="380"/>
      <c r="R175" s="380"/>
      <c r="S175" s="380"/>
      <c r="T175" s="380"/>
      <c r="U175" s="396" t="s">
        <v>243</v>
      </c>
    </row>
    <row r="176" spans="1:21">
      <c r="A176" s="377">
        <v>156</v>
      </c>
      <c r="B176" s="378">
        <v>660304</v>
      </c>
      <c r="C176" s="379" t="s">
        <v>246</v>
      </c>
      <c r="D176" s="380"/>
      <c r="E176" s="380"/>
      <c r="F176" s="380">
        <f t="shared" si="20"/>
        <v>0</v>
      </c>
      <c r="G176" s="380">
        <f t="shared" si="18"/>
        <v>0</v>
      </c>
      <c r="H176" s="380" t="e">
        <f t="shared" si="21"/>
        <v>#DIV/0!</v>
      </c>
      <c r="I176" s="380"/>
      <c r="J176" s="380"/>
      <c r="K176" s="380"/>
      <c r="L176" s="380"/>
      <c r="M176" s="380"/>
      <c r="N176" s="380"/>
      <c r="O176" s="380"/>
      <c r="P176" s="380"/>
      <c r="Q176" s="380"/>
      <c r="R176" s="380"/>
      <c r="S176" s="380"/>
      <c r="T176" s="380"/>
      <c r="U176" s="396" t="s">
        <v>243</v>
      </c>
    </row>
    <row r="177" spans="1:21">
      <c r="A177" s="377">
        <v>157</v>
      </c>
      <c r="B177" s="378">
        <v>660305</v>
      </c>
      <c r="C177" s="379" t="s">
        <v>247</v>
      </c>
      <c r="D177" s="380"/>
      <c r="E177" s="380"/>
      <c r="F177" s="380">
        <f t="shared" si="20"/>
        <v>0</v>
      </c>
      <c r="G177" s="380">
        <f t="shared" si="18"/>
        <v>0</v>
      </c>
      <c r="H177" s="380" t="e">
        <f t="shared" si="21"/>
        <v>#DIV/0!</v>
      </c>
      <c r="I177" s="380"/>
      <c r="J177" s="380"/>
      <c r="K177" s="380"/>
      <c r="L177" s="380"/>
      <c r="M177" s="380"/>
      <c r="N177" s="380"/>
      <c r="O177" s="380"/>
      <c r="P177" s="380"/>
      <c r="Q177" s="380"/>
      <c r="R177" s="380"/>
      <c r="S177" s="380"/>
      <c r="T177" s="380"/>
      <c r="U177" s="396" t="s">
        <v>243</v>
      </c>
    </row>
    <row r="178" spans="1:21">
      <c r="A178" s="377">
        <v>158</v>
      </c>
      <c r="B178" s="378">
        <v>660306</v>
      </c>
      <c r="C178" s="379" t="s">
        <v>248</v>
      </c>
      <c r="D178" s="380"/>
      <c r="E178" s="380"/>
      <c r="F178" s="380">
        <f t="shared" si="20"/>
        <v>0</v>
      </c>
      <c r="G178" s="380">
        <f t="shared" si="18"/>
        <v>0</v>
      </c>
      <c r="H178" s="380" t="e">
        <f t="shared" si="21"/>
        <v>#DIV/0!</v>
      </c>
      <c r="I178" s="380"/>
      <c r="J178" s="380"/>
      <c r="K178" s="380"/>
      <c r="L178" s="380"/>
      <c r="M178" s="380"/>
      <c r="N178" s="380"/>
      <c r="O178" s="380"/>
      <c r="P178" s="380"/>
      <c r="Q178" s="380"/>
      <c r="R178" s="380"/>
      <c r="S178" s="380"/>
      <c r="T178" s="380"/>
      <c r="U178" s="396" t="s">
        <v>243</v>
      </c>
    </row>
    <row r="179" ht="15" spans="1:21">
      <c r="A179" s="377">
        <v>159</v>
      </c>
      <c r="B179" s="381">
        <v>660307</v>
      </c>
      <c r="C179" s="382" t="s">
        <v>249</v>
      </c>
      <c r="D179" s="383"/>
      <c r="E179" s="383"/>
      <c r="F179" s="383">
        <f t="shared" si="20"/>
        <v>0</v>
      </c>
      <c r="G179" s="383">
        <f t="shared" si="18"/>
        <v>0</v>
      </c>
      <c r="H179" s="383" t="e">
        <f t="shared" si="21"/>
        <v>#DIV/0!</v>
      </c>
      <c r="I179" s="383"/>
      <c r="J179" s="383"/>
      <c r="K179" s="383"/>
      <c r="L179" s="383"/>
      <c r="M179" s="383"/>
      <c r="N179" s="383"/>
      <c r="O179" s="383"/>
      <c r="P179" s="383"/>
      <c r="Q179" s="383"/>
      <c r="R179" s="383"/>
      <c r="S179" s="383"/>
      <c r="T179" s="383"/>
      <c r="U179" s="397" t="s">
        <v>243</v>
      </c>
    </row>
    <row r="180" s="267" customFormat="1" ht="24" customHeight="1" spans="1:22">
      <c r="A180" s="369"/>
      <c r="B180" s="384"/>
      <c r="C180" s="385" t="s">
        <v>250</v>
      </c>
      <c r="D180" s="386">
        <f>SUM(D173:D179)</f>
        <v>0</v>
      </c>
      <c r="E180" s="386">
        <f t="shared" ref="E180:G180" si="22">SUM(E173:E179)</f>
        <v>0</v>
      </c>
      <c r="F180" s="386">
        <f t="shared" si="22"/>
        <v>0</v>
      </c>
      <c r="G180" s="386">
        <f t="shared" si="22"/>
        <v>0</v>
      </c>
      <c r="H180" s="386" t="e">
        <f t="shared" si="21"/>
        <v>#DIV/0!</v>
      </c>
      <c r="I180" s="386">
        <f t="shared" ref="I180:T180" si="23">SUM(I173:I179)</f>
        <v>0</v>
      </c>
      <c r="J180" s="386">
        <f t="shared" si="23"/>
        <v>0</v>
      </c>
      <c r="K180" s="386">
        <f t="shared" si="23"/>
        <v>0</v>
      </c>
      <c r="L180" s="386">
        <f t="shared" si="23"/>
        <v>0</v>
      </c>
      <c r="M180" s="386">
        <f t="shared" si="23"/>
        <v>0</v>
      </c>
      <c r="N180" s="386">
        <f t="shared" si="23"/>
        <v>0</v>
      </c>
      <c r="O180" s="386">
        <f t="shared" si="23"/>
        <v>0</v>
      </c>
      <c r="P180" s="386">
        <f t="shared" si="23"/>
        <v>0</v>
      </c>
      <c r="Q180" s="386">
        <f t="shared" si="23"/>
        <v>0</v>
      </c>
      <c r="R180" s="386">
        <f t="shared" si="23"/>
        <v>0</v>
      </c>
      <c r="S180" s="386">
        <f t="shared" si="23"/>
        <v>0</v>
      </c>
      <c r="T180" s="386">
        <f t="shared" si="23"/>
        <v>0</v>
      </c>
      <c r="U180" s="398"/>
      <c r="V180" s="326"/>
    </row>
    <row r="181" s="269" customFormat="1" ht="26.25" customHeight="1" spans="1:22">
      <c r="A181" s="387"/>
      <c r="B181" s="388" t="s">
        <v>40</v>
      </c>
      <c r="C181" s="389" t="s">
        <v>251</v>
      </c>
      <c r="D181" s="390"/>
      <c r="E181" s="390"/>
      <c r="F181" s="390">
        <f>D181+E181</f>
        <v>0</v>
      </c>
      <c r="G181" s="390">
        <f>SUM(I181:T181)</f>
        <v>0</v>
      </c>
      <c r="H181" s="390" t="e">
        <f t="shared" si="21"/>
        <v>#DIV/0!</v>
      </c>
      <c r="I181" s="390"/>
      <c r="J181" s="390"/>
      <c r="K181" s="390"/>
      <c r="L181" s="390"/>
      <c r="M181" s="390"/>
      <c r="N181" s="390"/>
      <c r="O181" s="390"/>
      <c r="P181" s="390"/>
      <c r="Q181" s="390"/>
      <c r="R181" s="390"/>
      <c r="S181" s="390"/>
      <c r="T181" s="390"/>
      <c r="U181" s="399"/>
      <c r="V181" s="400"/>
    </row>
    <row r="182" s="270" customFormat="1" ht="26.25" customHeight="1" spans="1:22">
      <c r="A182" s="387"/>
      <c r="B182" s="391"/>
      <c r="C182" s="389" t="s">
        <v>252</v>
      </c>
      <c r="D182" s="390"/>
      <c r="E182" s="390"/>
      <c r="F182" s="390"/>
      <c r="G182" s="390"/>
      <c r="H182" s="390" t="e">
        <f t="shared" si="21"/>
        <v>#DIV/0!</v>
      </c>
      <c r="I182" s="390"/>
      <c r="J182" s="390"/>
      <c r="K182" s="390"/>
      <c r="L182" s="390"/>
      <c r="M182" s="390"/>
      <c r="N182" s="390"/>
      <c r="O182" s="390"/>
      <c r="P182" s="390"/>
      <c r="Q182" s="390"/>
      <c r="R182" s="390"/>
      <c r="S182" s="390"/>
      <c r="T182" s="390"/>
      <c r="U182" s="399"/>
      <c r="V182" s="400"/>
    </row>
  </sheetData>
  <mergeCells count="21">
    <mergeCell ref="A1:E1"/>
    <mergeCell ref="A2:U2"/>
    <mergeCell ref="A3:U3"/>
    <mergeCell ref="A4:U4"/>
    <mergeCell ref="A5:U5"/>
    <mergeCell ref="A6:U6"/>
    <mergeCell ref="A7:U7"/>
    <mergeCell ref="A8:U8"/>
    <mergeCell ref="A9:U9"/>
    <mergeCell ref="A10:E10"/>
    <mergeCell ref="I10:J10"/>
    <mergeCell ref="I11:T11"/>
    <mergeCell ref="A11:A12"/>
    <mergeCell ref="B11:B12"/>
    <mergeCell ref="C11:C12"/>
    <mergeCell ref="D11:D12"/>
    <mergeCell ref="E11:E12"/>
    <mergeCell ref="F11:F12"/>
    <mergeCell ref="G11:G12"/>
    <mergeCell ref="H11:H12"/>
    <mergeCell ref="U11:U12"/>
  </mergeCells>
  <hyperlinks>
    <hyperlink ref="A1:E1" location="【目录】!A1" display="【目录】"/>
  </hyperlink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5"/>
  <sheetViews>
    <sheetView workbookViewId="0">
      <pane xSplit="4" ySplit="9" topLeftCell="E10" activePane="bottomRight" state="frozen"/>
      <selection/>
      <selection pane="topRight"/>
      <selection pane="bottomLeft"/>
      <selection pane="bottomRight" activeCell="E33" sqref="E33"/>
    </sheetView>
  </sheetViews>
  <sheetFormatPr defaultColWidth="9" defaultRowHeight="14.25"/>
  <cols>
    <col min="1" max="1" width="1.75" style="200" customWidth="1"/>
    <col min="2" max="2" width="6.375" style="200" customWidth="1"/>
    <col min="3" max="3" width="8.375" style="200" customWidth="1"/>
    <col min="4" max="4" width="19.75" style="201" customWidth="1"/>
    <col min="5" max="11" width="10.25" style="200" customWidth="1"/>
    <col min="12" max="13" width="12.25" style="200" customWidth="1"/>
    <col min="14" max="239" width="8.75" style="200"/>
    <col min="240" max="240" width="3.25" style="200" customWidth="1"/>
    <col min="241" max="241" width="10.25" style="200" customWidth="1"/>
    <col min="242" max="242" width="23.125" style="200" customWidth="1"/>
    <col min="243" max="243" width="12.125" style="200" customWidth="1"/>
    <col min="244" max="244" width="12.5" style="200" customWidth="1"/>
    <col min="245" max="254" width="8.75" style="200"/>
    <col min="255" max="259" width="4.875" style="200" customWidth="1"/>
    <col min="260" max="260" width="53" style="200" customWidth="1"/>
    <col min="261" max="261" width="27.5" style="200" customWidth="1"/>
    <col min="262" max="495" width="8.75" style="200"/>
    <col min="496" max="496" width="3.25" style="200" customWidth="1"/>
    <col min="497" max="497" width="10.25" style="200" customWidth="1"/>
    <col min="498" max="498" width="23.125" style="200" customWidth="1"/>
    <col min="499" max="499" width="12.125" style="200" customWidth="1"/>
    <col min="500" max="500" width="12.5" style="200" customWidth="1"/>
    <col min="501" max="510" width="8.75" style="200"/>
    <col min="511" max="515" width="4.875" style="200" customWidth="1"/>
    <col min="516" max="516" width="53" style="200" customWidth="1"/>
    <col min="517" max="517" width="27.5" style="200" customWidth="1"/>
    <col min="518" max="751" width="8.75" style="200"/>
    <col min="752" max="752" width="3.25" style="200" customWidth="1"/>
    <col min="753" max="753" width="10.25" style="200" customWidth="1"/>
    <col min="754" max="754" width="23.125" style="200" customWidth="1"/>
    <col min="755" max="755" width="12.125" style="200" customWidth="1"/>
    <col min="756" max="756" width="12.5" style="200" customWidth="1"/>
    <col min="757" max="766" width="8.75" style="200"/>
    <col min="767" max="771" width="4.875" style="200" customWidth="1"/>
    <col min="772" max="772" width="53" style="200" customWidth="1"/>
    <col min="773" max="773" width="27.5" style="200" customWidth="1"/>
    <col min="774" max="1007" width="8.75" style="200"/>
    <col min="1008" max="1008" width="3.25" style="200" customWidth="1"/>
    <col min="1009" max="1009" width="10.25" style="200" customWidth="1"/>
    <col min="1010" max="1010" width="23.125" style="200" customWidth="1"/>
    <col min="1011" max="1011" width="12.125" style="200" customWidth="1"/>
    <col min="1012" max="1012" width="12.5" style="200" customWidth="1"/>
    <col min="1013" max="1022" width="8.75" style="200"/>
    <col min="1023" max="1027" width="4.875" style="200" customWidth="1"/>
    <col min="1028" max="1028" width="53" style="200" customWidth="1"/>
    <col min="1029" max="1029" width="27.5" style="200" customWidth="1"/>
    <col min="1030" max="1263" width="8.75" style="200"/>
    <col min="1264" max="1264" width="3.25" style="200" customWidth="1"/>
    <col min="1265" max="1265" width="10.25" style="200" customWidth="1"/>
    <col min="1266" max="1266" width="23.125" style="200" customWidth="1"/>
    <col min="1267" max="1267" width="12.125" style="200" customWidth="1"/>
    <col min="1268" max="1268" width="12.5" style="200" customWidth="1"/>
    <col min="1269" max="1278" width="8.75" style="200"/>
    <col min="1279" max="1283" width="4.875" style="200" customWidth="1"/>
    <col min="1284" max="1284" width="53" style="200" customWidth="1"/>
    <col min="1285" max="1285" width="27.5" style="200" customWidth="1"/>
    <col min="1286" max="1519" width="8.75" style="200"/>
    <col min="1520" max="1520" width="3.25" style="200" customWidth="1"/>
    <col min="1521" max="1521" width="10.25" style="200" customWidth="1"/>
    <col min="1522" max="1522" width="23.125" style="200" customWidth="1"/>
    <col min="1523" max="1523" width="12.125" style="200" customWidth="1"/>
    <col min="1524" max="1524" width="12.5" style="200" customWidth="1"/>
    <col min="1525" max="1534" width="8.75" style="200"/>
    <col min="1535" max="1539" width="4.875" style="200" customWidth="1"/>
    <col min="1540" max="1540" width="53" style="200" customWidth="1"/>
    <col min="1541" max="1541" width="27.5" style="200" customWidth="1"/>
    <col min="1542" max="1775" width="8.75" style="200"/>
    <col min="1776" max="1776" width="3.25" style="200" customWidth="1"/>
    <col min="1777" max="1777" width="10.25" style="200" customWidth="1"/>
    <col min="1778" max="1778" width="23.125" style="200" customWidth="1"/>
    <col min="1779" max="1779" width="12.125" style="200" customWidth="1"/>
    <col min="1780" max="1780" width="12.5" style="200" customWidth="1"/>
    <col min="1781" max="1790" width="8.75" style="200"/>
    <col min="1791" max="1795" width="4.875" style="200" customWidth="1"/>
    <col min="1796" max="1796" width="53" style="200" customWidth="1"/>
    <col min="1797" max="1797" width="27.5" style="200" customWidth="1"/>
    <col min="1798" max="2031" width="8.75" style="200"/>
    <col min="2032" max="2032" width="3.25" style="200" customWidth="1"/>
    <col min="2033" max="2033" width="10.25" style="200" customWidth="1"/>
    <col min="2034" max="2034" width="23.125" style="200" customWidth="1"/>
    <col min="2035" max="2035" width="12.125" style="200" customWidth="1"/>
    <col min="2036" max="2036" width="12.5" style="200" customWidth="1"/>
    <col min="2037" max="2046" width="8.75" style="200"/>
    <col min="2047" max="2051" width="4.875" style="200" customWidth="1"/>
    <col min="2052" max="2052" width="53" style="200" customWidth="1"/>
    <col min="2053" max="2053" width="27.5" style="200" customWidth="1"/>
    <col min="2054" max="2287" width="8.75" style="200"/>
    <col min="2288" max="2288" width="3.25" style="200" customWidth="1"/>
    <col min="2289" max="2289" width="10.25" style="200" customWidth="1"/>
    <col min="2290" max="2290" width="23.125" style="200" customWidth="1"/>
    <col min="2291" max="2291" width="12.125" style="200" customWidth="1"/>
    <col min="2292" max="2292" width="12.5" style="200" customWidth="1"/>
    <col min="2293" max="2302" width="8.75" style="200"/>
    <col min="2303" max="2307" width="4.875" style="200" customWidth="1"/>
    <col min="2308" max="2308" width="53" style="200" customWidth="1"/>
    <col min="2309" max="2309" width="27.5" style="200" customWidth="1"/>
    <col min="2310" max="2543" width="8.75" style="200"/>
    <col min="2544" max="2544" width="3.25" style="200" customWidth="1"/>
    <col min="2545" max="2545" width="10.25" style="200" customWidth="1"/>
    <col min="2546" max="2546" width="23.125" style="200" customWidth="1"/>
    <col min="2547" max="2547" width="12.125" style="200" customWidth="1"/>
    <col min="2548" max="2548" width="12.5" style="200" customWidth="1"/>
    <col min="2549" max="2558" width="8.75" style="200"/>
    <col min="2559" max="2563" width="4.875" style="200" customWidth="1"/>
    <col min="2564" max="2564" width="53" style="200" customWidth="1"/>
    <col min="2565" max="2565" width="27.5" style="200" customWidth="1"/>
    <col min="2566" max="2799" width="8.75" style="200"/>
    <col min="2800" max="2800" width="3.25" style="200" customWidth="1"/>
    <col min="2801" max="2801" width="10.25" style="200" customWidth="1"/>
    <col min="2802" max="2802" width="23.125" style="200" customWidth="1"/>
    <col min="2803" max="2803" width="12.125" style="200" customWidth="1"/>
    <col min="2804" max="2804" width="12.5" style="200" customWidth="1"/>
    <col min="2805" max="2814" width="8.75" style="200"/>
    <col min="2815" max="2819" width="4.875" style="200" customWidth="1"/>
    <col min="2820" max="2820" width="53" style="200" customWidth="1"/>
    <col min="2821" max="2821" width="27.5" style="200" customWidth="1"/>
    <col min="2822" max="3055" width="8.75" style="200"/>
    <col min="3056" max="3056" width="3.25" style="200" customWidth="1"/>
    <col min="3057" max="3057" width="10.25" style="200" customWidth="1"/>
    <col min="3058" max="3058" width="23.125" style="200" customWidth="1"/>
    <col min="3059" max="3059" width="12.125" style="200" customWidth="1"/>
    <col min="3060" max="3060" width="12.5" style="200" customWidth="1"/>
    <col min="3061" max="3070" width="8.75" style="200"/>
    <col min="3071" max="3075" width="4.875" style="200" customWidth="1"/>
    <col min="3076" max="3076" width="53" style="200" customWidth="1"/>
    <col min="3077" max="3077" width="27.5" style="200" customWidth="1"/>
    <col min="3078" max="3311" width="8.75" style="200"/>
    <col min="3312" max="3312" width="3.25" style="200" customWidth="1"/>
    <col min="3313" max="3313" width="10.25" style="200" customWidth="1"/>
    <col min="3314" max="3314" width="23.125" style="200" customWidth="1"/>
    <col min="3315" max="3315" width="12.125" style="200" customWidth="1"/>
    <col min="3316" max="3316" width="12.5" style="200" customWidth="1"/>
    <col min="3317" max="3326" width="8.75" style="200"/>
    <col min="3327" max="3331" width="4.875" style="200" customWidth="1"/>
    <col min="3332" max="3332" width="53" style="200" customWidth="1"/>
    <col min="3333" max="3333" width="27.5" style="200" customWidth="1"/>
    <col min="3334" max="3567" width="8.75" style="200"/>
    <col min="3568" max="3568" width="3.25" style="200" customWidth="1"/>
    <col min="3569" max="3569" width="10.25" style="200" customWidth="1"/>
    <col min="3570" max="3570" width="23.125" style="200" customWidth="1"/>
    <col min="3571" max="3571" width="12.125" style="200" customWidth="1"/>
    <col min="3572" max="3572" width="12.5" style="200" customWidth="1"/>
    <col min="3573" max="3582" width="8.75" style="200"/>
    <col min="3583" max="3587" width="4.875" style="200" customWidth="1"/>
    <col min="3588" max="3588" width="53" style="200" customWidth="1"/>
    <col min="3589" max="3589" width="27.5" style="200" customWidth="1"/>
    <col min="3590" max="3823" width="8.75" style="200"/>
    <col min="3824" max="3824" width="3.25" style="200" customWidth="1"/>
    <col min="3825" max="3825" width="10.25" style="200" customWidth="1"/>
    <col min="3826" max="3826" width="23.125" style="200" customWidth="1"/>
    <col min="3827" max="3827" width="12.125" style="200" customWidth="1"/>
    <col min="3828" max="3828" width="12.5" style="200" customWidth="1"/>
    <col min="3829" max="3838" width="8.75" style="200"/>
    <col min="3839" max="3843" width="4.875" style="200" customWidth="1"/>
    <col min="3844" max="3844" width="53" style="200" customWidth="1"/>
    <col min="3845" max="3845" width="27.5" style="200" customWidth="1"/>
    <col min="3846" max="4079" width="8.75" style="200"/>
    <col min="4080" max="4080" width="3.25" style="200" customWidth="1"/>
    <col min="4081" max="4081" width="10.25" style="200" customWidth="1"/>
    <col min="4082" max="4082" width="23.125" style="200" customWidth="1"/>
    <col min="4083" max="4083" width="12.125" style="200" customWidth="1"/>
    <col min="4084" max="4084" width="12.5" style="200" customWidth="1"/>
    <col min="4085" max="4094" width="8.75" style="200"/>
    <col min="4095" max="4099" width="4.875" style="200" customWidth="1"/>
    <col min="4100" max="4100" width="53" style="200" customWidth="1"/>
    <col min="4101" max="4101" width="27.5" style="200" customWidth="1"/>
    <col min="4102" max="4335" width="8.75" style="200"/>
    <col min="4336" max="4336" width="3.25" style="200" customWidth="1"/>
    <col min="4337" max="4337" width="10.25" style="200" customWidth="1"/>
    <col min="4338" max="4338" width="23.125" style="200" customWidth="1"/>
    <col min="4339" max="4339" width="12.125" style="200" customWidth="1"/>
    <col min="4340" max="4340" width="12.5" style="200" customWidth="1"/>
    <col min="4341" max="4350" width="8.75" style="200"/>
    <col min="4351" max="4355" width="4.875" style="200" customWidth="1"/>
    <col min="4356" max="4356" width="53" style="200" customWidth="1"/>
    <col min="4357" max="4357" width="27.5" style="200" customWidth="1"/>
    <col min="4358" max="4591" width="8.75" style="200"/>
    <col min="4592" max="4592" width="3.25" style="200" customWidth="1"/>
    <col min="4593" max="4593" width="10.25" style="200" customWidth="1"/>
    <col min="4594" max="4594" width="23.125" style="200" customWidth="1"/>
    <col min="4595" max="4595" width="12.125" style="200" customWidth="1"/>
    <col min="4596" max="4596" width="12.5" style="200" customWidth="1"/>
    <col min="4597" max="4606" width="8.75" style="200"/>
    <col min="4607" max="4611" width="4.875" style="200" customWidth="1"/>
    <col min="4612" max="4612" width="53" style="200" customWidth="1"/>
    <col min="4613" max="4613" width="27.5" style="200" customWidth="1"/>
    <col min="4614" max="4847" width="8.75" style="200"/>
    <col min="4848" max="4848" width="3.25" style="200" customWidth="1"/>
    <col min="4849" max="4849" width="10.25" style="200" customWidth="1"/>
    <col min="4850" max="4850" width="23.125" style="200" customWidth="1"/>
    <col min="4851" max="4851" width="12.125" style="200" customWidth="1"/>
    <col min="4852" max="4852" width="12.5" style="200" customWidth="1"/>
    <col min="4853" max="4862" width="8.75" style="200"/>
    <col min="4863" max="4867" width="4.875" style="200" customWidth="1"/>
    <col min="4868" max="4868" width="53" style="200" customWidth="1"/>
    <col min="4869" max="4869" width="27.5" style="200" customWidth="1"/>
    <col min="4870" max="5103" width="8.75" style="200"/>
    <col min="5104" max="5104" width="3.25" style="200" customWidth="1"/>
    <col min="5105" max="5105" width="10.25" style="200" customWidth="1"/>
    <col min="5106" max="5106" width="23.125" style="200" customWidth="1"/>
    <col min="5107" max="5107" width="12.125" style="200" customWidth="1"/>
    <col min="5108" max="5108" width="12.5" style="200" customWidth="1"/>
    <col min="5109" max="5118" width="8.75" style="200"/>
    <col min="5119" max="5123" width="4.875" style="200" customWidth="1"/>
    <col min="5124" max="5124" width="53" style="200" customWidth="1"/>
    <col min="5125" max="5125" width="27.5" style="200" customWidth="1"/>
    <col min="5126" max="5359" width="8.75" style="200"/>
    <col min="5360" max="5360" width="3.25" style="200" customWidth="1"/>
    <col min="5361" max="5361" width="10.25" style="200" customWidth="1"/>
    <col min="5362" max="5362" width="23.125" style="200" customWidth="1"/>
    <col min="5363" max="5363" width="12.125" style="200" customWidth="1"/>
    <col min="5364" max="5364" width="12.5" style="200" customWidth="1"/>
    <col min="5365" max="5374" width="8.75" style="200"/>
    <col min="5375" max="5379" width="4.875" style="200" customWidth="1"/>
    <col min="5380" max="5380" width="53" style="200" customWidth="1"/>
    <col min="5381" max="5381" width="27.5" style="200" customWidth="1"/>
    <col min="5382" max="5615" width="8.75" style="200"/>
    <col min="5616" max="5616" width="3.25" style="200" customWidth="1"/>
    <col min="5617" max="5617" width="10.25" style="200" customWidth="1"/>
    <col min="5618" max="5618" width="23.125" style="200" customWidth="1"/>
    <col min="5619" max="5619" width="12.125" style="200" customWidth="1"/>
    <col min="5620" max="5620" width="12.5" style="200" customWidth="1"/>
    <col min="5621" max="5630" width="8.75" style="200"/>
    <col min="5631" max="5635" width="4.875" style="200" customWidth="1"/>
    <col min="5636" max="5636" width="53" style="200" customWidth="1"/>
    <col min="5637" max="5637" width="27.5" style="200" customWidth="1"/>
    <col min="5638" max="5871" width="8.75" style="200"/>
    <col min="5872" max="5872" width="3.25" style="200" customWidth="1"/>
    <col min="5873" max="5873" width="10.25" style="200" customWidth="1"/>
    <col min="5874" max="5874" width="23.125" style="200" customWidth="1"/>
    <col min="5875" max="5875" width="12.125" style="200" customWidth="1"/>
    <col min="5876" max="5876" width="12.5" style="200" customWidth="1"/>
    <col min="5877" max="5886" width="8.75" style="200"/>
    <col min="5887" max="5891" width="4.875" style="200" customWidth="1"/>
    <col min="5892" max="5892" width="53" style="200" customWidth="1"/>
    <col min="5893" max="5893" width="27.5" style="200" customWidth="1"/>
    <col min="5894" max="6127" width="8.75" style="200"/>
    <col min="6128" max="6128" width="3.25" style="200" customWidth="1"/>
    <col min="6129" max="6129" width="10.25" style="200" customWidth="1"/>
    <col min="6130" max="6130" width="23.125" style="200" customWidth="1"/>
    <col min="6131" max="6131" width="12.125" style="200" customWidth="1"/>
    <col min="6132" max="6132" width="12.5" style="200" customWidth="1"/>
    <col min="6133" max="6142" width="8.75" style="200"/>
    <col min="6143" max="6147" width="4.875" style="200" customWidth="1"/>
    <col min="6148" max="6148" width="53" style="200" customWidth="1"/>
    <col min="6149" max="6149" width="27.5" style="200" customWidth="1"/>
    <col min="6150" max="6383" width="8.75" style="200"/>
    <col min="6384" max="6384" width="3.25" style="200" customWidth="1"/>
    <col min="6385" max="6385" width="10.25" style="200" customWidth="1"/>
    <col min="6386" max="6386" width="23.125" style="200" customWidth="1"/>
    <col min="6387" max="6387" width="12.125" style="200" customWidth="1"/>
    <col min="6388" max="6388" width="12.5" style="200" customWidth="1"/>
    <col min="6389" max="6398" width="8.75" style="200"/>
    <col min="6399" max="6403" width="4.875" style="200" customWidth="1"/>
    <col min="6404" max="6404" width="53" style="200" customWidth="1"/>
    <col min="6405" max="6405" width="27.5" style="200" customWidth="1"/>
    <col min="6406" max="6639" width="8.75" style="200"/>
    <col min="6640" max="6640" width="3.25" style="200" customWidth="1"/>
    <col min="6641" max="6641" width="10.25" style="200" customWidth="1"/>
    <col min="6642" max="6642" width="23.125" style="200" customWidth="1"/>
    <col min="6643" max="6643" width="12.125" style="200" customWidth="1"/>
    <col min="6644" max="6644" width="12.5" style="200" customWidth="1"/>
    <col min="6645" max="6654" width="8.75" style="200"/>
    <col min="6655" max="6659" width="4.875" style="200" customWidth="1"/>
    <col min="6660" max="6660" width="53" style="200" customWidth="1"/>
    <col min="6661" max="6661" width="27.5" style="200" customWidth="1"/>
    <col min="6662" max="6895" width="8.75" style="200"/>
    <col min="6896" max="6896" width="3.25" style="200" customWidth="1"/>
    <col min="6897" max="6897" width="10.25" style="200" customWidth="1"/>
    <col min="6898" max="6898" width="23.125" style="200" customWidth="1"/>
    <col min="6899" max="6899" width="12.125" style="200" customWidth="1"/>
    <col min="6900" max="6900" width="12.5" style="200" customWidth="1"/>
    <col min="6901" max="6910" width="8.75" style="200"/>
    <col min="6911" max="6915" width="4.875" style="200" customWidth="1"/>
    <col min="6916" max="6916" width="53" style="200" customWidth="1"/>
    <col min="6917" max="6917" width="27.5" style="200" customWidth="1"/>
    <col min="6918" max="7151" width="8.75" style="200"/>
    <col min="7152" max="7152" width="3.25" style="200" customWidth="1"/>
    <col min="7153" max="7153" width="10.25" style="200" customWidth="1"/>
    <col min="7154" max="7154" width="23.125" style="200" customWidth="1"/>
    <col min="7155" max="7155" width="12.125" style="200" customWidth="1"/>
    <col min="7156" max="7156" width="12.5" style="200" customWidth="1"/>
    <col min="7157" max="7166" width="8.75" style="200"/>
    <col min="7167" max="7171" width="4.875" style="200" customWidth="1"/>
    <col min="7172" max="7172" width="53" style="200" customWidth="1"/>
    <col min="7173" max="7173" width="27.5" style="200" customWidth="1"/>
    <col min="7174" max="7407" width="8.75" style="200"/>
    <col min="7408" max="7408" width="3.25" style="200" customWidth="1"/>
    <col min="7409" max="7409" width="10.25" style="200" customWidth="1"/>
    <col min="7410" max="7410" width="23.125" style="200" customWidth="1"/>
    <col min="7411" max="7411" width="12.125" style="200" customWidth="1"/>
    <col min="7412" max="7412" width="12.5" style="200" customWidth="1"/>
    <col min="7413" max="7422" width="8.75" style="200"/>
    <col min="7423" max="7427" width="4.875" style="200" customWidth="1"/>
    <col min="7428" max="7428" width="53" style="200" customWidth="1"/>
    <col min="7429" max="7429" width="27.5" style="200" customWidth="1"/>
    <col min="7430" max="7663" width="8.75" style="200"/>
    <col min="7664" max="7664" width="3.25" style="200" customWidth="1"/>
    <col min="7665" max="7665" width="10.25" style="200" customWidth="1"/>
    <col min="7666" max="7666" width="23.125" style="200" customWidth="1"/>
    <col min="7667" max="7667" width="12.125" style="200" customWidth="1"/>
    <col min="7668" max="7668" width="12.5" style="200" customWidth="1"/>
    <col min="7669" max="7678" width="8.75" style="200"/>
    <col min="7679" max="7683" width="4.875" style="200" customWidth="1"/>
    <col min="7684" max="7684" width="53" style="200" customWidth="1"/>
    <col min="7685" max="7685" width="27.5" style="200" customWidth="1"/>
    <col min="7686" max="7919" width="8.75" style="200"/>
    <col min="7920" max="7920" width="3.25" style="200" customWidth="1"/>
    <col min="7921" max="7921" width="10.25" style="200" customWidth="1"/>
    <col min="7922" max="7922" width="23.125" style="200" customWidth="1"/>
    <col min="7923" max="7923" width="12.125" style="200" customWidth="1"/>
    <col min="7924" max="7924" width="12.5" style="200" customWidth="1"/>
    <col min="7925" max="7934" width="8.75" style="200"/>
    <col min="7935" max="7939" width="4.875" style="200" customWidth="1"/>
    <col min="7940" max="7940" width="53" style="200" customWidth="1"/>
    <col min="7941" max="7941" width="27.5" style="200" customWidth="1"/>
    <col min="7942" max="8175" width="8.75" style="200"/>
    <col min="8176" max="8176" width="3.25" style="200" customWidth="1"/>
    <col min="8177" max="8177" width="10.25" style="200" customWidth="1"/>
    <col min="8178" max="8178" width="23.125" style="200" customWidth="1"/>
    <col min="8179" max="8179" width="12.125" style="200" customWidth="1"/>
    <col min="8180" max="8180" width="12.5" style="200" customWidth="1"/>
    <col min="8181" max="8190" width="8.75" style="200"/>
    <col min="8191" max="8195" width="4.875" style="200" customWidth="1"/>
    <col min="8196" max="8196" width="53" style="200" customWidth="1"/>
    <col min="8197" max="8197" width="27.5" style="200" customWidth="1"/>
    <col min="8198" max="8431" width="8.75" style="200"/>
    <col min="8432" max="8432" width="3.25" style="200" customWidth="1"/>
    <col min="8433" max="8433" width="10.25" style="200" customWidth="1"/>
    <col min="8434" max="8434" width="23.125" style="200" customWidth="1"/>
    <col min="8435" max="8435" width="12.125" style="200" customWidth="1"/>
    <col min="8436" max="8436" width="12.5" style="200" customWidth="1"/>
    <col min="8437" max="8446" width="8.75" style="200"/>
    <col min="8447" max="8451" width="4.875" style="200" customWidth="1"/>
    <col min="8452" max="8452" width="53" style="200" customWidth="1"/>
    <col min="8453" max="8453" width="27.5" style="200" customWidth="1"/>
    <col min="8454" max="8687" width="8.75" style="200"/>
    <col min="8688" max="8688" width="3.25" style="200" customWidth="1"/>
    <col min="8689" max="8689" width="10.25" style="200" customWidth="1"/>
    <col min="8690" max="8690" width="23.125" style="200" customWidth="1"/>
    <col min="8691" max="8691" width="12.125" style="200" customWidth="1"/>
    <col min="8692" max="8692" width="12.5" style="200" customWidth="1"/>
    <col min="8693" max="8702" width="8.75" style="200"/>
    <col min="8703" max="8707" width="4.875" style="200" customWidth="1"/>
    <col min="8708" max="8708" width="53" style="200" customWidth="1"/>
    <col min="8709" max="8709" width="27.5" style="200" customWidth="1"/>
    <col min="8710" max="8943" width="8.75" style="200"/>
    <col min="8944" max="8944" width="3.25" style="200" customWidth="1"/>
    <col min="8945" max="8945" width="10.25" style="200" customWidth="1"/>
    <col min="8946" max="8946" width="23.125" style="200" customWidth="1"/>
    <col min="8947" max="8947" width="12.125" style="200" customWidth="1"/>
    <col min="8948" max="8948" width="12.5" style="200" customWidth="1"/>
    <col min="8949" max="8958" width="8.75" style="200"/>
    <col min="8959" max="8963" width="4.875" style="200" customWidth="1"/>
    <col min="8964" max="8964" width="53" style="200" customWidth="1"/>
    <col min="8965" max="8965" width="27.5" style="200" customWidth="1"/>
    <col min="8966" max="9199" width="8.75" style="200"/>
    <col min="9200" max="9200" width="3.25" style="200" customWidth="1"/>
    <col min="9201" max="9201" width="10.25" style="200" customWidth="1"/>
    <col min="9202" max="9202" width="23.125" style="200" customWidth="1"/>
    <col min="9203" max="9203" width="12.125" style="200" customWidth="1"/>
    <col min="9204" max="9204" width="12.5" style="200" customWidth="1"/>
    <col min="9205" max="9214" width="8.75" style="200"/>
    <col min="9215" max="9219" width="4.875" style="200" customWidth="1"/>
    <col min="9220" max="9220" width="53" style="200" customWidth="1"/>
    <col min="9221" max="9221" width="27.5" style="200" customWidth="1"/>
    <col min="9222" max="9455" width="8.75" style="200"/>
    <col min="9456" max="9456" width="3.25" style="200" customWidth="1"/>
    <col min="9457" max="9457" width="10.25" style="200" customWidth="1"/>
    <col min="9458" max="9458" width="23.125" style="200" customWidth="1"/>
    <col min="9459" max="9459" width="12.125" style="200" customWidth="1"/>
    <col min="9460" max="9460" width="12.5" style="200" customWidth="1"/>
    <col min="9461" max="9470" width="8.75" style="200"/>
    <col min="9471" max="9475" width="4.875" style="200" customWidth="1"/>
    <col min="9476" max="9476" width="53" style="200" customWidth="1"/>
    <col min="9477" max="9477" width="27.5" style="200" customWidth="1"/>
    <col min="9478" max="9711" width="8.75" style="200"/>
    <col min="9712" max="9712" width="3.25" style="200" customWidth="1"/>
    <col min="9713" max="9713" width="10.25" style="200" customWidth="1"/>
    <col min="9714" max="9714" width="23.125" style="200" customWidth="1"/>
    <col min="9715" max="9715" width="12.125" style="200" customWidth="1"/>
    <col min="9716" max="9716" width="12.5" style="200" customWidth="1"/>
    <col min="9717" max="9726" width="8.75" style="200"/>
    <col min="9727" max="9731" width="4.875" style="200" customWidth="1"/>
    <col min="9732" max="9732" width="53" style="200" customWidth="1"/>
    <col min="9733" max="9733" width="27.5" style="200" customWidth="1"/>
    <col min="9734" max="9967" width="8.75" style="200"/>
    <col min="9968" max="9968" width="3.25" style="200" customWidth="1"/>
    <col min="9969" max="9969" width="10.25" style="200" customWidth="1"/>
    <col min="9970" max="9970" width="23.125" style="200" customWidth="1"/>
    <col min="9971" max="9971" width="12.125" style="200" customWidth="1"/>
    <col min="9972" max="9972" width="12.5" style="200" customWidth="1"/>
    <col min="9973" max="9982" width="8.75" style="200"/>
    <col min="9983" max="9987" width="4.875" style="200" customWidth="1"/>
    <col min="9988" max="9988" width="53" style="200" customWidth="1"/>
    <col min="9989" max="9989" width="27.5" style="200" customWidth="1"/>
    <col min="9990" max="10223" width="8.75" style="200"/>
    <col min="10224" max="10224" width="3.25" style="200" customWidth="1"/>
    <col min="10225" max="10225" width="10.25" style="200" customWidth="1"/>
    <col min="10226" max="10226" width="23.125" style="200" customWidth="1"/>
    <col min="10227" max="10227" width="12.125" style="200" customWidth="1"/>
    <col min="10228" max="10228" width="12.5" style="200" customWidth="1"/>
    <col min="10229" max="10238" width="8.75" style="200"/>
    <col min="10239" max="10243" width="4.875" style="200" customWidth="1"/>
    <col min="10244" max="10244" width="53" style="200" customWidth="1"/>
    <col min="10245" max="10245" width="27.5" style="200" customWidth="1"/>
    <col min="10246" max="10479" width="8.75" style="200"/>
    <col min="10480" max="10480" width="3.25" style="200" customWidth="1"/>
    <col min="10481" max="10481" width="10.25" style="200" customWidth="1"/>
    <col min="10482" max="10482" width="23.125" style="200" customWidth="1"/>
    <col min="10483" max="10483" width="12.125" style="200" customWidth="1"/>
    <col min="10484" max="10484" width="12.5" style="200" customWidth="1"/>
    <col min="10485" max="10494" width="8.75" style="200"/>
    <col min="10495" max="10499" width="4.875" style="200" customWidth="1"/>
    <col min="10500" max="10500" width="53" style="200" customWidth="1"/>
    <col min="10501" max="10501" width="27.5" style="200" customWidth="1"/>
    <col min="10502" max="10735" width="8.75" style="200"/>
    <col min="10736" max="10736" width="3.25" style="200" customWidth="1"/>
    <col min="10737" max="10737" width="10.25" style="200" customWidth="1"/>
    <col min="10738" max="10738" width="23.125" style="200" customWidth="1"/>
    <col min="10739" max="10739" width="12.125" style="200" customWidth="1"/>
    <col min="10740" max="10740" width="12.5" style="200" customWidth="1"/>
    <col min="10741" max="10750" width="8.75" style="200"/>
    <col min="10751" max="10755" width="4.875" style="200" customWidth="1"/>
    <col min="10756" max="10756" width="53" style="200" customWidth="1"/>
    <col min="10757" max="10757" width="27.5" style="200" customWidth="1"/>
    <col min="10758" max="10991" width="8.75" style="200"/>
    <col min="10992" max="10992" width="3.25" style="200" customWidth="1"/>
    <col min="10993" max="10993" width="10.25" style="200" customWidth="1"/>
    <col min="10994" max="10994" width="23.125" style="200" customWidth="1"/>
    <col min="10995" max="10995" width="12.125" style="200" customWidth="1"/>
    <col min="10996" max="10996" width="12.5" style="200" customWidth="1"/>
    <col min="10997" max="11006" width="8.75" style="200"/>
    <col min="11007" max="11011" width="4.875" style="200" customWidth="1"/>
    <col min="11012" max="11012" width="53" style="200" customWidth="1"/>
    <col min="11013" max="11013" width="27.5" style="200" customWidth="1"/>
    <col min="11014" max="11247" width="8.75" style="200"/>
    <col min="11248" max="11248" width="3.25" style="200" customWidth="1"/>
    <col min="11249" max="11249" width="10.25" style="200" customWidth="1"/>
    <col min="11250" max="11250" width="23.125" style="200" customWidth="1"/>
    <col min="11251" max="11251" width="12.125" style="200" customWidth="1"/>
    <col min="11252" max="11252" width="12.5" style="200" customWidth="1"/>
    <col min="11253" max="11262" width="8.75" style="200"/>
    <col min="11263" max="11267" width="4.875" style="200" customWidth="1"/>
    <col min="11268" max="11268" width="53" style="200" customWidth="1"/>
    <col min="11269" max="11269" width="27.5" style="200" customWidth="1"/>
    <col min="11270" max="11503" width="8.75" style="200"/>
    <col min="11504" max="11504" width="3.25" style="200" customWidth="1"/>
    <col min="11505" max="11505" width="10.25" style="200" customWidth="1"/>
    <col min="11506" max="11506" width="23.125" style="200" customWidth="1"/>
    <col min="11507" max="11507" width="12.125" style="200" customWidth="1"/>
    <col min="11508" max="11508" width="12.5" style="200" customWidth="1"/>
    <col min="11509" max="11518" width="8.75" style="200"/>
    <col min="11519" max="11523" width="4.875" style="200" customWidth="1"/>
    <col min="11524" max="11524" width="53" style="200" customWidth="1"/>
    <col min="11525" max="11525" width="27.5" style="200" customWidth="1"/>
    <col min="11526" max="11759" width="8.75" style="200"/>
    <col min="11760" max="11760" width="3.25" style="200" customWidth="1"/>
    <col min="11761" max="11761" width="10.25" style="200" customWidth="1"/>
    <col min="11762" max="11762" width="23.125" style="200" customWidth="1"/>
    <col min="11763" max="11763" width="12.125" style="200" customWidth="1"/>
    <col min="11764" max="11764" width="12.5" style="200" customWidth="1"/>
    <col min="11765" max="11774" width="8.75" style="200"/>
    <col min="11775" max="11779" width="4.875" style="200" customWidth="1"/>
    <col min="11780" max="11780" width="53" style="200" customWidth="1"/>
    <col min="11781" max="11781" width="27.5" style="200" customWidth="1"/>
    <col min="11782" max="12015" width="8.75" style="200"/>
    <col min="12016" max="12016" width="3.25" style="200" customWidth="1"/>
    <col min="12017" max="12017" width="10.25" style="200" customWidth="1"/>
    <col min="12018" max="12018" width="23.125" style="200" customWidth="1"/>
    <col min="12019" max="12019" width="12.125" style="200" customWidth="1"/>
    <col min="12020" max="12020" width="12.5" style="200" customWidth="1"/>
    <col min="12021" max="12030" width="8.75" style="200"/>
    <col min="12031" max="12035" width="4.875" style="200" customWidth="1"/>
    <col min="12036" max="12036" width="53" style="200" customWidth="1"/>
    <col min="12037" max="12037" width="27.5" style="200" customWidth="1"/>
    <col min="12038" max="12271" width="8.75" style="200"/>
    <col min="12272" max="12272" width="3.25" style="200" customWidth="1"/>
    <col min="12273" max="12273" width="10.25" style="200" customWidth="1"/>
    <col min="12274" max="12274" width="23.125" style="200" customWidth="1"/>
    <col min="12275" max="12275" width="12.125" style="200" customWidth="1"/>
    <col min="12276" max="12276" width="12.5" style="200" customWidth="1"/>
    <col min="12277" max="12286" width="8.75" style="200"/>
    <col min="12287" max="12291" width="4.875" style="200" customWidth="1"/>
    <col min="12292" max="12292" width="53" style="200" customWidth="1"/>
    <col min="12293" max="12293" width="27.5" style="200" customWidth="1"/>
    <col min="12294" max="12527" width="8.75" style="200"/>
    <col min="12528" max="12528" width="3.25" style="200" customWidth="1"/>
    <col min="12529" max="12529" width="10.25" style="200" customWidth="1"/>
    <col min="12530" max="12530" width="23.125" style="200" customWidth="1"/>
    <col min="12531" max="12531" width="12.125" style="200" customWidth="1"/>
    <col min="12532" max="12532" width="12.5" style="200" customWidth="1"/>
    <col min="12533" max="12542" width="8.75" style="200"/>
    <col min="12543" max="12547" width="4.875" style="200" customWidth="1"/>
    <col min="12548" max="12548" width="53" style="200" customWidth="1"/>
    <col min="12549" max="12549" width="27.5" style="200" customWidth="1"/>
    <col min="12550" max="12783" width="8.75" style="200"/>
    <col min="12784" max="12784" width="3.25" style="200" customWidth="1"/>
    <col min="12785" max="12785" width="10.25" style="200" customWidth="1"/>
    <col min="12786" max="12786" width="23.125" style="200" customWidth="1"/>
    <col min="12787" max="12787" width="12.125" style="200" customWidth="1"/>
    <col min="12788" max="12788" width="12.5" style="200" customWidth="1"/>
    <col min="12789" max="12798" width="8.75" style="200"/>
    <col min="12799" max="12803" width="4.875" style="200" customWidth="1"/>
    <col min="12804" max="12804" width="53" style="200" customWidth="1"/>
    <col min="12805" max="12805" width="27.5" style="200" customWidth="1"/>
    <col min="12806" max="13039" width="8.75" style="200"/>
    <col min="13040" max="13040" width="3.25" style="200" customWidth="1"/>
    <col min="13041" max="13041" width="10.25" style="200" customWidth="1"/>
    <col min="13042" max="13042" width="23.125" style="200" customWidth="1"/>
    <col min="13043" max="13043" width="12.125" style="200" customWidth="1"/>
    <col min="13044" max="13044" width="12.5" style="200" customWidth="1"/>
    <col min="13045" max="13054" width="8.75" style="200"/>
    <col min="13055" max="13059" width="4.875" style="200" customWidth="1"/>
    <col min="13060" max="13060" width="53" style="200" customWidth="1"/>
    <col min="13061" max="13061" width="27.5" style="200" customWidth="1"/>
    <col min="13062" max="13295" width="8.75" style="200"/>
    <col min="13296" max="13296" width="3.25" style="200" customWidth="1"/>
    <col min="13297" max="13297" width="10.25" style="200" customWidth="1"/>
    <col min="13298" max="13298" width="23.125" style="200" customWidth="1"/>
    <col min="13299" max="13299" width="12.125" style="200" customWidth="1"/>
    <col min="13300" max="13300" width="12.5" style="200" customWidth="1"/>
    <col min="13301" max="13310" width="8.75" style="200"/>
    <col min="13311" max="13315" width="4.875" style="200" customWidth="1"/>
    <col min="13316" max="13316" width="53" style="200" customWidth="1"/>
    <col min="13317" max="13317" width="27.5" style="200" customWidth="1"/>
    <col min="13318" max="13551" width="8.75" style="200"/>
    <col min="13552" max="13552" width="3.25" style="200" customWidth="1"/>
    <col min="13553" max="13553" width="10.25" style="200" customWidth="1"/>
    <col min="13554" max="13554" width="23.125" style="200" customWidth="1"/>
    <col min="13555" max="13555" width="12.125" style="200" customWidth="1"/>
    <col min="13556" max="13556" width="12.5" style="200" customWidth="1"/>
    <col min="13557" max="13566" width="8.75" style="200"/>
    <col min="13567" max="13571" width="4.875" style="200" customWidth="1"/>
    <col min="13572" max="13572" width="53" style="200" customWidth="1"/>
    <col min="13573" max="13573" width="27.5" style="200" customWidth="1"/>
    <col min="13574" max="13807" width="8.75" style="200"/>
    <col min="13808" max="13808" width="3.25" style="200" customWidth="1"/>
    <col min="13809" max="13809" width="10.25" style="200" customWidth="1"/>
    <col min="13810" max="13810" width="23.125" style="200" customWidth="1"/>
    <col min="13811" max="13811" width="12.125" style="200" customWidth="1"/>
    <col min="13812" max="13812" width="12.5" style="200" customWidth="1"/>
    <col min="13813" max="13822" width="8.75" style="200"/>
    <col min="13823" max="13827" width="4.875" style="200" customWidth="1"/>
    <col min="13828" max="13828" width="53" style="200" customWidth="1"/>
    <col min="13829" max="13829" width="27.5" style="200" customWidth="1"/>
    <col min="13830" max="14063" width="8.75" style="200"/>
    <col min="14064" max="14064" width="3.25" style="200" customWidth="1"/>
    <col min="14065" max="14065" width="10.25" style="200" customWidth="1"/>
    <col min="14066" max="14066" width="23.125" style="200" customWidth="1"/>
    <col min="14067" max="14067" width="12.125" style="200" customWidth="1"/>
    <col min="14068" max="14068" width="12.5" style="200" customWidth="1"/>
    <col min="14069" max="14078" width="8.75" style="200"/>
    <col min="14079" max="14083" width="4.875" style="200" customWidth="1"/>
    <col min="14084" max="14084" width="53" style="200" customWidth="1"/>
    <col min="14085" max="14085" width="27.5" style="200" customWidth="1"/>
    <col min="14086" max="14319" width="8.75" style="200"/>
    <col min="14320" max="14320" width="3.25" style="200" customWidth="1"/>
    <col min="14321" max="14321" width="10.25" style="200" customWidth="1"/>
    <col min="14322" max="14322" width="23.125" style="200" customWidth="1"/>
    <col min="14323" max="14323" width="12.125" style="200" customWidth="1"/>
    <col min="14324" max="14324" width="12.5" style="200" customWidth="1"/>
    <col min="14325" max="14334" width="8.75" style="200"/>
    <col min="14335" max="14339" width="4.875" style="200" customWidth="1"/>
    <col min="14340" max="14340" width="53" style="200" customWidth="1"/>
    <col min="14341" max="14341" width="27.5" style="200" customWidth="1"/>
    <col min="14342" max="14575" width="8.75" style="200"/>
    <col min="14576" max="14576" width="3.25" style="200" customWidth="1"/>
    <col min="14577" max="14577" width="10.25" style="200" customWidth="1"/>
    <col min="14578" max="14578" width="23.125" style="200" customWidth="1"/>
    <col min="14579" max="14579" width="12.125" style="200" customWidth="1"/>
    <col min="14580" max="14580" width="12.5" style="200" customWidth="1"/>
    <col min="14581" max="14590" width="8.75" style="200"/>
    <col min="14591" max="14595" width="4.875" style="200" customWidth="1"/>
    <col min="14596" max="14596" width="53" style="200" customWidth="1"/>
    <col min="14597" max="14597" width="27.5" style="200" customWidth="1"/>
    <col min="14598" max="14831" width="8.75" style="200"/>
    <col min="14832" max="14832" width="3.25" style="200" customWidth="1"/>
    <col min="14833" max="14833" width="10.25" style="200" customWidth="1"/>
    <col min="14834" max="14834" width="23.125" style="200" customWidth="1"/>
    <col min="14835" max="14835" width="12.125" style="200" customWidth="1"/>
    <col min="14836" max="14836" width="12.5" style="200" customWidth="1"/>
    <col min="14837" max="14846" width="8.75" style="200"/>
    <col min="14847" max="14851" width="4.875" style="200" customWidth="1"/>
    <col min="14852" max="14852" width="53" style="200" customWidth="1"/>
    <col min="14853" max="14853" width="27.5" style="200" customWidth="1"/>
    <col min="14854" max="15087" width="8.75" style="200"/>
    <col min="15088" max="15088" width="3.25" style="200" customWidth="1"/>
    <col min="15089" max="15089" width="10.25" style="200" customWidth="1"/>
    <col min="15090" max="15090" width="23.125" style="200" customWidth="1"/>
    <col min="15091" max="15091" width="12.125" style="200" customWidth="1"/>
    <col min="15092" max="15092" width="12.5" style="200" customWidth="1"/>
    <col min="15093" max="15102" width="8.75" style="200"/>
    <col min="15103" max="15107" width="4.875" style="200" customWidth="1"/>
    <col min="15108" max="15108" width="53" style="200" customWidth="1"/>
    <col min="15109" max="15109" width="27.5" style="200" customWidth="1"/>
    <col min="15110" max="15343" width="8.75" style="200"/>
    <col min="15344" max="15344" width="3.25" style="200" customWidth="1"/>
    <col min="15345" max="15345" width="10.25" style="200" customWidth="1"/>
    <col min="15346" max="15346" width="23.125" style="200" customWidth="1"/>
    <col min="15347" max="15347" width="12.125" style="200" customWidth="1"/>
    <col min="15348" max="15348" width="12.5" style="200" customWidth="1"/>
    <col min="15349" max="15358" width="8.75" style="200"/>
    <col min="15359" max="15363" width="4.875" style="200" customWidth="1"/>
    <col min="15364" max="15364" width="53" style="200" customWidth="1"/>
    <col min="15365" max="15365" width="27.5" style="200" customWidth="1"/>
    <col min="15366" max="15599" width="8.75" style="200"/>
    <col min="15600" max="15600" width="3.25" style="200" customWidth="1"/>
    <col min="15601" max="15601" width="10.25" style="200" customWidth="1"/>
    <col min="15602" max="15602" width="23.125" style="200" customWidth="1"/>
    <col min="15603" max="15603" width="12.125" style="200" customWidth="1"/>
    <col min="15604" max="15604" width="12.5" style="200" customWidth="1"/>
    <col min="15605" max="15614" width="8.75" style="200"/>
    <col min="15615" max="15619" width="4.875" style="200" customWidth="1"/>
    <col min="15620" max="15620" width="53" style="200" customWidth="1"/>
    <col min="15621" max="15621" width="27.5" style="200" customWidth="1"/>
    <col min="15622" max="15855" width="8.75" style="200"/>
    <col min="15856" max="15856" width="3.25" style="200" customWidth="1"/>
    <col min="15857" max="15857" width="10.25" style="200" customWidth="1"/>
    <col min="15858" max="15858" width="23.125" style="200" customWidth="1"/>
    <col min="15859" max="15859" width="12.125" style="200" customWidth="1"/>
    <col min="15860" max="15860" width="12.5" style="200" customWidth="1"/>
    <col min="15861" max="15870" width="8.75" style="200"/>
    <col min="15871" max="15875" width="4.875" style="200" customWidth="1"/>
    <col min="15876" max="15876" width="53" style="200" customWidth="1"/>
    <col min="15877" max="15877" width="27.5" style="200" customWidth="1"/>
    <col min="15878" max="16111" width="8.75" style="200"/>
    <col min="16112" max="16112" width="3.25" style="200" customWidth="1"/>
    <col min="16113" max="16113" width="10.25" style="200" customWidth="1"/>
    <col min="16114" max="16114" width="23.125" style="200" customWidth="1"/>
    <col min="16115" max="16115" width="12.125" style="200" customWidth="1"/>
    <col min="16116" max="16116" width="12.5" style="200" customWidth="1"/>
    <col min="16117" max="16126" width="8.75" style="200"/>
    <col min="16127" max="16131" width="4.875" style="200" customWidth="1"/>
    <col min="16132" max="16132" width="53" style="200" customWidth="1"/>
    <col min="16133" max="16133" width="27.5" style="200" customWidth="1"/>
    <col min="16134" max="16384" width="8.75" style="200"/>
  </cols>
  <sheetData>
    <row r="1" s="193" customFormat="1" ht="22.5" spans="2:12">
      <c r="B1" s="202" t="s">
        <v>253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="194" customFormat="1" spans="2:12">
      <c r="B2" s="203" t="s">
        <v>1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="195" customFormat="1" spans="2:12">
      <c r="B3" s="204" t="s">
        <v>2</v>
      </c>
      <c r="C3" s="205"/>
      <c r="D3" s="205"/>
      <c r="E3" s="205"/>
      <c r="F3" s="205"/>
      <c r="G3" s="205"/>
      <c r="H3" s="205"/>
      <c r="I3" s="205"/>
      <c r="J3" s="205"/>
      <c r="K3" s="205"/>
      <c r="L3" s="222"/>
    </row>
    <row r="4" s="193" customFormat="1" spans="2:12">
      <c r="B4" s="206" t="s">
        <v>254</v>
      </c>
      <c r="C4" s="207"/>
      <c r="D4" s="207"/>
      <c r="E4" s="207"/>
      <c r="F4" s="207"/>
      <c r="G4" s="207"/>
      <c r="H4" s="207"/>
      <c r="I4" s="207"/>
      <c r="J4" s="207"/>
      <c r="K4" s="207"/>
      <c r="L4" s="223"/>
    </row>
    <row r="5" s="193" customFormat="1" spans="2:12">
      <c r="B5" s="208" t="s">
        <v>255</v>
      </c>
      <c r="C5" s="207"/>
      <c r="D5" s="207"/>
      <c r="E5" s="207"/>
      <c r="F5" s="207"/>
      <c r="G5" s="207"/>
      <c r="H5" s="207"/>
      <c r="I5" s="207"/>
      <c r="J5" s="207"/>
      <c r="K5" s="207"/>
      <c r="L5" s="223"/>
    </row>
    <row r="6" s="193" customFormat="1" spans="2:12">
      <c r="B6" s="208" t="s">
        <v>256</v>
      </c>
      <c r="C6" s="207"/>
      <c r="D6" s="207"/>
      <c r="E6" s="207"/>
      <c r="F6" s="207"/>
      <c r="G6" s="207"/>
      <c r="H6" s="207"/>
      <c r="I6" s="207"/>
      <c r="J6" s="207"/>
      <c r="K6" s="207"/>
      <c r="L6" s="223"/>
    </row>
    <row r="7" s="193" customFormat="1" spans="2:12">
      <c r="B7" s="209" t="s">
        <v>257</v>
      </c>
      <c r="C7" s="210"/>
      <c r="D7" s="210"/>
      <c r="E7" s="210"/>
      <c r="F7" s="210"/>
      <c r="G7" s="210"/>
      <c r="H7" s="210"/>
      <c r="I7" s="210"/>
      <c r="J7" s="210"/>
      <c r="K7" s="210"/>
      <c r="L7" s="224"/>
    </row>
    <row r="8" s="196" customFormat="1" spans="2:12">
      <c r="B8" s="211" t="s">
        <v>6</v>
      </c>
      <c r="C8" s="212" t="s">
        <v>258</v>
      </c>
      <c r="D8" s="212"/>
      <c r="E8" s="213" t="s">
        <v>29</v>
      </c>
      <c r="F8" s="213" t="s">
        <v>34</v>
      </c>
      <c r="G8" s="213" t="s">
        <v>37</v>
      </c>
      <c r="H8" s="213" t="s">
        <v>259</v>
      </c>
      <c r="I8" s="213" t="s">
        <v>260</v>
      </c>
      <c r="J8" s="213" t="s">
        <v>261</v>
      </c>
      <c r="K8" s="213" t="s">
        <v>262</v>
      </c>
      <c r="L8" s="225" t="s">
        <v>263</v>
      </c>
    </row>
    <row r="9" s="196" customFormat="1" spans="2:12">
      <c r="B9" s="214"/>
      <c r="C9" s="215" t="s">
        <v>11</v>
      </c>
      <c r="D9" s="215" t="s">
        <v>264</v>
      </c>
      <c r="E9" s="216" t="s">
        <v>30</v>
      </c>
      <c r="F9" s="216" t="s">
        <v>35</v>
      </c>
      <c r="G9" s="216" t="s">
        <v>38</v>
      </c>
      <c r="H9" s="216" t="s">
        <v>265</v>
      </c>
      <c r="I9" s="216" t="s">
        <v>266</v>
      </c>
      <c r="J9" s="216" t="s">
        <v>267</v>
      </c>
      <c r="K9" s="216" t="s">
        <v>268</v>
      </c>
      <c r="L9" s="226"/>
    </row>
    <row r="10" spans="2:12">
      <c r="B10" s="217">
        <f t="shared" ref="B10:B73" si="0">ROW()-9</f>
        <v>1</v>
      </c>
      <c r="C10" s="218">
        <v>51010201</v>
      </c>
      <c r="D10" s="218" t="s">
        <v>65</v>
      </c>
      <c r="E10" s="219"/>
      <c r="F10" s="219"/>
      <c r="G10" s="219"/>
      <c r="H10" s="219"/>
      <c r="I10" s="219"/>
      <c r="J10" s="219"/>
      <c r="K10" s="219"/>
      <c r="L10" s="227">
        <f t="shared" ref="L10:L73" si="1">SUM(E10:K10)</f>
        <v>0</v>
      </c>
    </row>
    <row r="11" spans="2:12">
      <c r="B11" s="217">
        <f t="shared" si="0"/>
        <v>2</v>
      </c>
      <c r="C11" s="218">
        <v>51010202</v>
      </c>
      <c r="D11" s="218" t="s">
        <v>67</v>
      </c>
      <c r="E11" s="219"/>
      <c r="F11" s="219"/>
      <c r="G11" s="219"/>
      <c r="H11" s="219"/>
      <c r="I11" s="219"/>
      <c r="J11" s="219"/>
      <c r="K11" s="219"/>
      <c r="L11" s="227">
        <f t="shared" si="1"/>
        <v>0</v>
      </c>
    </row>
    <row r="12" spans="2:12">
      <c r="B12" s="217">
        <f t="shared" si="0"/>
        <v>3</v>
      </c>
      <c r="C12" s="218">
        <v>51010203</v>
      </c>
      <c r="D12" s="218" t="s">
        <v>68</v>
      </c>
      <c r="E12" s="219"/>
      <c r="F12" s="219"/>
      <c r="G12" s="219"/>
      <c r="H12" s="219"/>
      <c r="I12" s="219"/>
      <c r="J12" s="219"/>
      <c r="K12" s="219"/>
      <c r="L12" s="227">
        <f t="shared" si="1"/>
        <v>0</v>
      </c>
    </row>
    <row r="13" spans="2:12">
      <c r="B13" s="217">
        <f t="shared" si="0"/>
        <v>4</v>
      </c>
      <c r="C13" s="218">
        <v>51010204</v>
      </c>
      <c r="D13" s="218" t="s">
        <v>69</v>
      </c>
      <c r="E13" s="219"/>
      <c r="F13" s="219"/>
      <c r="G13" s="219"/>
      <c r="H13" s="219"/>
      <c r="I13" s="219"/>
      <c r="J13" s="219"/>
      <c r="K13" s="219"/>
      <c r="L13" s="227">
        <f t="shared" si="1"/>
        <v>0</v>
      </c>
    </row>
    <row r="14" spans="2:12">
      <c r="B14" s="217">
        <f t="shared" si="0"/>
        <v>5</v>
      </c>
      <c r="C14" s="218">
        <v>510103</v>
      </c>
      <c r="D14" s="218" t="s">
        <v>70</v>
      </c>
      <c r="E14" s="219"/>
      <c r="F14" s="219"/>
      <c r="G14" s="219"/>
      <c r="H14" s="219"/>
      <c r="I14" s="219"/>
      <c r="J14" s="219"/>
      <c r="K14" s="219"/>
      <c r="L14" s="227">
        <f t="shared" si="1"/>
        <v>0</v>
      </c>
    </row>
    <row r="15" spans="2:12">
      <c r="B15" s="217">
        <f t="shared" si="0"/>
        <v>6</v>
      </c>
      <c r="C15" s="218">
        <v>510108</v>
      </c>
      <c r="D15" s="218" t="s">
        <v>72</v>
      </c>
      <c r="E15" s="219"/>
      <c r="F15" s="219"/>
      <c r="G15" s="219"/>
      <c r="H15" s="219"/>
      <c r="I15" s="219"/>
      <c r="J15" s="219"/>
      <c r="K15" s="219"/>
      <c r="L15" s="227">
        <f t="shared" si="1"/>
        <v>0</v>
      </c>
    </row>
    <row r="16" spans="2:12">
      <c r="B16" s="217">
        <f t="shared" si="0"/>
        <v>7</v>
      </c>
      <c r="C16" s="218">
        <v>510114</v>
      </c>
      <c r="D16" s="218" t="s">
        <v>73</v>
      </c>
      <c r="E16" s="219"/>
      <c r="F16" s="219"/>
      <c r="G16" s="219"/>
      <c r="H16" s="219"/>
      <c r="I16" s="219"/>
      <c r="J16" s="219"/>
      <c r="K16" s="219"/>
      <c r="L16" s="227">
        <f t="shared" si="1"/>
        <v>0</v>
      </c>
    </row>
    <row r="17" spans="2:12">
      <c r="B17" s="217">
        <f t="shared" si="0"/>
        <v>8</v>
      </c>
      <c r="C17" s="218">
        <v>510116</v>
      </c>
      <c r="D17" s="218" t="s">
        <v>75</v>
      </c>
      <c r="E17" s="219"/>
      <c r="F17" s="219"/>
      <c r="G17" s="219"/>
      <c r="H17" s="219"/>
      <c r="I17" s="219"/>
      <c r="J17" s="219"/>
      <c r="K17" s="219"/>
      <c r="L17" s="227">
        <f t="shared" si="1"/>
        <v>0</v>
      </c>
    </row>
    <row r="18" spans="2:12">
      <c r="B18" s="217">
        <f t="shared" si="0"/>
        <v>9</v>
      </c>
      <c r="C18" s="218">
        <v>51010601</v>
      </c>
      <c r="D18" s="218" t="s">
        <v>77</v>
      </c>
      <c r="E18" s="219"/>
      <c r="F18" s="219"/>
      <c r="G18" s="219"/>
      <c r="H18" s="219"/>
      <c r="I18" s="219"/>
      <c r="J18" s="219"/>
      <c r="K18" s="219"/>
      <c r="L18" s="227">
        <f t="shared" si="1"/>
        <v>0</v>
      </c>
    </row>
    <row r="19" spans="2:12">
      <c r="B19" s="217">
        <f t="shared" si="0"/>
        <v>10</v>
      </c>
      <c r="C19" s="218">
        <v>51010603</v>
      </c>
      <c r="D19" s="218" t="s">
        <v>79</v>
      </c>
      <c r="E19" s="219"/>
      <c r="F19" s="219"/>
      <c r="G19" s="219"/>
      <c r="H19" s="219"/>
      <c r="I19" s="219"/>
      <c r="J19" s="219"/>
      <c r="K19" s="219"/>
      <c r="L19" s="227">
        <f t="shared" si="1"/>
        <v>0</v>
      </c>
    </row>
    <row r="20" spans="2:12">
      <c r="B20" s="217">
        <f t="shared" si="0"/>
        <v>11</v>
      </c>
      <c r="C20" s="218">
        <v>51010607</v>
      </c>
      <c r="D20" s="218" t="s">
        <v>80</v>
      </c>
      <c r="E20" s="219"/>
      <c r="F20" s="219"/>
      <c r="G20" s="219"/>
      <c r="H20" s="219"/>
      <c r="I20" s="219"/>
      <c r="J20" s="219"/>
      <c r="K20" s="219"/>
      <c r="L20" s="227">
        <f t="shared" si="1"/>
        <v>0</v>
      </c>
    </row>
    <row r="21" spans="2:12">
      <c r="B21" s="217">
        <f t="shared" si="0"/>
        <v>12</v>
      </c>
      <c r="C21" s="218">
        <v>51010101</v>
      </c>
      <c r="D21" s="218" t="s">
        <v>81</v>
      </c>
      <c r="E21" s="219"/>
      <c r="F21" s="219"/>
      <c r="G21" s="219"/>
      <c r="H21" s="219"/>
      <c r="I21" s="219"/>
      <c r="J21" s="219"/>
      <c r="K21" s="219"/>
      <c r="L21" s="227">
        <f t="shared" si="1"/>
        <v>0</v>
      </c>
    </row>
    <row r="22" spans="2:12">
      <c r="B22" s="217">
        <f t="shared" si="0"/>
        <v>13</v>
      </c>
      <c r="C22" s="218">
        <v>51010102</v>
      </c>
      <c r="D22" s="218" t="s">
        <v>83</v>
      </c>
      <c r="E22" s="219"/>
      <c r="F22" s="219"/>
      <c r="G22" s="219"/>
      <c r="H22" s="219"/>
      <c r="I22" s="219"/>
      <c r="J22" s="219"/>
      <c r="K22" s="219"/>
      <c r="L22" s="227">
        <f t="shared" si="1"/>
        <v>0</v>
      </c>
    </row>
    <row r="23" spans="2:12">
      <c r="B23" s="217">
        <f t="shared" si="0"/>
        <v>14</v>
      </c>
      <c r="C23" s="218">
        <v>51010103</v>
      </c>
      <c r="D23" s="218" t="s">
        <v>84</v>
      </c>
      <c r="E23" s="219"/>
      <c r="F23" s="219"/>
      <c r="G23" s="219"/>
      <c r="H23" s="219"/>
      <c r="I23" s="219"/>
      <c r="J23" s="219"/>
      <c r="K23" s="219"/>
      <c r="L23" s="227">
        <f t="shared" si="1"/>
        <v>0</v>
      </c>
    </row>
    <row r="24" spans="2:12">
      <c r="B24" s="217">
        <f t="shared" si="0"/>
        <v>15</v>
      </c>
      <c r="C24" s="218">
        <v>51010104</v>
      </c>
      <c r="D24" s="218" t="s">
        <v>85</v>
      </c>
      <c r="E24" s="219"/>
      <c r="F24" s="219"/>
      <c r="G24" s="219"/>
      <c r="H24" s="219"/>
      <c r="I24" s="219"/>
      <c r="J24" s="219"/>
      <c r="K24" s="219"/>
      <c r="L24" s="227">
        <f t="shared" si="1"/>
        <v>0</v>
      </c>
    </row>
    <row r="25" spans="2:12">
      <c r="B25" s="217">
        <f t="shared" si="0"/>
        <v>16</v>
      </c>
      <c r="C25" s="218">
        <v>51010105</v>
      </c>
      <c r="D25" s="218" t="s">
        <v>86</v>
      </c>
      <c r="E25" s="219"/>
      <c r="F25" s="219"/>
      <c r="G25" s="219"/>
      <c r="H25" s="219"/>
      <c r="I25" s="219"/>
      <c r="J25" s="219"/>
      <c r="K25" s="219"/>
      <c r="L25" s="227">
        <f t="shared" si="1"/>
        <v>0</v>
      </c>
    </row>
    <row r="26" spans="2:12">
      <c r="B26" s="217">
        <f t="shared" si="0"/>
        <v>17</v>
      </c>
      <c r="C26" s="218">
        <v>51010106</v>
      </c>
      <c r="D26" s="218" t="s">
        <v>87</v>
      </c>
      <c r="E26" s="219"/>
      <c r="F26" s="219"/>
      <c r="G26" s="219"/>
      <c r="H26" s="219"/>
      <c r="I26" s="219"/>
      <c r="J26" s="219"/>
      <c r="K26" s="219"/>
      <c r="L26" s="227">
        <f t="shared" si="1"/>
        <v>0</v>
      </c>
    </row>
    <row r="27" spans="2:12">
      <c r="B27" s="217">
        <f t="shared" si="0"/>
        <v>18</v>
      </c>
      <c r="C27" s="218">
        <v>51010107</v>
      </c>
      <c r="D27" s="218" t="s">
        <v>88</v>
      </c>
      <c r="E27" s="219"/>
      <c r="F27" s="219"/>
      <c r="G27" s="219"/>
      <c r="H27" s="219"/>
      <c r="I27" s="219"/>
      <c r="J27" s="219"/>
      <c r="K27" s="219"/>
      <c r="L27" s="227">
        <f t="shared" si="1"/>
        <v>0</v>
      </c>
    </row>
    <row r="28" spans="2:12">
      <c r="B28" s="217">
        <f t="shared" si="0"/>
        <v>19</v>
      </c>
      <c r="C28" s="218">
        <v>51010108</v>
      </c>
      <c r="D28" s="218" t="s">
        <v>89</v>
      </c>
      <c r="E28" s="219"/>
      <c r="F28" s="219"/>
      <c r="G28" s="219"/>
      <c r="H28" s="219"/>
      <c r="I28" s="219"/>
      <c r="J28" s="219"/>
      <c r="K28" s="219"/>
      <c r="L28" s="227">
        <f t="shared" si="1"/>
        <v>0</v>
      </c>
    </row>
    <row r="29" spans="2:12">
      <c r="B29" s="217">
        <f t="shared" si="0"/>
        <v>20</v>
      </c>
      <c r="C29" s="218">
        <v>51010109</v>
      </c>
      <c r="D29" s="218" t="s">
        <v>90</v>
      </c>
      <c r="E29" s="219"/>
      <c r="F29" s="219"/>
      <c r="G29" s="219"/>
      <c r="H29" s="219"/>
      <c r="I29" s="219"/>
      <c r="J29" s="219"/>
      <c r="K29" s="219"/>
      <c r="L29" s="227">
        <f t="shared" si="1"/>
        <v>0</v>
      </c>
    </row>
    <row r="30" spans="2:12">
      <c r="B30" s="217">
        <f t="shared" si="0"/>
        <v>21</v>
      </c>
      <c r="C30" s="218">
        <v>51010110</v>
      </c>
      <c r="D30" s="218" t="s">
        <v>91</v>
      </c>
      <c r="E30" s="219"/>
      <c r="F30" s="219"/>
      <c r="G30" s="219"/>
      <c r="H30" s="219"/>
      <c r="I30" s="219"/>
      <c r="J30" s="219"/>
      <c r="K30" s="219"/>
      <c r="L30" s="227">
        <f t="shared" si="1"/>
        <v>0</v>
      </c>
    </row>
    <row r="31" spans="2:12">
      <c r="B31" s="217">
        <f t="shared" si="0"/>
        <v>22</v>
      </c>
      <c r="C31" s="218">
        <v>51011003</v>
      </c>
      <c r="D31" s="218" t="s">
        <v>92</v>
      </c>
      <c r="E31" s="219"/>
      <c r="F31" s="219"/>
      <c r="G31" s="219"/>
      <c r="H31" s="219"/>
      <c r="I31" s="219"/>
      <c r="J31" s="219"/>
      <c r="K31" s="219"/>
      <c r="L31" s="227">
        <f t="shared" si="1"/>
        <v>0</v>
      </c>
    </row>
    <row r="32" spans="2:12">
      <c r="B32" s="217">
        <f t="shared" si="0"/>
        <v>23</v>
      </c>
      <c r="C32" s="218">
        <v>51010111</v>
      </c>
      <c r="D32" s="218" t="s">
        <v>93</v>
      </c>
      <c r="E32" s="219"/>
      <c r="F32" s="219"/>
      <c r="G32" s="219"/>
      <c r="H32" s="219"/>
      <c r="I32" s="219"/>
      <c r="J32" s="219"/>
      <c r="K32" s="219"/>
      <c r="L32" s="227">
        <f t="shared" si="1"/>
        <v>0</v>
      </c>
    </row>
    <row r="33" spans="2:12">
      <c r="B33" s="217">
        <f t="shared" si="0"/>
        <v>24</v>
      </c>
      <c r="C33" s="218" t="s">
        <v>94</v>
      </c>
      <c r="D33" s="218" t="s">
        <v>95</v>
      </c>
      <c r="E33" s="219"/>
      <c r="F33" s="219"/>
      <c r="G33" s="219"/>
      <c r="H33" s="219"/>
      <c r="I33" s="219"/>
      <c r="J33" s="219"/>
      <c r="K33" s="219"/>
      <c r="L33" s="227">
        <f t="shared" si="1"/>
        <v>0</v>
      </c>
    </row>
    <row r="34" spans="2:12">
      <c r="B34" s="217">
        <f t="shared" si="0"/>
        <v>25</v>
      </c>
      <c r="C34" s="218">
        <v>510104</v>
      </c>
      <c r="D34" s="218" t="s">
        <v>96</v>
      </c>
      <c r="E34" s="219"/>
      <c r="F34" s="219"/>
      <c r="G34" s="219"/>
      <c r="H34" s="219"/>
      <c r="I34" s="219"/>
      <c r="J34" s="219"/>
      <c r="K34" s="219"/>
      <c r="L34" s="227">
        <f t="shared" si="1"/>
        <v>0</v>
      </c>
    </row>
    <row r="35" spans="2:12">
      <c r="B35" s="217">
        <f t="shared" si="0"/>
        <v>26</v>
      </c>
      <c r="C35" s="218">
        <v>510105</v>
      </c>
      <c r="D35" s="218" t="s">
        <v>97</v>
      </c>
      <c r="E35" s="219"/>
      <c r="F35" s="219"/>
      <c r="G35" s="219"/>
      <c r="H35" s="219"/>
      <c r="I35" s="219"/>
      <c r="J35" s="219"/>
      <c r="K35" s="219"/>
      <c r="L35" s="227">
        <f t="shared" si="1"/>
        <v>0</v>
      </c>
    </row>
    <row r="36" spans="2:12">
      <c r="B36" s="217">
        <f t="shared" si="0"/>
        <v>27</v>
      </c>
      <c r="C36" s="218">
        <v>51010701</v>
      </c>
      <c r="D36" s="218" t="s">
        <v>98</v>
      </c>
      <c r="E36" s="219"/>
      <c r="F36" s="219"/>
      <c r="G36" s="219"/>
      <c r="H36" s="219"/>
      <c r="I36" s="219"/>
      <c r="J36" s="219"/>
      <c r="K36" s="219"/>
      <c r="L36" s="227">
        <f t="shared" si="1"/>
        <v>0</v>
      </c>
    </row>
    <row r="37" spans="2:12">
      <c r="B37" s="217">
        <f t="shared" si="0"/>
        <v>28</v>
      </c>
      <c r="C37" s="218">
        <v>51010702</v>
      </c>
      <c r="D37" s="218" t="s">
        <v>100</v>
      </c>
      <c r="E37" s="219"/>
      <c r="F37" s="219"/>
      <c r="G37" s="219"/>
      <c r="H37" s="219"/>
      <c r="I37" s="219"/>
      <c r="J37" s="219"/>
      <c r="K37" s="219"/>
      <c r="L37" s="227">
        <f t="shared" si="1"/>
        <v>0</v>
      </c>
    </row>
    <row r="38" spans="2:12">
      <c r="B38" s="217">
        <f t="shared" si="0"/>
        <v>29</v>
      </c>
      <c r="C38" s="218">
        <v>51010703</v>
      </c>
      <c r="D38" s="218" t="s">
        <v>101</v>
      </c>
      <c r="E38" s="219"/>
      <c r="F38" s="219"/>
      <c r="G38" s="219"/>
      <c r="H38" s="219"/>
      <c r="I38" s="219"/>
      <c r="J38" s="219"/>
      <c r="K38" s="219"/>
      <c r="L38" s="227">
        <f t="shared" si="1"/>
        <v>0</v>
      </c>
    </row>
    <row r="39" spans="2:12">
      <c r="B39" s="217">
        <f t="shared" si="0"/>
        <v>30</v>
      </c>
      <c r="C39" s="218">
        <v>510109</v>
      </c>
      <c r="D39" s="218" t="s">
        <v>102</v>
      </c>
      <c r="E39" s="219"/>
      <c r="F39" s="219"/>
      <c r="G39" s="219"/>
      <c r="H39" s="219"/>
      <c r="I39" s="219"/>
      <c r="J39" s="219"/>
      <c r="K39" s="219"/>
      <c r="L39" s="227">
        <f t="shared" si="1"/>
        <v>0</v>
      </c>
    </row>
    <row r="40" spans="2:12">
      <c r="B40" s="217">
        <f t="shared" si="0"/>
        <v>31</v>
      </c>
      <c r="C40" s="218">
        <v>51011002</v>
      </c>
      <c r="D40" s="218" t="s">
        <v>103</v>
      </c>
      <c r="E40" s="219"/>
      <c r="F40" s="219"/>
      <c r="G40" s="219"/>
      <c r="H40" s="219"/>
      <c r="I40" s="219"/>
      <c r="J40" s="219"/>
      <c r="K40" s="219"/>
      <c r="L40" s="227">
        <f t="shared" si="1"/>
        <v>0</v>
      </c>
    </row>
    <row r="41" spans="2:12">
      <c r="B41" s="217">
        <f t="shared" si="0"/>
        <v>32</v>
      </c>
      <c r="C41" s="218">
        <v>510111</v>
      </c>
      <c r="D41" s="218" t="s">
        <v>104</v>
      </c>
      <c r="E41" s="219"/>
      <c r="F41" s="219"/>
      <c r="G41" s="219"/>
      <c r="H41" s="219"/>
      <c r="I41" s="219"/>
      <c r="J41" s="219"/>
      <c r="K41" s="219"/>
      <c r="L41" s="227">
        <f t="shared" si="1"/>
        <v>0</v>
      </c>
    </row>
    <row r="42" spans="2:12">
      <c r="B42" s="217">
        <f t="shared" si="0"/>
        <v>33</v>
      </c>
      <c r="C42" s="218">
        <v>510112</v>
      </c>
      <c r="D42" s="218" t="s">
        <v>106</v>
      </c>
      <c r="E42" s="219"/>
      <c r="F42" s="219"/>
      <c r="G42" s="219"/>
      <c r="H42" s="219"/>
      <c r="I42" s="219"/>
      <c r="J42" s="219"/>
      <c r="K42" s="219"/>
      <c r="L42" s="227">
        <f t="shared" si="1"/>
        <v>0</v>
      </c>
    </row>
    <row r="43" spans="2:12">
      <c r="B43" s="217">
        <f t="shared" si="0"/>
        <v>34</v>
      </c>
      <c r="C43" s="218">
        <v>510113</v>
      </c>
      <c r="D43" s="218" t="s">
        <v>107</v>
      </c>
      <c r="E43" s="219"/>
      <c r="F43" s="219"/>
      <c r="G43" s="219"/>
      <c r="H43" s="219"/>
      <c r="I43" s="219"/>
      <c r="J43" s="219"/>
      <c r="K43" s="219"/>
      <c r="L43" s="227">
        <f t="shared" si="1"/>
        <v>0</v>
      </c>
    </row>
    <row r="44" spans="2:12">
      <c r="B44" s="217">
        <f t="shared" si="0"/>
        <v>35</v>
      </c>
      <c r="C44" s="218">
        <v>510115</v>
      </c>
      <c r="D44" s="218" t="s">
        <v>109</v>
      </c>
      <c r="E44" s="219"/>
      <c r="F44" s="219"/>
      <c r="G44" s="219"/>
      <c r="H44" s="219"/>
      <c r="I44" s="219"/>
      <c r="J44" s="219"/>
      <c r="K44" s="219"/>
      <c r="L44" s="227">
        <f t="shared" si="1"/>
        <v>0</v>
      </c>
    </row>
    <row r="45" spans="2:12">
      <c r="B45" s="217">
        <f t="shared" si="0"/>
        <v>36</v>
      </c>
      <c r="C45" s="218">
        <v>510117</v>
      </c>
      <c r="D45" s="218" t="s">
        <v>111</v>
      </c>
      <c r="E45" s="219"/>
      <c r="F45" s="219"/>
      <c r="G45" s="219"/>
      <c r="H45" s="219"/>
      <c r="I45" s="219"/>
      <c r="J45" s="219"/>
      <c r="K45" s="219"/>
      <c r="L45" s="227">
        <f t="shared" si="1"/>
        <v>0</v>
      </c>
    </row>
    <row r="46" spans="2:12">
      <c r="B46" s="217">
        <f t="shared" si="0"/>
        <v>37</v>
      </c>
      <c r="C46" s="218">
        <v>510199</v>
      </c>
      <c r="D46" s="218" t="s">
        <v>112</v>
      </c>
      <c r="E46" s="219"/>
      <c r="F46" s="219"/>
      <c r="G46" s="219"/>
      <c r="H46" s="219"/>
      <c r="I46" s="219"/>
      <c r="J46" s="219"/>
      <c r="K46" s="219"/>
      <c r="L46" s="227">
        <f t="shared" si="1"/>
        <v>0</v>
      </c>
    </row>
    <row r="47" spans="2:12">
      <c r="B47" s="217">
        <f t="shared" si="0"/>
        <v>38</v>
      </c>
      <c r="C47" s="220">
        <v>660102</v>
      </c>
      <c r="D47" s="220" t="s">
        <v>115</v>
      </c>
      <c r="E47" s="221"/>
      <c r="F47" s="221"/>
      <c r="G47" s="221"/>
      <c r="H47" s="221"/>
      <c r="I47" s="221"/>
      <c r="J47" s="221"/>
      <c r="K47" s="221"/>
      <c r="L47" s="228">
        <f t="shared" si="1"/>
        <v>0</v>
      </c>
    </row>
    <row r="48" spans="2:12">
      <c r="B48" s="217">
        <f t="shared" si="0"/>
        <v>39</v>
      </c>
      <c r="C48" s="220">
        <v>660103</v>
      </c>
      <c r="D48" s="220" t="s">
        <v>117</v>
      </c>
      <c r="E48" s="221"/>
      <c r="F48" s="221"/>
      <c r="G48" s="221"/>
      <c r="H48" s="221"/>
      <c r="I48" s="221"/>
      <c r="J48" s="221"/>
      <c r="K48" s="221"/>
      <c r="L48" s="228">
        <f t="shared" si="1"/>
        <v>0</v>
      </c>
    </row>
    <row r="49" spans="2:12">
      <c r="B49" s="217">
        <f t="shared" si="0"/>
        <v>40</v>
      </c>
      <c r="C49" s="220">
        <v>66010101</v>
      </c>
      <c r="D49" s="220" t="s">
        <v>119</v>
      </c>
      <c r="E49" s="221"/>
      <c r="F49" s="221"/>
      <c r="G49" s="221"/>
      <c r="H49" s="221"/>
      <c r="I49" s="221"/>
      <c r="J49" s="221"/>
      <c r="K49" s="221"/>
      <c r="L49" s="228">
        <f t="shared" si="1"/>
        <v>0</v>
      </c>
    </row>
    <row r="50" spans="2:12">
      <c r="B50" s="217">
        <f t="shared" si="0"/>
        <v>41</v>
      </c>
      <c r="C50" s="220">
        <v>66010103</v>
      </c>
      <c r="D50" s="220" t="s">
        <v>120</v>
      </c>
      <c r="E50" s="221"/>
      <c r="F50" s="221"/>
      <c r="G50" s="221"/>
      <c r="H50" s="221"/>
      <c r="I50" s="221"/>
      <c r="J50" s="221"/>
      <c r="K50" s="221"/>
      <c r="L50" s="228">
        <f t="shared" si="1"/>
        <v>0</v>
      </c>
    </row>
    <row r="51" spans="2:12">
      <c r="B51" s="217">
        <f t="shared" si="0"/>
        <v>42</v>
      </c>
      <c r="C51" s="220">
        <v>66010104</v>
      </c>
      <c r="D51" s="220" t="s">
        <v>121</v>
      </c>
      <c r="E51" s="221"/>
      <c r="F51" s="221"/>
      <c r="G51" s="221"/>
      <c r="H51" s="221"/>
      <c r="I51" s="221"/>
      <c r="J51" s="221"/>
      <c r="K51" s="221"/>
      <c r="L51" s="228">
        <f t="shared" si="1"/>
        <v>0</v>
      </c>
    </row>
    <row r="52" spans="2:12">
      <c r="B52" s="217">
        <f t="shared" si="0"/>
        <v>43</v>
      </c>
      <c r="C52" s="220">
        <v>66010105</v>
      </c>
      <c r="D52" s="220" t="s">
        <v>122</v>
      </c>
      <c r="E52" s="221"/>
      <c r="F52" s="221"/>
      <c r="G52" s="221"/>
      <c r="H52" s="221"/>
      <c r="I52" s="221"/>
      <c r="J52" s="221"/>
      <c r="K52" s="221"/>
      <c r="L52" s="228">
        <f t="shared" si="1"/>
        <v>0</v>
      </c>
    </row>
    <row r="53" spans="2:12">
      <c r="B53" s="217">
        <f t="shared" si="0"/>
        <v>44</v>
      </c>
      <c r="C53" s="220">
        <v>66010106</v>
      </c>
      <c r="D53" s="220" t="s">
        <v>123</v>
      </c>
      <c r="E53" s="221"/>
      <c r="F53" s="221"/>
      <c r="G53" s="221"/>
      <c r="H53" s="221"/>
      <c r="I53" s="221"/>
      <c r="J53" s="221"/>
      <c r="K53" s="221"/>
      <c r="L53" s="228">
        <f t="shared" si="1"/>
        <v>0</v>
      </c>
    </row>
    <row r="54" spans="2:12">
      <c r="B54" s="217">
        <f t="shared" si="0"/>
        <v>45</v>
      </c>
      <c r="C54" s="220">
        <v>66010107</v>
      </c>
      <c r="D54" s="220" t="s">
        <v>124</v>
      </c>
      <c r="E54" s="221"/>
      <c r="F54" s="221"/>
      <c r="G54" s="221"/>
      <c r="H54" s="221"/>
      <c r="I54" s="221"/>
      <c r="J54" s="221"/>
      <c r="K54" s="221"/>
      <c r="L54" s="228">
        <f t="shared" si="1"/>
        <v>0</v>
      </c>
    </row>
    <row r="55" spans="2:12">
      <c r="B55" s="217">
        <f t="shared" si="0"/>
        <v>46</v>
      </c>
      <c r="C55" s="220">
        <v>66010108</v>
      </c>
      <c r="D55" s="220" t="s">
        <v>125</v>
      </c>
      <c r="E55" s="221"/>
      <c r="F55" s="221"/>
      <c r="G55" s="221"/>
      <c r="H55" s="221"/>
      <c r="I55" s="221"/>
      <c r="J55" s="221"/>
      <c r="K55" s="221"/>
      <c r="L55" s="228">
        <f t="shared" si="1"/>
        <v>0</v>
      </c>
    </row>
    <row r="56" spans="2:12">
      <c r="B56" s="217">
        <f t="shared" si="0"/>
        <v>47</v>
      </c>
      <c r="C56" s="220">
        <v>66010109</v>
      </c>
      <c r="D56" s="220" t="s">
        <v>126</v>
      </c>
      <c r="E56" s="221"/>
      <c r="F56" s="221"/>
      <c r="G56" s="221"/>
      <c r="H56" s="221"/>
      <c r="I56" s="221"/>
      <c r="J56" s="221"/>
      <c r="K56" s="221"/>
      <c r="L56" s="228">
        <f t="shared" si="1"/>
        <v>0</v>
      </c>
    </row>
    <row r="57" spans="2:12">
      <c r="B57" s="217">
        <f t="shared" si="0"/>
        <v>48</v>
      </c>
      <c r="C57" s="220">
        <v>66010110</v>
      </c>
      <c r="D57" s="220" t="s">
        <v>127</v>
      </c>
      <c r="E57" s="221"/>
      <c r="F57" s="221"/>
      <c r="G57" s="221"/>
      <c r="H57" s="221"/>
      <c r="I57" s="221"/>
      <c r="J57" s="221"/>
      <c r="K57" s="221"/>
      <c r="L57" s="228">
        <f t="shared" si="1"/>
        <v>0</v>
      </c>
    </row>
    <row r="58" spans="2:12">
      <c r="B58" s="217">
        <f t="shared" si="0"/>
        <v>49</v>
      </c>
      <c r="C58" s="220">
        <v>66010111</v>
      </c>
      <c r="D58" s="220" t="s">
        <v>128</v>
      </c>
      <c r="E58" s="221"/>
      <c r="F58" s="221"/>
      <c r="G58" s="221"/>
      <c r="H58" s="221"/>
      <c r="I58" s="221"/>
      <c r="J58" s="221"/>
      <c r="K58" s="221"/>
      <c r="L58" s="228">
        <f t="shared" si="1"/>
        <v>0</v>
      </c>
    </row>
    <row r="59" spans="2:12">
      <c r="B59" s="217">
        <f t="shared" si="0"/>
        <v>50</v>
      </c>
      <c r="C59" s="220">
        <v>660117</v>
      </c>
      <c r="D59" s="220" t="s">
        <v>129</v>
      </c>
      <c r="E59" s="221"/>
      <c r="F59" s="221"/>
      <c r="G59" s="221"/>
      <c r="H59" s="221"/>
      <c r="I59" s="221"/>
      <c r="J59" s="221"/>
      <c r="K59" s="221"/>
      <c r="L59" s="228">
        <f t="shared" si="1"/>
        <v>0</v>
      </c>
    </row>
    <row r="60" spans="2:12">
      <c r="B60" s="217">
        <f t="shared" si="0"/>
        <v>51</v>
      </c>
      <c r="C60" s="220">
        <v>66010112</v>
      </c>
      <c r="D60" s="220" t="s">
        <v>130</v>
      </c>
      <c r="E60" s="221"/>
      <c r="F60" s="221"/>
      <c r="G60" s="221"/>
      <c r="H60" s="221"/>
      <c r="I60" s="221"/>
      <c r="J60" s="221"/>
      <c r="K60" s="221"/>
      <c r="L60" s="228">
        <f t="shared" si="1"/>
        <v>0</v>
      </c>
    </row>
    <row r="61" spans="2:12">
      <c r="B61" s="217">
        <f t="shared" si="0"/>
        <v>52</v>
      </c>
      <c r="C61" s="220" t="s">
        <v>94</v>
      </c>
      <c r="D61" s="220" t="s">
        <v>131</v>
      </c>
      <c r="E61" s="221"/>
      <c r="F61" s="221"/>
      <c r="G61" s="221"/>
      <c r="H61" s="221"/>
      <c r="I61" s="221"/>
      <c r="J61" s="221"/>
      <c r="K61" s="221"/>
      <c r="L61" s="228">
        <f t="shared" si="1"/>
        <v>0</v>
      </c>
    </row>
    <row r="62" spans="2:12">
      <c r="B62" s="217">
        <f t="shared" si="0"/>
        <v>53</v>
      </c>
      <c r="C62" s="220">
        <v>660104</v>
      </c>
      <c r="D62" s="220" t="s">
        <v>132</v>
      </c>
      <c r="E62" s="221"/>
      <c r="F62" s="221"/>
      <c r="G62" s="221"/>
      <c r="H62" s="221"/>
      <c r="I62" s="221"/>
      <c r="J62" s="221"/>
      <c r="K62" s="221"/>
      <c r="L62" s="228">
        <f t="shared" si="1"/>
        <v>0</v>
      </c>
    </row>
    <row r="63" spans="2:12">
      <c r="B63" s="217">
        <f t="shared" si="0"/>
        <v>54</v>
      </c>
      <c r="C63" s="220">
        <v>660105</v>
      </c>
      <c r="D63" s="220" t="s">
        <v>134</v>
      </c>
      <c r="E63" s="221"/>
      <c r="F63" s="221"/>
      <c r="G63" s="221"/>
      <c r="H63" s="221"/>
      <c r="I63" s="221"/>
      <c r="J63" s="221"/>
      <c r="K63" s="221"/>
      <c r="L63" s="228">
        <f t="shared" si="1"/>
        <v>0</v>
      </c>
    </row>
    <row r="64" spans="2:12">
      <c r="B64" s="217">
        <f t="shared" si="0"/>
        <v>55</v>
      </c>
      <c r="C64" s="220">
        <v>66010601</v>
      </c>
      <c r="D64" s="220" t="s">
        <v>135</v>
      </c>
      <c r="E64" s="221"/>
      <c r="F64" s="221"/>
      <c r="G64" s="221"/>
      <c r="H64" s="221"/>
      <c r="I64" s="221"/>
      <c r="J64" s="221"/>
      <c r="K64" s="221"/>
      <c r="L64" s="228">
        <f t="shared" si="1"/>
        <v>0</v>
      </c>
    </row>
    <row r="65" spans="2:12">
      <c r="B65" s="217">
        <f t="shared" si="0"/>
        <v>56</v>
      </c>
      <c r="C65" s="220">
        <v>66010603</v>
      </c>
      <c r="D65" s="220" t="s">
        <v>136</v>
      </c>
      <c r="E65" s="221"/>
      <c r="F65" s="221"/>
      <c r="G65" s="221"/>
      <c r="H65" s="221"/>
      <c r="I65" s="221"/>
      <c r="J65" s="221"/>
      <c r="K65" s="221"/>
      <c r="L65" s="228">
        <f t="shared" si="1"/>
        <v>0</v>
      </c>
    </row>
    <row r="66" spans="2:12">
      <c r="B66" s="217">
        <f t="shared" si="0"/>
        <v>57</v>
      </c>
      <c r="C66" s="220">
        <v>66010607</v>
      </c>
      <c r="D66" s="220" t="s">
        <v>137</v>
      </c>
      <c r="E66" s="221"/>
      <c r="F66" s="221"/>
      <c r="G66" s="221"/>
      <c r="H66" s="221"/>
      <c r="I66" s="221"/>
      <c r="J66" s="221"/>
      <c r="K66" s="221"/>
      <c r="L66" s="228">
        <f t="shared" si="1"/>
        <v>0</v>
      </c>
    </row>
    <row r="67" s="197" customFormat="1" spans="2:12">
      <c r="B67" s="217">
        <f t="shared" si="0"/>
        <v>58</v>
      </c>
      <c r="C67" s="220">
        <v>66010701</v>
      </c>
      <c r="D67" s="220" t="s">
        <v>138</v>
      </c>
      <c r="E67" s="221"/>
      <c r="F67" s="221"/>
      <c r="G67" s="221"/>
      <c r="H67" s="221"/>
      <c r="I67" s="221"/>
      <c r="J67" s="221"/>
      <c r="K67" s="221"/>
      <c r="L67" s="228">
        <f t="shared" si="1"/>
        <v>0</v>
      </c>
    </row>
    <row r="68" s="197" customFormat="1" spans="2:12">
      <c r="B68" s="217">
        <f t="shared" si="0"/>
        <v>59</v>
      </c>
      <c r="C68" s="220">
        <v>66010702</v>
      </c>
      <c r="D68" s="220" t="s">
        <v>139</v>
      </c>
      <c r="E68" s="221"/>
      <c r="F68" s="221"/>
      <c r="G68" s="221"/>
      <c r="H68" s="221"/>
      <c r="I68" s="221"/>
      <c r="J68" s="221"/>
      <c r="K68" s="221"/>
      <c r="L68" s="228">
        <f t="shared" si="1"/>
        <v>0</v>
      </c>
    </row>
    <row r="69" s="197" customFormat="1" spans="2:12">
      <c r="B69" s="217">
        <f t="shared" si="0"/>
        <v>60</v>
      </c>
      <c r="C69" s="220">
        <v>66010703</v>
      </c>
      <c r="D69" s="220" t="s">
        <v>140</v>
      </c>
      <c r="E69" s="221"/>
      <c r="F69" s="221"/>
      <c r="G69" s="221"/>
      <c r="H69" s="221"/>
      <c r="I69" s="221"/>
      <c r="J69" s="221"/>
      <c r="K69" s="221"/>
      <c r="L69" s="228">
        <f t="shared" si="1"/>
        <v>0</v>
      </c>
    </row>
    <row r="70" s="197" customFormat="1" spans="2:12">
      <c r="B70" s="217">
        <f t="shared" si="0"/>
        <v>61</v>
      </c>
      <c r="C70" s="220">
        <v>660109</v>
      </c>
      <c r="D70" s="220" t="s">
        <v>141</v>
      </c>
      <c r="E70" s="221"/>
      <c r="F70" s="221"/>
      <c r="G70" s="221"/>
      <c r="H70" s="221"/>
      <c r="I70" s="221"/>
      <c r="J70" s="221"/>
      <c r="K70" s="221"/>
      <c r="L70" s="228">
        <f t="shared" si="1"/>
        <v>0</v>
      </c>
    </row>
    <row r="71" s="197" customFormat="1" spans="2:12">
      <c r="B71" s="217">
        <f t="shared" si="0"/>
        <v>62</v>
      </c>
      <c r="C71" s="220">
        <v>660110</v>
      </c>
      <c r="D71" s="220" t="s">
        <v>142</v>
      </c>
      <c r="E71" s="221"/>
      <c r="F71" s="221"/>
      <c r="G71" s="221"/>
      <c r="H71" s="221"/>
      <c r="I71" s="221"/>
      <c r="J71" s="221"/>
      <c r="K71" s="221"/>
      <c r="L71" s="228">
        <f t="shared" si="1"/>
        <v>0</v>
      </c>
    </row>
    <row r="72" s="197" customFormat="1" spans="2:12">
      <c r="B72" s="217">
        <f t="shared" si="0"/>
        <v>63</v>
      </c>
      <c r="C72" s="220">
        <v>660111</v>
      </c>
      <c r="D72" s="220" t="s">
        <v>144</v>
      </c>
      <c r="E72" s="221"/>
      <c r="F72" s="221"/>
      <c r="G72" s="221"/>
      <c r="H72" s="221"/>
      <c r="I72" s="221"/>
      <c r="J72" s="221"/>
      <c r="K72" s="221"/>
      <c r="L72" s="228">
        <f t="shared" si="1"/>
        <v>0</v>
      </c>
    </row>
    <row r="73" s="197" customFormat="1" spans="2:12">
      <c r="B73" s="217">
        <f t="shared" si="0"/>
        <v>64</v>
      </c>
      <c r="C73" s="220">
        <v>660112</v>
      </c>
      <c r="D73" s="220" t="s">
        <v>145</v>
      </c>
      <c r="E73" s="221"/>
      <c r="F73" s="221"/>
      <c r="G73" s="221"/>
      <c r="H73" s="221"/>
      <c r="I73" s="221"/>
      <c r="J73" s="221"/>
      <c r="K73" s="221"/>
      <c r="L73" s="228">
        <f t="shared" si="1"/>
        <v>0</v>
      </c>
    </row>
    <row r="74" s="197" customFormat="1" spans="2:12">
      <c r="B74" s="217">
        <f t="shared" ref="B74:B137" si="2">ROW()-9</f>
        <v>65</v>
      </c>
      <c r="C74" s="220">
        <v>660113</v>
      </c>
      <c r="D74" s="220" t="s">
        <v>146</v>
      </c>
      <c r="E74" s="221"/>
      <c r="F74" s="221"/>
      <c r="G74" s="221"/>
      <c r="H74" s="221"/>
      <c r="I74" s="221"/>
      <c r="J74" s="221"/>
      <c r="K74" s="221"/>
      <c r="L74" s="228">
        <f t="shared" ref="L74:L111" si="3">SUM(E74:K74)</f>
        <v>0</v>
      </c>
    </row>
    <row r="75" s="197" customFormat="1" spans="2:12">
      <c r="B75" s="217">
        <f t="shared" si="2"/>
        <v>66</v>
      </c>
      <c r="C75" s="220">
        <v>660114</v>
      </c>
      <c r="D75" s="220" t="s">
        <v>147</v>
      </c>
      <c r="E75" s="221"/>
      <c r="F75" s="221"/>
      <c r="G75" s="221"/>
      <c r="H75" s="221"/>
      <c r="I75" s="221"/>
      <c r="J75" s="221"/>
      <c r="K75" s="221"/>
      <c r="L75" s="228">
        <f t="shared" si="3"/>
        <v>0</v>
      </c>
    </row>
    <row r="76" s="197" customFormat="1" spans="2:12">
      <c r="B76" s="217">
        <f t="shared" si="2"/>
        <v>67</v>
      </c>
      <c r="C76" s="220">
        <v>660115</v>
      </c>
      <c r="D76" s="220" t="s">
        <v>148</v>
      </c>
      <c r="E76" s="221"/>
      <c r="F76" s="221"/>
      <c r="G76" s="221"/>
      <c r="H76" s="221"/>
      <c r="I76" s="221"/>
      <c r="J76" s="221"/>
      <c r="K76" s="221"/>
      <c r="L76" s="228">
        <f t="shared" si="3"/>
        <v>0</v>
      </c>
    </row>
    <row r="77" s="197" customFormat="1" spans="2:12">
      <c r="B77" s="217">
        <f t="shared" si="2"/>
        <v>68</v>
      </c>
      <c r="C77" s="220">
        <v>660116</v>
      </c>
      <c r="D77" s="220" t="s">
        <v>149</v>
      </c>
      <c r="E77" s="221"/>
      <c r="F77" s="221"/>
      <c r="G77" s="221"/>
      <c r="H77" s="221"/>
      <c r="I77" s="221"/>
      <c r="J77" s="221"/>
      <c r="K77" s="221"/>
      <c r="L77" s="228">
        <f t="shared" si="3"/>
        <v>0</v>
      </c>
    </row>
    <row r="78" s="197" customFormat="1" spans="2:12">
      <c r="B78" s="217">
        <f t="shared" si="2"/>
        <v>69</v>
      </c>
      <c r="C78" s="220">
        <v>660118</v>
      </c>
      <c r="D78" s="220" t="s">
        <v>150</v>
      </c>
      <c r="E78" s="221"/>
      <c r="F78" s="221"/>
      <c r="G78" s="221"/>
      <c r="H78" s="221"/>
      <c r="I78" s="221"/>
      <c r="J78" s="221"/>
      <c r="K78" s="221"/>
      <c r="L78" s="228">
        <f t="shared" si="3"/>
        <v>0</v>
      </c>
    </row>
    <row r="79" s="197" customFormat="1" spans="2:12">
      <c r="B79" s="217">
        <f t="shared" si="2"/>
        <v>70</v>
      </c>
      <c r="C79" s="220">
        <v>660119</v>
      </c>
      <c r="D79" s="220" t="s">
        <v>151</v>
      </c>
      <c r="E79" s="221"/>
      <c r="F79" s="221"/>
      <c r="G79" s="221"/>
      <c r="H79" s="221"/>
      <c r="I79" s="221"/>
      <c r="J79" s="221"/>
      <c r="K79" s="221"/>
      <c r="L79" s="228">
        <f t="shared" si="3"/>
        <v>0</v>
      </c>
    </row>
    <row r="80" s="197" customFormat="1" spans="2:12">
      <c r="B80" s="217">
        <f t="shared" si="2"/>
        <v>71</v>
      </c>
      <c r="C80" s="220">
        <v>660120</v>
      </c>
      <c r="D80" s="220" t="s">
        <v>152</v>
      </c>
      <c r="E80" s="221"/>
      <c r="F80" s="221"/>
      <c r="G80" s="221"/>
      <c r="H80" s="221"/>
      <c r="I80" s="221"/>
      <c r="J80" s="221"/>
      <c r="K80" s="221"/>
      <c r="L80" s="228">
        <f t="shared" si="3"/>
        <v>0</v>
      </c>
    </row>
    <row r="81" s="197" customFormat="1" spans="2:12">
      <c r="B81" s="217">
        <f t="shared" si="2"/>
        <v>72</v>
      </c>
      <c r="C81" s="220">
        <v>660121</v>
      </c>
      <c r="D81" s="220" t="s">
        <v>153</v>
      </c>
      <c r="E81" s="221"/>
      <c r="F81" s="221"/>
      <c r="G81" s="221"/>
      <c r="H81" s="221"/>
      <c r="I81" s="221"/>
      <c r="J81" s="221"/>
      <c r="K81" s="221"/>
      <c r="L81" s="228">
        <f t="shared" si="3"/>
        <v>0</v>
      </c>
    </row>
    <row r="82" s="197" customFormat="1" spans="2:12">
      <c r="B82" s="217">
        <f t="shared" si="2"/>
        <v>73</v>
      </c>
      <c r="C82" s="220">
        <v>660122</v>
      </c>
      <c r="D82" s="220" t="s">
        <v>154</v>
      </c>
      <c r="E82" s="221"/>
      <c r="F82" s="221"/>
      <c r="G82" s="221"/>
      <c r="H82" s="221"/>
      <c r="I82" s="221"/>
      <c r="J82" s="221"/>
      <c r="K82" s="221"/>
      <c r="L82" s="228">
        <f t="shared" si="3"/>
        <v>0</v>
      </c>
    </row>
    <row r="83" s="197" customFormat="1" spans="2:12">
      <c r="B83" s="217">
        <f t="shared" si="2"/>
        <v>74</v>
      </c>
      <c r="C83" s="220">
        <v>660123</v>
      </c>
      <c r="D83" s="220" t="s">
        <v>155</v>
      </c>
      <c r="E83" s="221"/>
      <c r="F83" s="221"/>
      <c r="G83" s="221"/>
      <c r="H83" s="221"/>
      <c r="I83" s="221"/>
      <c r="J83" s="221"/>
      <c r="K83" s="221"/>
      <c r="L83" s="228">
        <f t="shared" si="3"/>
        <v>0</v>
      </c>
    </row>
    <row r="84" s="197" customFormat="1" spans="2:12">
      <c r="B84" s="217">
        <f t="shared" si="2"/>
        <v>75</v>
      </c>
      <c r="C84" s="220">
        <v>660199</v>
      </c>
      <c r="D84" s="220" t="s">
        <v>156</v>
      </c>
      <c r="E84" s="221"/>
      <c r="F84" s="221"/>
      <c r="G84" s="221"/>
      <c r="H84" s="221"/>
      <c r="I84" s="221"/>
      <c r="J84" s="221"/>
      <c r="K84" s="221"/>
      <c r="L84" s="228">
        <f t="shared" si="3"/>
        <v>0</v>
      </c>
    </row>
    <row r="85" s="197" customFormat="1" spans="2:12">
      <c r="B85" s="217">
        <f t="shared" si="2"/>
        <v>76</v>
      </c>
      <c r="C85" s="229" t="s">
        <v>94</v>
      </c>
      <c r="D85" s="229" t="s">
        <v>159</v>
      </c>
      <c r="E85" s="230"/>
      <c r="F85" s="230"/>
      <c r="G85" s="230"/>
      <c r="H85" s="230"/>
      <c r="I85" s="230"/>
      <c r="J85" s="230"/>
      <c r="K85" s="230"/>
      <c r="L85" s="233">
        <f t="shared" si="3"/>
        <v>0</v>
      </c>
    </row>
    <row r="86" s="197" customFormat="1" spans="2:12">
      <c r="B86" s="217">
        <f t="shared" si="2"/>
        <v>77</v>
      </c>
      <c r="C86" s="229">
        <v>66020251</v>
      </c>
      <c r="D86" s="229" t="s">
        <v>160</v>
      </c>
      <c r="E86" s="230"/>
      <c r="F86" s="230"/>
      <c r="G86" s="230"/>
      <c r="H86" s="230"/>
      <c r="I86" s="230"/>
      <c r="J86" s="230"/>
      <c r="K86" s="230"/>
      <c r="L86" s="233">
        <f t="shared" si="3"/>
        <v>0</v>
      </c>
    </row>
    <row r="87" s="197" customFormat="1" spans="2:12">
      <c r="B87" s="217">
        <f t="shared" si="2"/>
        <v>78</v>
      </c>
      <c r="C87" s="229">
        <v>66020252</v>
      </c>
      <c r="D87" s="229" t="s">
        <v>161</v>
      </c>
      <c r="E87" s="230"/>
      <c r="F87" s="230"/>
      <c r="G87" s="230"/>
      <c r="H87" s="230"/>
      <c r="I87" s="230"/>
      <c r="J87" s="230"/>
      <c r="K87" s="230"/>
      <c r="L87" s="233">
        <f t="shared" si="3"/>
        <v>0</v>
      </c>
    </row>
    <row r="88" s="197" customFormat="1" spans="2:12">
      <c r="B88" s="217">
        <f t="shared" si="2"/>
        <v>79</v>
      </c>
      <c r="C88" s="229">
        <v>66020253</v>
      </c>
      <c r="D88" s="229" t="s">
        <v>162</v>
      </c>
      <c r="E88" s="230"/>
      <c r="F88" s="230"/>
      <c r="G88" s="230"/>
      <c r="H88" s="230"/>
      <c r="I88" s="230"/>
      <c r="J88" s="230"/>
      <c r="K88" s="230"/>
      <c r="L88" s="233">
        <f t="shared" si="3"/>
        <v>0</v>
      </c>
    </row>
    <row r="89" s="197" customFormat="1" spans="2:12">
      <c r="B89" s="217">
        <f t="shared" si="2"/>
        <v>80</v>
      </c>
      <c r="C89" s="229">
        <v>66020254</v>
      </c>
      <c r="D89" s="229" t="s">
        <v>163</v>
      </c>
      <c r="E89" s="230"/>
      <c r="F89" s="230"/>
      <c r="G89" s="230"/>
      <c r="H89" s="230"/>
      <c r="I89" s="230"/>
      <c r="J89" s="230"/>
      <c r="K89" s="230"/>
      <c r="L89" s="233">
        <f t="shared" si="3"/>
        <v>0</v>
      </c>
    </row>
    <row r="90" s="197" customFormat="1" spans="2:12">
      <c r="B90" s="217">
        <f t="shared" si="2"/>
        <v>81</v>
      </c>
      <c r="C90" s="229">
        <v>66020255</v>
      </c>
      <c r="D90" s="229" t="s">
        <v>164</v>
      </c>
      <c r="E90" s="230"/>
      <c r="F90" s="230"/>
      <c r="G90" s="230"/>
      <c r="H90" s="230"/>
      <c r="I90" s="230"/>
      <c r="J90" s="230"/>
      <c r="K90" s="230"/>
      <c r="L90" s="233">
        <f t="shared" si="3"/>
        <v>0</v>
      </c>
    </row>
    <row r="91" s="197" customFormat="1" spans="2:12">
      <c r="B91" s="217">
        <f t="shared" si="2"/>
        <v>82</v>
      </c>
      <c r="C91" s="229">
        <v>66020256</v>
      </c>
      <c r="D91" s="229" t="s">
        <v>165</v>
      </c>
      <c r="E91" s="230"/>
      <c r="F91" s="230"/>
      <c r="G91" s="230"/>
      <c r="H91" s="230"/>
      <c r="I91" s="230"/>
      <c r="J91" s="230"/>
      <c r="K91" s="230"/>
      <c r="L91" s="233">
        <f t="shared" si="3"/>
        <v>0</v>
      </c>
    </row>
    <row r="92" s="197" customFormat="1" spans="2:12">
      <c r="B92" s="217">
        <f t="shared" si="2"/>
        <v>83</v>
      </c>
      <c r="C92" s="229">
        <v>66020257</v>
      </c>
      <c r="D92" s="229" t="s">
        <v>166</v>
      </c>
      <c r="E92" s="230"/>
      <c r="F92" s="230"/>
      <c r="G92" s="230"/>
      <c r="H92" s="230"/>
      <c r="I92" s="230"/>
      <c r="J92" s="230"/>
      <c r="K92" s="230"/>
      <c r="L92" s="233">
        <f t="shared" si="3"/>
        <v>0</v>
      </c>
    </row>
    <row r="93" s="197" customFormat="1" spans="2:12">
      <c r="B93" s="217">
        <f t="shared" si="2"/>
        <v>84</v>
      </c>
      <c r="C93" s="229">
        <v>66020258</v>
      </c>
      <c r="D93" s="229" t="s">
        <v>167</v>
      </c>
      <c r="E93" s="230"/>
      <c r="F93" s="230"/>
      <c r="G93" s="230"/>
      <c r="H93" s="230"/>
      <c r="I93" s="230"/>
      <c r="J93" s="230"/>
      <c r="K93" s="230"/>
      <c r="L93" s="233">
        <f t="shared" si="3"/>
        <v>0</v>
      </c>
    </row>
    <row r="94" s="197" customFormat="1" spans="2:12">
      <c r="B94" s="217">
        <f t="shared" si="2"/>
        <v>85</v>
      </c>
      <c r="C94" s="229">
        <v>66020259</v>
      </c>
      <c r="D94" s="229" t="s">
        <v>168</v>
      </c>
      <c r="E94" s="230"/>
      <c r="F94" s="230"/>
      <c r="G94" s="230"/>
      <c r="H94" s="230"/>
      <c r="I94" s="230"/>
      <c r="J94" s="230"/>
      <c r="K94" s="230"/>
      <c r="L94" s="233">
        <f t="shared" si="3"/>
        <v>0</v>
      </c>
    </row>
    <row r="95" s="197" customFormat="1" spans="2:12">
      <c r="B95" s="217">
        <f t="shared" si="2"/>
        <v>86</v>
      </c>
      <c r="C95" s="229" t="s">
        <v>94</v>
      </c>
      <c r="D95" s="229" t="s">
        <v>169</v>
      </c>
      <c r="E95" s="230"/>
      <c r="F95" s="230"/>
      <c r="G95" s="230"/>
      <c r="H95" s="230"/>
      <c r="I95" s="230"/>
      <c r="J95" s="230"/>
      <c r="K95" s="230"/>
      <c r="L95" s="233">
        <f t="shared" si="3"/>
        <v>0</v>
      </c>
    </row>
    <row r="96" s="197" customFormat="1" spans="2:12">
      <c r="B96" s="217">
        <f t="shared" si="2"/>
        <v>87</v>
      </c>
      <c r="C96" s="229">
        <v>66020260</v>
      </c>
      <c r="D96" s="229" t="s">
        <v>170</v>
      </c>
      <c r="E96" s="230"/>
      <c r="F96" s="230"/>
      <c r="G96" s="230"/>
      <c r="H96" s="230"/>
      <c r="I96" s="230"/>
      <c r="J96" s="230"/>
      <c r="K96" s="230"/>
      <c r="L96" s="233">
        <f t="shared" si="3"/>
        <v>0</v>
      </c>
    </row>
    <row r="97" s="197" customFormat="1" spans="2:12">
      <c r="B97" s="217">
        <f t="shared" si="2"/>
        <v>88</v>
      </c>
      <c r="C97" s="229" t="s">
        <v>94</v>
      </c>
      <c r="D97" s="229" t="s">
        <v>171</v>
      </c>
      <c r="E97" s="230"/>
      <c r="F97" s="230"/>
      <c r="G97" s="230"/>
      <c r="H97" s="230"/>
      <c r="I97" s="230"/>
      <c r="J97" s="230"/>
      <c r="K97" s="230"/>
      <c r="L97" s="233">
        <f t="shared" si="3"/>
        <v>0</v>
      </c>
    </row>
    <row r="98" s="197" customFormat="1" spans="2:12">
      <c r="B98" s="217">
        <f t="shared" si="2"/>
        <v>89</v>
      </c>
      <c r="C98" s="229" t="s">
        <v>172</v>
      </c>
      <c r="D98" s="229" t="s">
        <v>173</v>
      </c>
      <c r="E98" s="230"/>
      <c r="F98" s="230"/>
      <c r="G98" s="230"/>
      <c r="H98" s="230"/>
      <c r="I98" s="230"/>
      <c r="J98" s="230"/>
      <c r="K98" s="230"/>
      <c r="L98" s="233">
        <f t="shared" si="3"/>
        <v>0</v>
      </c>
    </row>
    <row r="99" s="197" customFormat="1" spans="2:12">
      <c r="B99" s="217">
        <f t="shared" si="2"/>
        <v>90</v>
      </c>
      <c r="C99" s="229">
        <v>66020203</v>
      </c>
      <c r="D99" s="229" t="s">
        <v>174</v>
      </c>
      <c r="E99" s="230"/>
      <c r="F99" s="230"/>
      <c r="G99" s="230"/>
      <c r="H99" s="230"/>
      <c r="I99" s="230"/>
      <c r="J99" s="230"/>
      <c r="K99" s="230"/>
      <c r="L99" s="233">
        <f t="shared" si="3"/>
        <v>0</v>
      </c>
    </row>
    <row r="100" s="197" customFormat="1" spans="2:12">
      <c r="B100" s="217">
        <f t="shared" si="2"/>
        <v>91</v>
      </c>
      <c r="C100" s="229">
        <v>66020204</v>
      </c>
      <c r="D100" s="229" t="s">
        <v>175</v>
      </c>
      <c r="E100" s="230"/>
      <c r="F100" s="230"/>
      <c r="G100" s="230"/>
      <c r="H100" s="230"/>
      <c r="I100" s="230"/>
      <c r="J100" s="230"/>
      <c r="K100" s="230"/>
      <c r="L100" s="233">
        <f t="shared" si="3"/>
        <v>0</v>
      </c>
    </row>
    <row r="101" s="197" customFormat="1" spans="2:12">
      <c r="B101" s="217">
        <f t="shared" si="2"/>
        <v>92</v>
      </c>
      <c r="C101" s="229">
        <v>66020205</v>
      </c>
      <c r="D101" s="229" t="s">
        <v>176</v>
      </c>
      <c r="E101" s="230"/>
      <c r="F101" s="230"/>
      <c r="G101" s="230"/>
      <c r="H101" s="230"/>
      <c r="I101" s="230"/>
      <c r="J101" s="230"/>
      <c r="K101" s="230"/>
      <c r="L101" s="233">
        <f t="shared" si="3"/>
        <v>0</v>
      </c>
    </row>
    <row r="102" s="197" customFormat="1" spans="2:12">
      <c r="B102" s="217">
        <f t="shared" si="2"/>
        <v>93</v>
      </c>
      <c r="C102" s="229">
        <v>66020206</v>
      </c>
      <c r="D102" s="229" t="s">
        <v>177</v>
      </c>
      <c r="E102" s="230"/>
      <c r="F102" s="230"/>
      <c r="G102" s="230"/>
      <c r="H102" s="230"/>
      <c r="I102" s="230"/>
      <c r="J102" s="230"/>
      <c r="K102" s="230"/>
      <c r="L102" s="233">
        <f t="shared" si="3"/>
        <v>0</v>
      </c>
    </row>
    <row r="103" s="197" customFormat="1" spans="2:12">
      <c r="B103" s="217">
        <f t="shared" si="2"/>
        <v>94</v>
      </c>
      <c r="C103" s="229">
        <v>66020207</v>
      </c>
      <c r="D103" s="229" t="s">
        <v>178</v>
      </c>
      <c r="E103" s="230"/>
      <c r="F103" s="230"/>
      <c r="G103" s="230"/>
      <c r="H103" s="230"/>
      <c r="I103" s="230"/>
      <c r="J103" s="230"/>
      <c r="K103" s="230"/>
      <c r="L103" s="233">
        <f t="shared" si="3"/>
        <v>0</v>
      </c>
    </row>
    <row r="104" s="197" customFormat="1" spans="2:12">
      <c r="B104" s="217">
        <f t="shared" si="2"/>
        <v>95</v>
      </c>
      <c r="C104" s="229">
        <v>66020209</v>
      </c>
      <c r="D104" s="229" t="s">
        <v>179</v>
      </c>
      <c r="E104" s="230"/>
      <c r="F104" s="230"/>
      <c r="G104" s="230"/>
      <c r="H104" s="230"/>
      <c r="I104" s="230"/>
      <c r="J104" s="230"/>
      <c r="K104" s="230"/>
      <c r="L104" s="233">
        <f t="shared" si="3"/>
        <v>0</v>
      </c>
    </row>
    <row r="105" s="197" customFormat="1" spans="2:12">
      <c r="B105" s="217">
        <f t="shared" si="2"/>
        <v>96</v>
      </c>
      <c r="C105" s="229">
        <v>66020211</v>
      </c>
      <c r="D105" s="229" t="s">
        <v>181</v>
      </c>
      <c r="E105" s="230"/>
      <c r="F105" s="230"/>
      <c r="G105" s="230"/>
      <c r="H105" s="230"/>
      <c r="I105" s="230"/>
      <c r="J105" s="230"/>
      <c r="K105" s="230"/>
      <c r="L105" s="233">
        <f t="shared" si="3"/>
        <v>0</v>
      </c>
    </row>
    <row r="106" s="197" customFormat="1" spans="2:12">
      <c r="B106" s="217">
        <f t="shared" si="2"/>
        <v>97</v>
      </c>
      <c r="C106" s="229" t="s">
        <v>94</v>
      </c>
      <c r="D106" s="229" t="s">
        <v>182</v>
      </c>
      <c r="E106" s="230"/>
      <c r="F106" s="230"/>
      <c r="G106" s="230"/>
      <c r="H106" s="230"/>
      <c r="I106" s="230"/>
      <c r="J106" s="230"/>
      <c r="K106" s="230"/>
      <c r="L106" s="233">
        <f t="shared" si="3"/>
        <v>0</v>
      </c>
    </row>
    <row r="107" s="197" customFormat="1" spans="2:12">
      <c r="B107" s="217">
        <f t="shared" si="2"/>
        <v>98</v>
      </c>
      <c r="C107" s="229">
        <v>66020210</v>
      </c>
      <c r="D107" s="229" t="s">
        <v>183</v>
      </c>
      <c r="E107" s="230"/>
      <c r="F107" s="230"/>
      <c r="G107" s="230"/>
      <c r="H107" s="230"/>
      <c r="I107" s="230"/>
      <c r="J107" s="230"/>
      <c r="K107" s="230"/>
      <c r="L107" s="233">
        <f t="shared" si="3"/>
        <v>0</v>
      </c>
    </row>
    <row r="108" s="197" customFormat="1" spans="2:12">
      <c r="B108" s="217">
        <f t="shared" si="2"/>
        <v>99</v>
      </c>
      <c r="C108" s="229">
        <v>66020212</v>
      </c>
      <c r="D108" s="230" t="s">
        <v>184</v>
      </c>
      <c r="E108" s="230"/>
      <c r="F108" s="230"/>
      <c r="G108" s="230"/>
      <c r="H108" s="230"/>
      <c r="I108" s="230"/>
      <c r="J108" s="230"/>
      <c r="K108" s="230"/>
      <c r="L108" s="233">
        <f t="shared" si="3"/>
        <v>0</v>
      </c>
    </row>
    <row r="109" s="197" customFormat="1" spans="2:12">
      <c r="B109" s="217">
        <f t="shared" si="2"/>
        <v>100</v>
      </c>
      <c r="C109" s="229">
        <v>66020213</v>
      </c>
      <c r="D109" s="230" t="s">
        <v>185</v>
      </c>
      <c r="E109" s="230"/>
      <c r="F109" s="230"/>
      <c r="G109" s="230"/>
      <c r="H109" s="230"/>
      <c r="I109" s="230"/>
      <c r="J109" s="230"/>
      <c r="K109" s="230"/>
      <c r="L109" s="233">
        <f t="shared" si="3"/>
        <v>0</v>
      </c>
    </row>
    <row r="110" s="197" customFormat="1" spans="2:12">
      <c r="B110" s="217">
        <f t="shared" si="2"/>
        <v>101</v>
      </c>
      <c r="C110" s="229">
        <v>66020214</v>
      </c>
      <c r="D110" s="230" t="s">
        <v>186</v>
      </c>
      <c r="E110" s="230"/>
      <c r="F110" s="230"/>
      <c r="G110" s="230"/>
      <c r="H110" s="230"/>
      <c r="I110" s="230"/>
      <c r="J110" s="230"/>
      <c r="K110" s="230"/>
      <c r="L110" s="233">
        <f t="shared" si="3"/>
        <v>0</v>
      </c>
    </row>
    <row r="111" s="197" customFormat="1" spans="2:12">
      <c r="B111" s="217">
        <f t="shared" si="2"/>
        <v>102</v>
      </c>
      <c r="C111" s="229">
        <v>66020215</v>
      </c>
      <c r="D111" s="230" t="s">
        <v>187</v>
      </c>
      <c r="E111" s="230"/>
      <c r="F111" s="230"/>
      <c r="G111" s="230"/>
      <c r="H111" s="230"/>
      <c r="I111" s="230"/>
      <c r="J111" s="230"/>
      <c r="K111" s="230"/>
      <c r="L111" s="233">
        <f t="shared" si="3"/>
        <v>0</v>
      </c>
    </row>
    <row r="112" spans="2:12">
      <c r="B112" s="217">
        <f t="shared" si="2"/>
        <v>103</v>
      </c>
      <c r="C112" s="229">
        <v>66020216</v>
      </c>
      <c r="D112" s="230" t="s">
        <v>188</v>
      </c>
      <c r="E112" s="230"/>
      <c r="F112" s="230"/>
      <c r="G112" s="230"/>
      <c r="H112" s="230"/>
      <c r="I112" s="230"/>
      <c r="J112" s="230"/>
      <c r="K112" s="230"/>
      <c r="L112" s="233">
        <f t="shared" ref="L112:L149" si="4">SUM(E112:K112)</f>
        <v>0</v>
      </c>
    </row>
    <row r="113" spans="2:12">
      <c r="B113" s="217">
        <f t="shared" si="2"/>
        <v>104</v>
      </c>
      <c r="C113" s="229">
        <v>66020217</v>
      </c>
      <c r="D113" s="230" t="s">
        <v>189</v>
      </c>
      <c r="E113" s="230"/>
      <c r="F113" s="230"/>
      <c r="G113" s="230"/>
      <c r="H113" s="230"/>
      <c r="I113" s="230"/>
      <c r="J113" s="230"/>
      <c r="K113" s="230"/>
      <c r="L113" s="233">
        <f t="shared" si="4"/>
        <v>0</v>
      </c>
    </row>
    <row r="114" spans="2:12">
      <c r="B114" s="217">
        <f t="shared" si="2"/>
        <v>105</v>
      </c>
      <c r="C114" s="229">
        <v>66020218</v>
      </c>
      <c r="D114" s="230" t="s">
        <v>190</v>
      </c>
      <c r="E114" s="230"/>
      <c r="F114" s="230"/>
      <c r="G114" s="230"/>
      <c r="H114" s="230"/>
      <c r="I114" s="230"/>
      <c r="J114" s="230"/>
      <c r="K114" s="230"/>
      <c r="L114" s="233">
        <f t="shared" si="4"/>
        <v>0</v>
      </c>
    </row>
    <row r="115" spans="2:12">
      <c r="B115" s="217">
        <f t="shared" si="2"/>
        <v>106</v>
      </c>
      <c r="C115" s="229">
        <v>66020219</v>
      </c>
      <c r="D115" s="230" t="s">
        <v>191</v>
      </c>
      <c r="E115" s="230"/>
      <c r="F115" s="230"/>
      <c r="G115" s="230"/>
      <c r="H115" s="230"/>
      <c r="I115" s="230"/>
      <c r="J115" s="230"/>
      <c r="K115" s="230"/>
      <c r="L115" s="233">
        <f t="shared" si="4"/>
        <v>0</v>
      </c>
    </row>
    <row r="116" spans="2:12">
      <c r="B116" s="217">
        <f t="shared" si="2"/>
        <v>107</v>
      </c>
      <c r="C116" s="229">
        <v>66020220</v>
      </c>
      <c r="D116" s="230" t="s">
        <v>192</v>
      </c>
      <c r="E116" s="230"/>
      <c r="F116" s="230"/>
      <c r="G116" s="230"/>
      <c r="H116" s="230"/>
      <c r="I116" s="230"/>
      <c r="J116" s="230"/>
      <c r="K116" s="230"/>
      <c r="L116" s="233">
        <f t="shared" si="4"/>
        <v>0</v>
      </c>
    </row>
    <row r="117" spans="2:12">
      <c r="B117" s="217">
        <f t="shared" si="2"/>
        <v>108</v>
      </c>
      <c r="C117" s="229" t="s">
        <v>193</v>
      </c>
      <c r="D117" s="230" t="s">
        <v>194</v>
      </c>
      <c r="E117" s="230"/>
      <c r="F117" s="230"/>
      <c r="G117" s="230"/>
      <c r="H117" s="230"/>
      <c r="I117" s="230"/>
      <c r="J117" s="230"/>
      <c r="K117" s="230"/>
      <c r="L117" s="233">
        <f t="shared" si="4"/>
        <v>0</v>
      </c>
    </row>
    <row r="118" spans="2:12">
      <c r="B118" s="217">
        <f t="shared" si="2"/>
        <v>109</v>
      </c>
      <c r="C118" s="229">
        <v>66020262</v>
      </c>
      <c r="D118" s="230" t="s">
        <v>195</v>
      </c>
      <c r="E118" s="230"/>
      <c r="F118" s="230"/>
      <c r="G118" s="230"/>
      <c r="H118" s="230"/>
      <c r="I118" s="230"/>
      <c r="J118" s="230"/>
      <c r="K118" s="230"/>
      <c r="L118" s="233">
        <f t="shared" si="4"/>
        <v>0</v>
      </c>
    </row>
    <row r="119" spans="2:12">
      <c r="B119" s="217">
        <f t="shared" si="2"/>
        <v>110</v>
      </c>
      <c r="C119" s="231" t="s">
        <v>94</v>
      </c>
      <c r="D119" s="231" t="s">
        <v>199</v>
      </c>
      <c r="E119" s="232"/>
      <c r="F119" s="232"/>
      <c r="G119" s="232"/>
      <c r="H119" s="232"/>
      <c r="I119" s="232"/>
      <c r="J119" s="232"/>
      <c r="K119" s="232"/>
      <c r="L119" s="234">
        <f t="shared" si="4"/>
        <v>0</v>
      </c>
    </row>
    <row r="120" spans="2:12">
      <c r="B120" s="217">
        <f t="shared" si="2"/>
        <v>111</v>
      </c>
      <c r="C120" s="231">
        <v>66023101</v>
      </c>
      <c r="D120" s="231" t="s">
        <v>200</v>
      </c>
      <c r="E120" s="232"/>
      <c r="F120" s="232"/>
      <c r="G120" s="232"/>
      <c r="H120" s="232"/>
      <c r="I120" s="232"/>
      <c r="J120" s="232"/>
      <c r="K120" s="232"/>
      <c r="L120" s="234">
        <f t="shared" si="4"/>
        <v>0</v>
      </c>
    </row>
    <row r="121" spans="2:12">
      <c r="B121" s="217">
        <f t="shared" si="2"/>
        <v>112</v>
      </c>
      <c r="C121" s="231">
        <v>66023102</v>
      </c>
      <c r="D121" s="231" t="s">
        <v>201</v>
      </c>
      <c r="E121" s="232"/>
      <c r="F121" s="232"/>
      <c r="G121" s="232"/>
      <c r="H121" s="232"/>
      <c r="I121" s="232"/>
      <c r="J121" s="232"/>
      <c r="K121" s="232"/>
      <c r="L121" s="234">
        <f t="shared" si="4"/>
        <v>0</v>
      </c>
    </row>
    <row r="122" spans="2:12">
      <c r="B122" s="217">
        <f t="shared" si="2"/>
        <v>113</v>
      </c>
      <c r="C122" s="231">
        <v>66023103</v>
      </c>
      <c r="D122" s="231" t="s">
        <v>202</v>
      </c>
      <c r="E122" s="232"/>
      <c r="F122" s="232"/>
      <c r="G122" s="232"/>
      <c r="H122" s="232"/>
      <c r="I122" s="232"/>
      <c r="J122" s="232"/>
      <c r="K122" s="232"/>
      <c r="L122" s="234">
        <f t="shared" si="4"/>
        <v>0</v>
      </c>
    </row>
    <row r="123" spans="2:12">
      <c r="B123" s="217">
        <f t="shared" si="2"/>
        <v>114</v>
      </c>
      <c r="C123" s="231">
        <v>66023104</v>
      </c>
      <c r="D123" s="231" t="s">
        <v>203</v>
      </c>
      <c r="E123" s="232"/>
      <c r="F123" s="232"/>
      <c r="G123" s="232"/>
      <c r="H123" s="232"/>
      <c r="I123" s="232"/>
      <c r="J123" s="232"/>
      <c r="K123" s="232"/>
      <c r="L123" s="234">
        <f t="shared" si="4"/>
        <v>0</v>
      </c>
    </row>
    <row r="124" spans="2:12">
      <c r="B124" s="217">
        <f t="shared" si="2"/>
        <v>115</v>
      </c>
      <c r="C124" s="231">
        <v>66023105</v>
      </c>
      <c r="D124" s="231" t="s">
        <v>204</v>
      </c>
      <c r="E124" s="232"/>
      <c r="F124" s="232"/>
      <c r="G124" s="232"/>
      <c r="H124" s="232"/>
      <c r="I124" s="232"/>
      <c r="J124" s="232"/>
      <c r="K124" s="232"/>
      <c r="L124" s="234">
        <f t="shared" si="4"/>
        <v>0</v>
      </c>
    </row>
    <row r="125" spans="2:12">
      <c r="B125" s="217">
        <f t="shared" si="2"/>
        <v>116</v>
      </c>
      <c r="C125" s="231">
        <v>66023106</v>
      </c>
      <c r="D125" s="231" t="s">
        <v>205</v>
      </c>
      <c r="E125" s="232"/>
      <c r="F125" s="232"/>
      <c r="G125" s="232"/>
      <c r="H125" s="232"/>
      <c r="I125" s="232"/>
      <c r="J125" s="232"/>
      <c r="K125" s="232"/>
      <c r="L125" s="234">
        <f t="shared" si="4"/>
        <v>0</v>
      </c>
    </row>
    <row r="126" spans="2:12">
      <c r="B126" s="217">
        <f t="shared" si="2"/>
        <v>117</v>
      </c>
      <c r="C126" s="231">
        <v>66023107</v>
      </c>
      <c r="D126" s="231" t="s">
        <v>206</v>
      </c>
      <c r="E126" s="232"/>
      <c r="F126" s="232"/>
      <c r="G126" s="232"/>
      <c r="H126" s="232"/>
      <c r="I126" s="232"/>
      <c r="J126" s="232"/>
      <c r="K126" s="232"/>
      <c r="L126" s="234">
        <f t="shared" si="4"/>
        <v>0</v>
      </c>
    </row>
    <row r="127" spans="2:12">
      <c r="B127" s="217">
        <f t="shared" si="2"/>
        <v>118</v>
      </c>
      <c r="C127" s="231">
        <v>66023108</v>
      </c>
      <c r="D127" s="231" t="s">
        <v>207</v>
      </c>
      <c r="E127" s="232"/>
      <c r="F127" s="232"/>
      <c r="G127" s="232"/>
      <c r="H127" s="232"/>
      <c r="I127" s="232"/>
      <c r="J127" s="232"/>
      <c r="K127" s="232"/>
      <c r="L127" s="234">
        <f t="shared" si="4"/>
        <v>0</v>
      </c>
    </row>
    <row r="128" spans="2:12">
      <c r="B128" s="217">
        <f t="shared" si="2"/>
        <v>119</v>
      </c>
      <c r="C128" s="231">
        <v>66023109</v>
      </c>
      <c r="D128" s="231" t="s">
        <v>208</v>
      </c>
      <c r="E128" s="232"/>
      <c r="F128" s="232"/>
      <c r="G128" s="232"/>
      <c r="H128" s="232"/>
      <c r="I128" s="232"/>
      <c r="J128" s="232"/>
      <c r="K128" s="232"/>
      <c r="L128" s="234">
        <f t="shared" si="4"/>
        <v>0</v>
      </c>
    </row>
    <row r="129" spans="2:12">
      <c r="B129" s="217">
        <f t="shared" si="2"/>
        <v>120</v>
      </c>
      <c r="C129" s="231">
        <v>66022702</v>
      </c>
      <c r="D129" s="231" t="s">
        <v>209</v>
      </c>
      <c r="E129" s="232"/>
      <c r="F129" s="232"/>
      <c r="G129" s="232"/>
      <c r="H129" s="232"/>
      <c r="I129" s="232"/>
      <c r="J129" s="232"/>
      <c r="K129" s="232"/>
      <c r="L129" s="234">
        <f t="shared" si="4"/>
        <v>0</v>
      </c>
    </row>
    <row r="130" spans="2:12">
      <c r="B130" s="217">
        <f t="shared" si="2"/>
        <v>121</v>
      </c>
      <c r="C130" s="231">
        <v>66023110</v>
      </c>
      <c r="D130" s="231" t="s">
        <v>210</v>
      </c>
      <c r="E130" s="232"/>
      <c r="F130" s="232"/>
      <c r="G130" s="232"/>
      <c r="H130" s="232"/>
      <c r="I130" s="232"/>
      <c r="J130" s="232"/>
      <c r="K130" s="232"/>
      <c r="L130" s="234">
        <f t="shared" si="4"/>
        <v>0</v>
      </c>
    </row>
    <row r="131" spans="2:12">
      <c r="B131" s="217">
        <f t="shared" si="2"/>
        <v>122</v>
      </c>
      <c r="C131" s="231">
        <v>660228</v>
      </c>
      <c r="D131" s="231" t="s">
        <v>211</v>
      </c>
      <c r="E131" s="232"/>
      <c r="F131" s="232"/>
      <c r="G131" s="232"/>
      <c r="H131" s="232"/>
      <c r="I131" s="232"/>
      <c r="J131" s="232"/>
      <c r="K131" s="232"/>
      <c r="L131" s="234">
        <f t="shared" si="4"/>
        <v>0</v>
      </c>
    </row>
    <row r="132" spans="2:12">
      <c r="B132" s="217">
        <f t="shared" si="2"/>
        <v>123</v>
      </c>
      <c r="C132" s="231">
        <v>660230</v>
      </c>
      <c r="D132" s="231" t="s">
        <v>212</v>
      </c>
      <c r="E132" s="232"/>
      <c r="F132" s="232"/>
      <c r="G132" s="232"/>
      <c r="H132" s="232"/>
      <c r="I132" s="232"/>
      <c r="J132" s="232"/>
      <c r="K132" s="232"/>
      <c r="L132" s="234">
        <f t="shared" si="4"/>
        <v>0</v>
      </c>
    </row>
    <row r="133" spans="2:12">
      <c r="B133" s="217">
        <f t="shared" si="2"/>
        <v>124</v>
      </c>
      <c r="C133" s="231">
        <v>660204</v>
      </c>
      <c r="D133" s="231" t="s">
        <v>213</v>
      </c>
      <c r="E133" s="232"/>
      <c r="F133" s="232"/>
      <c r="G133" s="232"/>
      <c r="H133" s="232"/>
      <c r="I133" s="232"/>
      <c r="J133" s="232"/>
      <c r="K133" s="232"/>
      <c r="L133" s="234">
        <f t="shared" si="4"/>
        <v>0</v>
      </c>
    </row>
    <row r="134" spans="2:12">
      <c r="B134" s="217">
        <f t="shared" si="2"/>
        <v>125</v>
      </c>
      <c r="C134" s="231">
        <v>660205</v>
      </c>
      <c r="D134" s="231" t="s">
        <v>214</v>
      </c>
      <c r="E134" s="232"/>
      <c r="F134" s="232"/>
      <c r="G134" s="232"/>
      <c r="H134" s="232"/>
      <c r="I134" s="232"/>
      <c r="J134" s="232"/>
      <c r="K134" s="232"/>
      <c r="L134" s="234">
        <f t="shared" si="4"/>
        <v>0</v>
      </c>
    </row>
    <row r="135" spans="2:12">
      <c r="B135" s="217">
        <f t="shared" si="2"/>
        <v>126</v>
      </c>
      <c r="C135" s="231">
        <v>66020601</v>
      </c>
      <c r="D135" s="231" t="s">
        <v>215</v>
      </c>
      <c r="E135" s="232"/>
      <c r="F135" s="232"/>
      <c r="G135" s="232"/>
      <c r="H135" s="232"/>
      <c r="I135" s="232"/>
      <c r="J135" s="232"/>
      <c r="K135" s="232"/>
      <c r="L135" s="234">
        <f t="shared" si="4"/>
        <v>0</v>
      </c>
    </row>
    <row r="136" spans="2:12">
      <c r="B136" s="217">
        <f t="shared" si="2"/>
        <v>127</v>
      </c>
      <c r="C136" s="231">
        <v>66020603</v>
      </c>
      <c r="D136" s="231" t="s">
        <v>216</v>
      </c>
      <c r="E136" s="232"/>
      <c r="F136" s="232"/>
      <c r="G136" s="232"/>
      <c r="H136" s="232"/>
      <c r="I136" s="232"/>
      <c r="J136" s="232"/>
      <c r="K136" s="232"/>
      <c r="L136" s="234">
        <f t="shared" si="4"/>
        <v>0</v>
      </c>
    </row>
    <row r="137" spans="2:12">
      <c r="B137" s="217">
        <f t="shared" si="2"/>
        <v>128</v>
      </c>
      <c r="C137" s="231">
        <v>66020607</v>
      </c>
      <c r="D137" s="231" t="s">
        <v>217</v>
      </c>
      <c r="E137" s="232"/>
      <c r="F137" s="232"/>
      <c r="G137" s="232"/>
      <c r="H137" s="232"/>
      <c r="I137" s="232"/>
      <c r="J137" s="232"/>
      <c r="K137" s="232"/>
      <c r="L137" s="234">
        <f t="shared" si="4"/>
        <v>0</v>
      </c>
    </row>
    <row r="138" spans="2:12">
      <c r="B138" s="217">
        <f t="shared" ref="B138:B167" si="5">ROW()-9</f>
        <v>129</v>
      </c>
      <c r="C138" s="231">
        <v>66020701</v>
      </c>
      <c r="D138" s="231" t="s">
        <v>218</v>
      </c>
      <c r="E138" s="232"/>
      <c r="F138" s="232"/>
      <c r="G138" s="232"/>
      <c r="H138" s="232"/>
      <c r="I138" s="232"/>
      <c r="J138" s="232"/>
      <c r="K138" s="232"/>
      <c r="L138" s="234">
        <f t="shared" si="4"/>
        <v>0</v>
      </c>
    </row>
    <row r="139" spans="2:12">
      <c r="B139" s="217">
        <f t="shared" si="5"/>
        <v>130</v>
      </c>
      <c r="C139" s="231">
        <v>66020702</v>
      </c>
      <c r="D139" s="231" t="s">
        <v>219</v>
      </c>
      <c r="E139" s="232"/>
      <c r="F139" s="232"/>
      <c r="G139" s="232"/>
      <c r="H139" s="232"/>
      <c r="I139" s="232"/>
      <c r="J139" s="232"/>
      <c r="K139" s="232"/>
      <c r="L139" s="234">
        <f t="shared" si="4"/>
        <v>0</v>
      </c>
    </row>
    <row r="140" spans="2:12">
      <c r="B140" s="217">
        <f t="shared" si="5"/>
        <v>131</v>
      </c>
      <c r="C140" s="231">
        <v>66020703</v>
      </c>
      <c r="D140" s="231" t="s">
        <v>220</v>
      </c>
      <c r="E140" s="232"/>
      <c r="F140" s="232"/>
      <c r="G140" s="232"/>
      <c r="H140" s="232"/>
      <c r="I140" s="232"/>
      <c r="J140" s="232"/>
      <c r="K140" s="232"/>
      <c r="L140" s="234">
        <f t="shared" si="4"/>
        <v>0</v>
      </c>
    </row>
    <row r="141" spans="2:12">
      <c r="B141" s="217">
        <f t="shared" si="5"/>
        <v>132</v>
      </c>
      <c r="C141" s="231">
        <v>660208</v>
      </c>
      <c r="D141" s="231" t="s">
        <v>221</v>
      </c>
      <c r="E141" s="232"/>
      <c r="F141" s="232"/>
      <c r="G141" s="232"/>
      <c r="H141" s="232"/>
      <c r="I141" s="232"/>
      <c r="J141" s="232"/>
      <c r="K141" s="232"/>
      <c r="L141" s="234">
        <f t="shared" si="4"/>
        <v>0</v>
      </c>
    </row>
    <row r="142" spans="2:12">
      <c r="B142" s="217">
        <f t="shared" si="5"/>
        <v>133</v>
      </c>
      <c r="C142" s="231">
        <v>660209</v>
      </c>
      <c r="D142" s="231" t="s">
        <v>222</v>
      </c>
      <c r="E142" s="232"/>
      <c r="F142" s="232"/>
      <c r="G142" s="232"/>
      <c r="H142" s="232"/>
      <c r="I142" s="232"/>
      <c r="J142" s="232"/>
      <c r="K142" s="232"/>
      <c r="L142" s="234">
        <f t="shared" si="4"/>
        <v>0</v>
      </c>
    </row>
    <row r="143" spans="2:12">
      <c r="B143" s="217">
        <f t="shared" si="5"/>
        <v>134</v>
      </c>
      <c r="C143" s="231">
        <v>660210</v>
      </c>
      <c r="D143" s="231" t="s">
        <v>223</v>
      </c>
      <c r="E143" s="232"/>
      <c r="F143" s="232"/>
      <c r="G143" s="232"/>
      <c r="H143" s="232"/>
      <c r="I143" s="232"/>
      <c r="J143" s="232"/>
      <c r="K143" s="232"/>
      <c r="L143" s="234">
        <f t="shared" si="4"/>
        <v>0</v>
      </c>
    </row>
    <row r="144" spans="2:12">
      <c r="B144" s="217">
        <f t="shared" si="5"/>
        <v>135</v>
      </c>
      <c r="C144" s="231">
        <v>660211</v>
      </c>
      <c r="D144" s="231" t="s">
        <v>224</v>
      </c>
      <c r="E144" s="232"/>
      <c r="F144" s="232"/>
      <c r="G144" s="232"/>
      <c r="H144" s="232"/>
      <c r="I144" s="232"/>
      <c r="J144" s="232"/>
      <c r="K144" s="232"/>
      <c r="L144" s="234">
        <f t="shared" si="4"/>
        <v>0</v>
      </c>
    </row>
    <row r="145" spans="2:12">
      <c r="B145" s="217">
        <f t="shared" si="5"/>
        <v>136</v>
      </c>
      <c r="C145" s="231">
        <v>660212</v>
      </c>
      <c r="D145" s="231" t="s">
        <v>225</v>
      </c>
      <c r="E145" s="232"/>
      <c r="F145" s="232"/>
      <c r="G145" s="232"/>
      <c r="H145" s="232"/>
      <c r="I145" s="232"/>
      <c r="J145" s="232"/>
      <c r="K145" s="232"/>
      <c r="L145" s="234">
        <f t="shared" si="4"/>
        <v>0</v>
      </c>
    </row>
    <row r="146" spans="2:12">
      <c r="B146" s="217">
        <f t="shared" si="5"/>
        <v>137</v>
      </c>
      <c r="C146" s="231">
        <v>660213</v>
      </c>
      <c r="D146" s="231" t="s">
        <v>226</v>
      </c>
      <c r="E146" s="232"/>
      <c r="F146" s="232"/>
      <c r="G146" s="232"/>
      <c r="H146" s="232"/>
      <c r="I146" s="232"/>
      <c r="J146" s="232"/>
      <c r="K146" s="232"/>
      <c r="L146" s="234">
        <f t="shared" si="4"/>
        <v>0</v>
      </c>
    </row>
    <row r="147" spans="2:12">
      <c r="B147" s="217">
        <f t="shared" si="5"/>
        <v>138</v>
      </c>
      <c r="C147" s="231">
        <v>660214</v>
      </c>
      <c r="D147" s="231" t="s">
        <v>227</v>
      </c>
      <c r="E147" s="232"/>
      <c r="F147" s="232"/>
      <c r="G147" s="232"/>
      <c r="H147" s="232"/>
      <c r="I147" s="232"/>
      <c r="J147" s="232"/>
      <c r="K147" s="232"/>
      <c r="L147" s="234">
        <f t="shared" si="4"/>
        <v>0</v>
      </c>
    </row>
    <row r="148" spans="2:12">
      <c r="B148" s="217">
        <f t="shared" si="5"/>
        <v>139</v>
      </c>
      <c r="C148" s="231">
        <v>660216</v>
      </c>
      <c r="D148" s="231" t="s">
        <v>228</v>
      </c>
      <c r="E148" s="232"/>
      <c r="F148" s="232"/>
      <c r="G148" s="232"/>
      <c r="H148" s="232"/>
      <c r="I148" s="232"/>
      <c r="J148" s="232"/>
      <c r="K148" s="232"/>
      <c r="L148" s="234">
        <f t="shared" si="4"/>
        <v>0</v>
      </c>
    </row>
    <row r="149" spans="2:12">
      <c r="B149" s="217">
        <f t="shared" si="5"/>
        <v>140</v>
      </c>
      <c r="C149" s="231">
        <v>660219</v>
      </c>
      <c r="D149" s="231" t="s">
        <v>229</v>
      </c>
      <c r="E149" s="232"/>
      <c r="F149" s="232"/>
      <c r="G149" s="232"/>
      <c r="H149" s="232"/>
      <c r="I149" s="232"/>
      <c r="J149" s="232"/>
      <c r="K149" s="232"/>
      <c r="L149" s="234">
        <f t="shared" si="4"/>
        <v>0</v>
      </c>
    </row>
    <row r="150" spans="2:12">
      <c r="B150" s="217">
        <f t="shared" si="5"/>
        <v>141</v>
      </c>
      <c r="C150" s="231">
        <v>660220</v>
      </c>
      <c r="D150" s="231" t="s">
        <v>230</v>
      </c>
      <c r="E150" s="232"/>
      <c r="F150" s="232"/>
      <c r="G150" s="232"/>
      <c r="H150" s="232"/>
      <c r="I150" s="232"/>
      <c r="J150" s="232"/>
      <c r="K150" s="232"/>
      <c r="L150" s="234"/>
    </row>
    <row r="151" spans="2:12">
      <c r="B151" s="217">
        <f t="shared" si="5"/>
        <v>142</v>
      </c>
      <c r="C151" s="235">
        <v>660221</v>
      </c>
      <c r="D151" s="235" t="s">
        <v>231</v>
      </c>
      <c r="E151" s="232"/>
      <c r="F151" s="232"/>
      <c r="G151" s="232"/>
      <c r="H151" s="232"/>
      <c r="I151" s="232"/>
      <c r="J151" s="232"/>
      <c r="K151" s="232"/>
      <c r="L151" s="234">
        <f t="shared" ref="L151:L179" si="6">SUM(E151:K151)</f>
        <v>0</v>
      </c>
    </row>
    <row r="152" spans="2:12">
      <c r="B152" s="217">
        <f t="shared" si="5"/>
        <v>143</v>
      </c>
      <c r="C152" s="231">
        <v>660222</v>
      </c>
      <c r="D152" s="231" t="s">
        <v>232</v>
      </c>
      <c r="E152" s="232"/>
      <c r="F152" s="232"/>
      <c r="G152" s="232"/>
      <c r="H152" s="232"/>
      <c r="I152" s="232"/>
      <c r="J152" s="232"/>
      <c r="K152" s="232"/>
      <c r="L152" s="234">
        <f t="shared" si="6"/>
        <v>0</v>
      </c>
    </row>
    <row r="153" spans="2:12">
      <c r="B153" s="217">
        <f t="shared" si="5"/>
        <v>144</v>
      </c>
      <c r="C153" s="231">
        <v>660223</v>
      </c>
      <c r="D153" s="231" t="s">
        <v>233</v>
      </c>
      <c r="E153" s="232"/>
      <c r="F153" s="232"/>
      <c r="G153" s="232"/>
      <c r="H153" s="232"/>
      <c r="I153" s="232"/>
      <c r="J153" s="232"/>
      <c r="K153" s="232"/>
      <c r="L153" s="234"/>
    </row>
    <row r="154" spans="2:12">
      <c r="B154" s="217">
        <f t="shared" si="5"/>
        <v>145</v>
      </c>
      <c r="C154" s="231">
        <v>660224</v>
      </c>
      <c r="D154" s="231" t="s">
        <v>234</v>
      </c>
      <c r="E154" s="232"/>
      <c r="F154" s="232"/>
      <c r="G154" s="232"/>
      <c r="H154" s="232"/>
      <c r="I154" s="232"/>
      <c r="J154" s="232"/>
      <c r="K154" s="232"/>
      <c r="L154" s="234"/>
    </row>
    <row r="155" spans="2:12">
      <c r="B155" s="217">
        <f t="shared" si="5"/>
        <v>146</v>
      </c>
      <c r="C155" s="231">
        <v>660225</v>
      </c>
      <c r="D155" s="231" t="s">
        <v>235</v>
      </c>
      <c r="E155" s="232"/>
      <c r="F155" s="232"/>
      <c r="G155" s="232"/>
      <c r="H155" s="232"/>
      <c r="I155" s="232"/>
      <c r="J155" s="232"/>
      <c r="K155" s="232"/>
      <c r="L155" s="234"/>
    </row>
    <row r="156" spans="2:12">
      <c r="B156" s="217">
        <f t="shared" si="5"/>
        <v>147</v>
      </c>
      <c r="C156" s="231">
        <v>66022701</v>
      </c>
      <c r="D156" s="231" t="s">
        <v>236</v>
      </c>
      <c r="E156" s="232"/>
      <c r="F156" s="232"/>
      <c r="G156" s="232"/>
      <c r="H156" s="232"/>
      <c r="I156" s="232"/>
      <c r="J156" s="232"/>
      <c r="K156" s="232"/>
      <c r="L156" s="234"/>
    </row>
    <row r="157" spans="2:12">
      <c r="B157" s="217">
        <f t="shared" si="5"/>
        <v>148</v>
      </c>
      <c r="C157" s="231">
        <v>660229</v>
      </c>
      <c r="D157" s="231" t="s">
        <v>237</v>
      </c>
      <c r="E157" s="232"/>
      <c r="F157" s="232"/>
      <c r="G157" s="232"/>
      <c r="H157" s="232"/>
      <c r="I157" s="232"/>
      <c r="J157" s="232"/>
      <c r="K157" s="232"/>
      <c r="L157" s="234"/>
    </row>
    <row r="158" spans="2:12">
      <c r="B158" s="217">
        <f t="shared" si="5"/>
        <v>149</v>
      </c>
      <c r="C158" s="231">
        <v>660232</v>
      </c>
      <c r="D158" s="231" t="s">
        <v>238</v>
      </c>
      <c r="E158" s="232"/>
      <c r="F158" s="232"/>
      <c r="G158" s="232"/>
      <c r="H158" s="232"/>
      <c r="I158" s="232"/>
      <c r="J158" s="232"/>
      <c r="K158" s="232"/>
      <c r="L158" s="234"/>
    </row>
    <row r="159" spans="2:12">
      <c r="B159" s="217">
        <f t="shared" si="5"/>
        <v>150</v>
      </c>
      <c r="C159" s="231">
        <v>660233</v>
      </c>
      <c r="D159" s="231" t="s">
        <v>239</v>
      </c>
      <c r="E159" s="232"/>
      <c r="F159" s="232"/>
      <c r="G159" s="232"/>
      <c r="H159" s="232"/>
      <c r="I159" s="232"/>
      <c r="J159" s="232"/>
      <c r="K159" s="232"/>
      <c r="L159" s="234"/>
    </row>
    <row r="160" spans="2:12">
      <c r="B160" s="217">
        <f t="shared" si="5"/>
        <v>151</v>
      </c>
      <c r="C160" s="236">
        <v>660299</v>
      </c>
      <c r="D160" s="236" t="s">
        <v>240</v>
      </c>
      <c r="E160" s="237"/>
      <c r="F160" s="237"/>
      <c r="G160" s="237"/>
      <c r="H160" s="237"/>
      <c r="I160" s="237"/>
      <c r="J160" s="237"/>
      <c r="K160" s="237"/>
      <c r="L160" s="253">
        <f t="shared" si="6"/>
        <v>0</v>
      </c>
    </row>
    <row r="161" spans="2:12">
      <c r="B161" s="217">
        <f t="shared" si="5"/>
        <v>152</v>
      </c>
      <c r="C161" s="236">
        <v>660301</v>
      </c>
      <c r="D161" s="236" t="s">
        <v>242</v>
      </c>
      <c r="E161" s="237"/>
      <c r="F161" s="237"/>
      <c r="G161" s="237"/>
      <c r="H161" s="237"/>
      <c r="I161" s="237"/>
      <c r="J161" s="237"/>
      <c r="K161" s="237"/>
      <c r="L161" s="253"/>
    </row>
    <row r="162" spans="2:12">
      <c r="B162" s="217">
        <f t="shared" si="5"/>
        <v>153</v>
      </c>
      <c r="C162" s="236">
        <v>660302</v>
      </c>
      <c r="D162" s="236" t="s">
        <v>244</v>
      </c>
      <c r="E162" s="237"/>
      <c r="F162" s="237"/>
      <c r="G162" s="237"/>
      <c r="H162" s="237"/>
      <c r="I162" s="237"/>
      <c r="J162" s="237"/>
      <c r="K162" s="237"/>
      <c r="L162" s="253">
        <f t="shared" si="6"/>
        <v>0</v>
      </c>
    </row>
    <row r="163" spans="2:12">
      <c r="B163" s="217">
        <f t="shared" si="5"/>
        <v>154</v>
      </c>
      <c r="C163" s="236">
        <v>660303</v>
      </c>
      <c r="D163" s="236" t="s">
        <v>245</v>
      </c>
      <c r="E163" s="237"/>
      <c r="F163" s="237"/>
      <c r="G163" s="237"/>
      <c r="H163" s="237"/>
      <c r="I163" s="237"/>
      <c r="J163" s="237"/>
      <c r="K163" s="237"/>
      <c r="L163" s="253">
        <f t="shared" si="6"/>
        <v>0</v>
      </c>
    </row>
    <row r="164" spans="2:12">
      <c r="B164" s="217">
        <f t="shared" si="5"/>
        <v>155</v>
      </c>
      <c r="C164" s="236">
        <v>660304</v>
      </c>
      <c r="D164" s="236" t="s">
        <v>246</v>
      </c>
      <c r="E164" s="237"/>
      <c r="F164" s="237"/>
      <c r="G164" s="237"/>
      <c r="H164" s="237"/>
      <c r="I164" s="237"/>
      <c r="J164" s="237"/>
      <c r="K164" s="237"/>
      <c r="L164" s="253">
        <f t="shared" si="6"/>
        <v>0</v>
      </c>
    </row>
    <row r="165" spans="2:12">
      <c r="B165" s="217">
        <f t="shared" si="5"/>
        <v>156</v>
      </c>
      <c r="C165" s="236">
        <v>660305</v>
      </c>
      <c r="D165" s="236" t="s">
        <v>247</v>
      </c>
      <c r="E165" s="237"/>
      <c r="F165" s="237"/>
      <c r="G165" s="237"/>
      <c r="H165" s="237"/>
      <c r="I165" s="237"/>
      <c r="J165" s="237"/>
      <c r="K165" s="237"/>
      <c r="L165" s="253">
        <f t="shared" si="6"/>
        <v>0</v>
      </c>
    </row>
    <row r="166" spans="2:12">
      <c r="B166" s="217">
        <f t="shared" si="5"/>
        <v>157</v>
      </c>
      <c r="C166" s="236">
        <v>660306</v>
      </c>
      <c r="D166" s="236" t="s">
        <v>248</v>
      </c>
      <c r="E166" s="237"/>
      <c r="F166" s="237"/>
      <c r="G166" s="237"/>
      <c r="H166" s="237"/>
      <c r="I166" s="237"/>
      <c r="J166" s="237"/>
      <c r="K166" s="237"/>
      <c r="L166" s="253">
        <f t="shared" si="6"/>
        <v>0</v>
      </c>
    </row>
    <row r="167" spans="2:12">
      <c r="B167" s="217">
        <f t="shared" si="5"/>
        <v>158</v>
      </c>
      <c r="C167" s="236">
        <v>660307</v>
      </c>
      <c r="D167" s="236" t="s">
        <v>249</v>
      </c>
      <c r="E167" s="237"/>
      <c r="F167" s="237"/>
      <c r="G167" s="237"/>
      <c r="H167" s="237"/>
      <c r="I167" s="237"/>
      <c r="J167" s="237"/>
      <c r="K167" s="237"/>
      <c r="L167" s="253">
        <f t="shared" si="6"/>
        <v>0</v>
      </c>
    </row>
    <row r="168" s="198" customFormat="1" spans="2:12">
      <c r="B168" s="238"/>
      <c r="C168" s="239" t="s">
        <v>269</v>
      </c>
      <c r="D168" s="240"/>
      <c r="E168" s="241">
        <f t="shared" ref="E168:K168" si="7">SUM(E10:E167)</f>
        <v>0</v>
      </c>
      <c r="F168" s="241">
        <f t="shared" si="7"/>
        <v>0</v>
      </c>
      <c r="G168" s="241">
        <f t="shared" si="7"/>
        <v>0</v>
      </c>
      <c r="H168" s="241">
        <f t="shared" si="7"/>
        <v>0</v>
      </c>
      <c r="I168" s="241">
        <f t="shared" si="7"/>
        <v>0</v>
      </c>
      <c r="J168" s="241">
        <f t="shared" si="7"/>
        <v>0</v>
      </c>
      <c r="K168" s="241">
        <f t="shared" si="7"/>
        <v>0</v>
      </c>
      <c r="L168" s="254">
        <f t="shared" si="6"/>
        <v>0</v>
      </c>
    </row>
    <row r="169" spans="2:12">
      <c r="B169" s="242">
        <f t="shared" ref="B169:B193" si="8">ROW()-9</f>
        <v>160</v>
      </c>
      <c r="C169" s="243" t="s">
        <v>270</v>
      </c>
      <c r="D169" s="243" t="s">
        <v>271</v>
      </c>
      <c r="E169" s="244"/>
      <c r="F169" s="244"/>
      <c r="G169" s="244"/>
      <c r="H169" s="244"/>
      <c r="I169" s="244"/>
      <c r="J169" s="244"/>
      <c r="K169" s="244"/>
      <c r="L169" s="255">
        <f t="shared" si="6"/>
        <v>0</v>
      </c>
    </row>
    <row r="170" spans="2:12">
      <c r="B170" s="242">
        <f t="shared" si="8"/>
        <v>161</v>
      </c>
      <c r="C170" s="243" t="s">
        <v>272</v>
      </c>
      <c r="D170" s="243" t="s">
        <v>273</v>
      </c>
      <c r="E170" s="244"/>
      <c r="F170" s="244"/>
      <c r="G170" s="244"/>
      <c r="H170" s="244"/>
      <c r="I170" s="244"/>
      <c r="J170" s="244"/>
      <c r="K170" s="244"/>
      <c r="L170" s="255">
        <f t="shared" si="6"/>
        <v>0</v>
      </c>
    </row>
    <row r="171" spans="2:12">
      <c r="B171" s="242">
        <f t="shared" si="8"/>
        <v>162</v>
      </c>
      <c r="C171" s="243" t="s">
        <v>274</v>
      </c>
      <c r="D171" s="243" t="s">
        <v>275</v>
      </c>
      <c r="E171" s="244"/>
      <c r="F171" s="244"/>
      <c r="G171" s="244"/>
      <c r="H171" s="244"/>
      <c r="I171" s="244"/>
      <c r="J171" s="244"/>
      <c r="K171" s="244"/>
      <c r="L171" s="255">
        <f t="shared" si="6"/>
        <v>0</v>
      </c>
    </row>
    <row r="172" spans="2:12">
      <c r="B172" s="242">
        <f t="shared" si="8"/>
        <v>163</v>
      </c>
      <c r="C172" s="243" t="s">
        <v>276</v>
      </c>
      <c r="D172" s="243" t="s">
        <v>277</v>
      </c>
      <c r="E172" s="244"/>
      <c r="F172" s="244"/>
      <c r="G172" s="244"/>
      <c r="H172" s="244"/>
      <c r="I172" s="244"/>
      <c r="J172" s="244"/>
      <c r="K172" s="244"/>
      <c r="L172" s="255">
        <f t="shared" si="6"/>
        <v>0</v>
      </c>
    </row>
    <row r="173" spans="2:12">
      <c r="B173" s="242">
        <f t="shared" si="8"/>
        <v>164</v>
      </c>
      <c r="C173" s="243" t="s">
        <v>278</v>
      </c>
      <c r="D173" s="243" t="s">
        <v>279</v>
      </c>
      <c r="E173" s="244"/>
      <c r="F173" s="244"/>
      <c r="G173" s="244"/>
      <c r="H173" s="244"/>
      <c r="I173" s="244"/>
      <c r="J173" s="244"/>
      <c r="K173" s="244"/>
      <c r="L173" s="255">
        <f t="shared" si="6"/>
        <v>0</v>
      </c>
    </row>
    <row r="174" spans="2:12">
      <c r="B174" s="242">
        <f t="shared" si="8"/>
        <v>165</v>
      </c>
      <c r="C174" s="243" t="s">
        <v>280</v>
      </c>
      <c r="D174" s="243" t="s">
        <v>281</v>
      </c>
      <c r="E174" s="244"/>
      <c r="F174" s="244"/>
      <c r="G174" s="244"/>
      <c r="H174" s="244"/>
      <c r="I174" s="244"/>
      <c r="J174" s="244"/>
      <c r="K174" s="244"/>
      <c r="L174" s="255">
        <f t="shared" si="6"/>
        <v>0</v>
      </c>
    </row>
    <row r="175" spans="2:12">
      <c r="B175" s="242">
        <f t="shared" si="8"/>
        <v>166</v>
      </c>
      <c r="C175" s="243" t="s">
        <v>282</v>
      </c>
      <c r="D175" s="243" t="s">
        <v>283</v>
      </c>
      <c r="E175" s="244"/>
      <c r="F175" s="244"/>
      <c r="G175" s="244"/>
      <c r="H175" s="244"/>
      <c r="I175" s="244"/>
      <c r="J175" s="244"/>
      <c r="K175" s="244"/>
      <c r="L175" s="255">
        <f t="shared" si="6"/>
        <v>0</v>
      </c>
    </row>
    <row r="176" spans="2:12">
      <c r="B176" s="242">
        <f t="shared" si="8"/>
        <v>167</v>
      </c>
      <c r="C176" s="243" t="s">
        <v>284</v>
      </c>
      <c r="D176" s="243" t="s">
        <v>285</v>
      </c>
      <c r="E176" s="244"/>
      <c r="F176" s="244"/>
      <c r="G176" s="244"/>
      <c r="H176" s="244"/>
      <c r="I176" s="244"/>
      <c r="J176" s="244"/>
      <c r="K176" s="244"/>
      <c r="L176" s="255">
        <f t="shared" si="6"/>
        <v>0</v>
      </c>
    </row>
    <row r="177" spans="2:12">
      <c r="B177" s="242">
        <f t="shared" si="8"/>
        <v>168</v>
      </c>
      <c r="C177" s="243" t="s">
        <v>286</v>
      </c>
      <c r="D177" s="243" t="s">
        <v>287</v>
      </c>
      <c r="E177" s="244"/>
      <c r="F177" s="244"/>
      <c r="G177" s="244"/>
      <c r="H177" s="244"/>
      <c r="I177" s="244"/>
      <c r="J177" s="244"/>
      <c r="K177" s="244"/>
      <c r="L177" s="255">
        <f t="shared" si="6"/>
        <v>0</v>
      </c>
    </row>
    <row r="178" s="198" customFormat="1" spans="2:12">
      <c r="B178" s="238">
        <f t="shared" si="8"/>
        <v>169</v>
      </c>
      <c r="C178" s="239" t="s">
        <v>288</v>
      </c>
      <c r="D178" s="240"/>
      <c r="E178" s="241">
        <f>SUM(E169:E177)</f>
        <v>0</v>
      </c>
      <c r="F178" s="241">
        <f t="shared" ref="F178:K178" si="9">SUM(F169:F177)</f>
        <v>0</v>
      </c>
      <c r="G178" s="241">
        <f t="shared" si="9"/>
        <v>0</v>
      </c>
      <c r="H178" s="241">
        <f t="shared" si="9"/>
        <v>0</v>
      </c>
      <c r="I178" s="241">
        <f t="shared" si="9"/>
        <v>0</v>
      </c>
      <c r="J178" s="241">
        <f t="shared" si="9"/>
        <v>0</v>
      </c>
      <c r="K178" s="241">
        <f t="shared" si="9"/>
        <v>0</v>
      </c>
      <c r="L178" s="254">
        <f t="shared" si="6"/>
        <v>0</v>
      </c>
    </row>
    <row r="179" s="198" customFormat="1" spans="2:13">
      <c r="B179" s="238">
        <f t="shared" si="8"/>
        <v>170</v>
      </c>
      <c r="C179" s="239" t="s">
        <v>289</v>
      </c>
      <c r="D179" s="240"/>
      <c r="E179" s="241">
        <f>+E178+E168</f>
        <v>0</v>
      </c>
      <c r="F179" s="241">
        <f>+F178+F168</f>
        <v>0</v>
      </c>
      <c r="G179" s="241">
        <f t="shared" ref="G179:K179" si="10">+G178+G168</f>
        <v>0</v>
      </c>
      <c r="H179" s="241">
        <f t="shared" si="10"/>
        <v>0</v>
      </c>
      <c r="I179" s="241">
        <f t="shared" si="10"/>
        <v>0</v>
      </c>
      <c r="J179" s="241">
        <f t="shared" si="10"/>
        <v>0</v>
      </c>
      <c r="K179" s="241">
        <f t="shared" si="10"/>
        <v>0</v>
      </c>
      <c r="L179" s="254">
        <f t="shared" si="6"/>
        <v>0</v>
      </c>
      <c r="M179" s="256"/>
    </row>
    <row r="180" spans="2:13">
      <c r="B180" s="238">
        <f t="shared" si="8"/>
        <v>171</v>
      </c>
      <c r="C180" s="245" t="s">
        <v>290</v>
      </c>
      <c r="D180" s="246"/>
      <c r="E180" s="247" t="e">
        <f>E179=E193</f>
        <v>#REF!</v>
      </c>
      <c r="F180" s="247" t="b">
        <f t="shared" ref="F180:L180" si="11">F179=F193</f>
        <v>1</v>
      </c>
      <c r="G180" s="247" t="b">
        <f t="shared" si="11"/>
        <v>1</v>
      </c>
      <c r="H180" s="247" t="b">
        <f t="shared" si="11"/>
        <v>1</v>
      </c>
      <c r="I180" s="247" t="b">
        <f t="shared" si="11"/>
        <v>1</v>
      </c>
      <c r="J180" s="247" t="b">
        <f t="shared" si="11"/>
        <v>1</v>
      </c>
      <c r="K180" s="247" t="b">
        <f t="shared" si="11"/>
        <v>1</v>
      </c>
      <c r="L180" s="247" t="e">
        <f t="shared" si="11"/>
        <v>#REF!</v>
      </c>
      <c r="M180" s="257" t="s">
        <v>291</v>
      </c>
    </row>
    <row r="181" spans="2:12">
      <c r="B181" s="248">
        <f t="shared" si="8"/>
        <v>172</v>
      </c>
      <c r="C181" s="249" t="s">
        <v>13</v>
      </c>
      <c r="D181" s="250"/>
      <c r="E181" s="251" t="e">
        <f>'【主表B2】项目管理-安路普成本中心知识产权预算项目'!#REF!</f>
        <v>#REF!</v>
      </c>
      <c r="F181" s="252"/>
      <c r="G181" s="252"/>
      <c r="H181" s="252"/>
      <c r="I181" s="252"/>
      <c r="J181" s="252"/>
      <c r="K181" s="252"/>
      <c r="L181" s="258" t="e">
        <f t="shared" ref="L181:L193" si="12">SUM(E181:K181)</f>
        <v>#REF!</v>
      </c>
    </row>
    <row r="182" spans="2:13">
      <c r="B182" s="248">
        <f t="shared" si="8"/>
        <v>173</v>
      </c>
      <c r="C182" s="249" t="s">
        <v>14</v>
      </c>
      <c r="D182" s="250"/>
      <c r="E182" s="251" t="e">
        <f>'【主表B2】项目管理-安路普成本中心知识产权预算项目'!#REF!</f>
        <v>#REF!</v>
      </c>
      <c r="F182" s="252"/>
      <c r="G182" s="252"/>
      <c r="H182" s="252"/>
      <c r="I182" s="252"/>
      <c r="J182" s="252"/>
      <c r="K182" s="252"/>
      <c r="L182" s="258" t="e">
        <f t="shared" si="12"/>
        <v>#REF!</v>
      </c>
      <c r="M182" s="259"/>
    </row>
    <row r="183" spans="2:12">
      <c r="B183" s="248">
        <f t="shared" si="8"/>
        <v>174</v>
      </c>
      <c r="C183" s="249" t="s">
        <v>15</v>
      </c>
      <c r="D183" s="250"/>
      <c r="E183" s="251" t="e">
        <f>'【主表B2】项目管理-安路普成本中心知识产权预算项目'!#REF!</f>
        <v>#REF!</v>
      </c>
      <c r="F183" s="252"/>
      <c r="G183" s="252"/>
      <c r="H183" s="252"/>
      <c r="I183" s="252"/>
      <c r="J183" s="252"/>
      <c r="K183" s="252"/>
      <c r="L183" s="258" t="e">
        <f t="shared" si="12"/>
        <v>#REF!</v>
      </c>
    </row>
    <row r="184" spans="2:12">
      <c r="B184" s="248">
        <f t="shared" si="8"/>
        <v>175</v>
      </c>
      <c r="C184" s="249" t="s">
        <v>16</v>
      </c>
      <c r="D184" s="250"/>
      <c r="E184" s="251" t="e">
        <f>'【主表B2】项目管理-安路普成本中心知识产权预算项目'!#REF!</f>
        <v>#REF!</v>
      </c>
      <c r="F184" s="252"/>
      <c r="G184" s="252"/>
      <c r="H184" s="252"/>
      <c r="I184" s="252"/>
      <c r="J184" s="252"/>
      <c r="K184" s="252"/>
      <c r="L184" s="258" t="e">
        <f t="shared" si="12"/>
        <v>#REF!</v>
      </c>
    </row>
    <row r="185" spans="2:12">
      <c r="B185" s="248">
        <f t="shared" si="8"/>
        <v>176</v>
      </c>
      <c r="C185" s="249" t="s">
        <v>17</v>
      </c>
      <c r="D185" s="250"/>
      <c r="E185" s="251" t="e">
        <f>'【主表B2】项目管理-安路普成本中心知识产权预算项目'!#REF!</f>
        <v>#REF!</v>
      </c>
      <c r="F185" s="252"/>
      <c r="G185" s="252"/>
      <c r="H185" s="252"/>
      <c r="I185" s="252"/>
      <c r="J185" s="252"/>
      <c r="K185" s="252"/>
      <c r="L185" s="258" t="e">
        <f t="shared" si="12"/>
        <v>#REF!</v>
      </c>
    </row>
    <row r="186" spans="2:12">
      <c r="B186" s="248">
        <f t="shared" si="8"/>
        <v>177</v>
      </c>
      <c r="C186" s="249" t="s">
        <v>18</v>
      </c>
      <c r="D186" s="250"/>
      <c r="E186" s="251" t="e">
        <f>'【主表B2】项目管理-安路普成本中心知识产权预算项目'!#REF!</f>
        <v>#REF!</v>
      </c>
      <c r="F186" s="252"/>
      <c r="G186" s="252"/>
      <c r="H186" s="252"/>
      <c r="I186" s="252"/>
      <c r="J186" s="252"/>
      <c r="K186" s="252"/>
      <c r="L186" s="258" t="e">
        <f t="shared" si="12"/>
        <v>#REF!</v>
      </c>
    </row>
    <row r="187" spans="2:12">
      <c r="B187" s="248">
        <f t="shared" si="8"/>
        <v>178</v>
      </c>
      <c r="C187" s="249" t="s">
        <v>19</v>
      </c>
      <c r="D187" s="250"/>
      <c r="E187" s="251" t="e">
        <f>'【主表B2】项目管理-安路普成本中心知识产权预算项目'!#REF!</f>
        <v>#REF!</v>
      </c>
      <c r="F187" s="252"/>
      <c r="G187" s="252"/>
      <c r="H187" s="252"/>
      <c r="I187" s="252"/>
      <c r="J187" s="252"/>
      <c r="K187" s="252"/>
      <c r="L187" s="258" t="e">
        <f t="shared" si="12"/>
        <v>#REF!</v>
      </c>
    </row>
    <row r="188" spans="2:12">
      <c r="B188" s="248">
        <f t="shared" si="8"/>
        <v>179</v>
      </c>
      <c r="C188" s="249" t="s">
        <v>20</v>
      </c>
      <c r="D188" s="250"/>
      <c r="E188" s="251" t="e">
        <f>'【主表B2】项目管理-安路普成本中心知识产权预算项目'!#REF!</f>
        <v>#REF!</v>
      </c>
      <c r="F188" s="252"/>
      <c r="G188" s="252"/>
      <c r="H188" s="252"/>
      <c r="I188" s="252"/>
      <c r="J188" s="252"/>
      <c r="K188" s="252"/>
      <c r="L188" s="258" t="e">
        <f t="shared" si="12"/>
        <v>#REF!</v>
      </c>
    </row>
    <row r="189" spans="2:12">
      <c r="B189" s="248">
        <f t="shared" si="8"/>
        <v>180</v>
      </c>
      <c r="C189" s="249" t="s">
        <v>21</v>
      </c>
      <c r="D189" s="250"/>
      <c r="E189" s="251" t="e">
        <f>'【主表B2】项目管理-安路普成本中心知识产权预算项目'!#REF!</f>
        <v>#REF!</v>
      </c>
      <c r="F189" s="252"/>
      <c r="G189" s="252"/>
      <c r="H189" s="252"/>
      <c r="I189" s="252"/>
      <c r="J189" s="252"/>
      <c r="K189" s="252"/>
      <c r="L189" s="258" t="e">
        <f t="shared" si="12"/>
        <v>#REF!</v>
      </c>
    </row>
    <row r="190" spans="2:12">
      <c r="B190" s="248">
        <f t="shared" si="8"/>
        <v>181</v>
      </c>
      <c r="C190" s="249" t="s">
        <v>22</v>
      </c>
      <c r="D190" s="250"/>
      <c r="E190" s="251" t="e">
        <f>'【主表B2】项目管理-安路普成本中心知识产权预算项目'!#REF!</f>
        <v>#REF!</v>
      </c>
      <c r="F190" s="252"/>
      <c r="G190" s="252"/>
      <c r="H190" s="252"/>
      <c r="I190" s="252"/>
      <c r="J190" s="252"/>
      <c r="K190" s="252"/>
      <c r="L190" s="258" t="e">
        <f t="shared" si="12"/>
        <v>#REF!</v>
      </c>
    </row>
    <row r="191" spans="2:12">
      <c r="B191" s="248">
        <f t="shared" si="8"/>
        <v>182</v>
      </c>
      <c r="C191" s="249" t="s">
        <v>23</v>
      </c>
      <c r="D191" s="250"/>
      <c r="E191" s="251" t="e">
        <f>'【主表B2】项目管理-安路普成本中心知识产权预算项目'!#REF!</f>
        <v>#REF!</v>
      </c>
      <c r="F191" s="252"/>
      <c r="G191" s="252"/>
      <c r="H191" s="252"/>
      <c r="I191" s="252"/>
      <c r="J191" s="252"/>
      <c r="K191" s="252"/>
      <c r="L191" s="258" t="e">
        <f t="shared" si="12"/>
        <v>#REF!</v>
      </c>
    </row>
    <row r="192" spans="2:12">
      <c r="B192" s="248">
        <f t="shared" si="8"/>
        <v>183</v>
      </c>
      <c r="C192" s="249" t="s">
        <v>24</v>
      </c>
      <c r="D192" s="250"/>
      <c r="E192" s="251" t="e">
        <f>'【主表B2】项目管理-安路普成本中心知识产权预算项目'!#REF!</f>
        <v>#REF!</v>
      </c>
      <c r="F192" s="252"/>
      <c r="G192" s="252"/>
      <c r="H192" s="252"/>
      <c r="I192" s="252"/>
      <c r="J192" s="252"/>
      <c r="K192" s="252"/>
      <c r="L192" s="258" t="e">
        <f t="shared" si="12"/>
        <v>#REF!</v>
      </c>
    </row>
    <row r="193" s="199" customFormat="1" spans="2:13">
      <c r="B193" s="238">
        <f t="shared" si="8"/>
        <v>184</v>
      </c>
      <c r="C193" s="245" t="s">
        <v>263</v>
      </c>
      <c r="D193" s="246"/>
      <c r="E193" s="260" t="e">
        <f>SUM(E181:E192)</f>
        <v>#REF!</v>
      </c>
      <c r="F193" s="260">
        <f t="shared" ref="F193:K193" si="13">SUM(F181:F192)</f>
        <v>0</v>
      </c>
      <c r="G193" s="260">
        <f t="shared" si="13"/>
        <v>0</v>
      </c>
      <c r="H193" s="260">
        <f t="shared" si="13"/>
        <v>0</v>
      </c>
      <c r="I193" s="260">
        <f t="shared" si="13"/>
        <v>0</v>
      </c>
      <c r="J193" s="260">
        <f t="shared" si="13"/>
        <v>0</v>
      </c>
      <c r="K193" s="260">
        <f t="shared" si="13"/>
        <v>0</v>
      </c>
      <c r="L193" s="263" t="e">
        <f t="shared" si="12"/>
        <v>#REF!</v>
      </c>
      <c r="M193" s="264"/>
    </row>
    <row r="194" spans="3:13">
      <c r="C194" s="261" t="s">
        <v>292</v>
      </c>
      <c r="D194" s="261"/>
      <c r="E194" s="262" t="e">
        <f>E193-E179</f>
        <v>#REF!</v>
      </c>
      <c r="F194" s="262">
        <f t="shared" ref="F194:L194" si="14">F193-F179</f>
        <v>0</v>
      </c>
      <c r="G194" s="262">
        <f t="shared" si="14"/>
        <v>0</v>
      </c>
      <c r="H194" s="262">
        <f t="shared" si="14"/>
        <v>0</v>
      </c>
      <c r="I194" s="262">
        <f t="shared" si="14"/>
        <v>0</v>
      </c>
      <c r="J194" s="262">
        <f t="shared" si="14"/>
        <v>0</v>
      </c>
      <c r="K194" s="262">
        <f t="shared" si="14"/>
        <v>0</v>
      </c>
      <c r="L194" s="262" t="e">
        <f t="shared" si="14"/>
        <v>#REF!</v>
      </c>
      <c r="M194" s="259"/>
    </row>
    <row r="195" spans="12:12">
      <c r="L195" s="265"/>
    </row>
  </sheetData>
  <mergeCells count="28">
    <mergeCell ref="B1:L1"/>
    <mergeCell ref="B2:L2"/>
    <mergeCell ref="B3:L3"/>
    <mergeCell ref="B4:L4"/>
    <mergeCell ref="B5:L5"/>
    <mergeCell ref="B6:L6"/>
    <mergeCell ref="B7:L7"/>
    <mergeCell ref="C8:D8"/>
    <mergeCell ref="C168:D168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93:D193"/>
    <mergeCell ref="C194:D194"/>
    <mergeCell ref="B8:B9"/>
    <mergeCell ref="L8:L9"/>
  </mergeCells>
  <conditionalFormatting sqref="C46">
    <cfRule type="duplicateValues" dxfId="0" priority="9"/>
    <cfRule type="duplicateValues" dxfId="0" priority="10"/>
  </conditionalFormatting>
  <conditionalFormatting sqref="C118">
    <cfRule type="duplicateValues" dxfId="0" priority="1"/>
    <cfRule type="duplicateValues" dxfId="0" priority="2"/>
  </conditionalFormatting>
  <conditionalFormatting sqref="$A180:$XFD180">
    <cfRule type="cellIs" dxfId="1" priority="14" operator="equal">
      <formula>TRUE</formula>
    </cfRule>
  </conditionalFormatting>
  <conditionalFormatting sqref="B180:L180">
    <cfRule type="cellIs" dxfId="2" priority="13" operator="equal">
      <formula>FALSE</formula>
    </cfRule>
  </conditionalFormatting>
  <conditionalFormatting sqref="C83:C84">
    <cfRule type="duplicateValues" dxfId="0" priority="7"/>
    <cfRule type="duplicateValues" dxfId="0" priority="8"/>
  </conditionalFormatting>
  <conditionalFormatting sqref="C108:C117">
    <cfRule type="duplicateValues" dxfId="0" priority="3"/>
    <cfRule type="duplicateValues" dxfId="0" priority="4"/>
  </conditionalFormatting>
  <conditionalFormatting sqref="C134:C167">
    <cfRule type="duplicateValues" dxfId="0" priority="37"/>
    <cfRule type="duplicateValues" dxfId="0" priority="38"/>
  </conditionalFormatting>
  <conditionalFormatting sqref="C10:C45 C47:C77">
    <cfRule type="duplicateValues" dxfId="0" priority="17"/>
    <cfRule type="duplicateValues" dxfId="0" priority="18"/>
  </conditionalFormatting>
  <conditionalFormatting sqref="C78:C82 C85:C107 C119:C136">
    <cfRule type="duplicateValues" dxfId="0" priority="15"/>
    <cfRule type="duplicateValues" dxfId="0" priority="16"/>
  </conditionalFormatting>
  <conditionalFormatting sqref="C169:C177 C179">
    <cfRule type="duplicateValues" dxfId="0" priority="19"/>
    <cfRule type="duplicateValues" dxfId="0" priority="20"/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S57"/>
  <sheetViews>
    <sheetView showGridLines="0" tabSelected="1" zoomScale="85" zoomScaleNormal="85" topLeftCell="A13" workbookViewId="0">
      <selection activeCell="H52" sqref="H52:H53"/>
    </sheetView>
  </sheetViews>
  <sheetFormatPr defaultColWidth="9" defaultRowHeight="14.25"/>
  <cols>
    <col min="1" max="1" width="2" style="68" customWidth="1"/>
    <col min="2" max="2" width="8.25" style="68" customWidth="1"/>
    <col min="3" max="3" width="15.375" style="69" customWidth="1"/>
    <col min="4" max="5" width="6.625" style="69" customWidth="1"/>
    <col min="6" max="7" width="13.125" style="68" customWidth="1"/>
    <col min="8" max="8" width="13.125" style="70" customWidth="1"/>
    <col min="9" max="11" width="13.125" style="68" customWidth="1"/>
    <col min="12" max="12" width="13.125" style="71" customWidth="1"/>
    <col min="13" max="17" width="13.125" style="68" customWidth="1"/>
    <col min="18" max="18" width="2.125" style="68" customWidth="1"/>
    <col min="19" max="19" width="6.375" style="68" customWidth="1"/>
    <col min="20" max="20" width="9.25" style="68"/>
    <col min="21" max="21" width="10.125" style="68"/>
    <col min="22" max="22" width="9.25" style="68"/>
    <col min="23" max="222" width="9" style="68"/>
    <col min="223" max="223" width="3.25" style="68" customWidth="1"/>
    <col min="224" max="224" width="10.25" style="68" customWidth="1"/>
    <col min="225" max="225" width="23.125" style="68" customWidth="1"/>
    <col min="226" max="226" width="12.125" style="68" customWidth="1"/>
    <col min="227" max="227" width="12.5" style="68" customWidth="1"/>
    <col min="228" max="237" width="9" style="68"/>
    <col min="238" max="242" width="4.875" style="68" customWidth="1"/>
    <col min="243" max="243" width="53" style="68" customWidth="1"/>
    <col min="244" max="244" width="27.5" style="68" customWidth="1"/>
    <col min="245" max="478" width="9" style="68"/>
    <col min="479" max="479" width="3.25" style="68" customWidth="1"/>
    <col min="480" max="480" width="10.25" style="68" customWidth="1"/>
    <col min="481" max="481" width="23.125" style="68" customWidth="1"/>
    <col min="482" max="482" width="12.125" style="68" customWidth="1"/>
    <col min="483" max="483" width="12.5" style="68" customWidth="1"/>
    <col min="484" max="493" width="9" style="68"/>
    <col min="494" max="498" width="4.875" style="68" customWidth="1"/>
    <col min="499" max="499" width="53" style="68" customWidth="1"/>
    <col min="500" max="500" width="27.5" style="68" customWidth="1"/>
    <col min="501" max="734" width="9" style="68"/>
    <col min="735" max="735" width="3.25" style="68" customWidth="1"/>
    <col min="736" max="736" width="10.25" style="68" customWidth="1"/>
    <col min="737" max="737" width="23.125" style="68" customWidth="1"/>
    <col min="738" max="738" width="12.125" style="68" customWidth="1"/>
    <col min="739" max="739" width="12.5" style="68" customWidth="1"/>
    <col min="740" max="749" width="9" style="68"/>
    <col min="750" max="754" width="4.875" style="68" customWidth="1"/>
    <col min="755" max="755" width="53" style="68" customWidth="1"/>
    <col min="756" max="756" width="27.5" style="68" customWidth="1"/>
    <col min="757" max="990" width="9" style="68"/>
    <col min="991" max="991" width="3.25" style="68" customWidth="1"/>
    <col min="992" max="992" width="10.25" style="68" customWidth="1"/>
    <col min="993" max="993" width="23.125" style="68" customWidth="1"/>
    <col min="994" max="994" width="12.125" style="68" customWidth="1"/>
    <col min="995" max="995" width="12.5" style="68" customWidth="1"/>
    <col min="996" max="1005" width="9" style="68"/>
    <col min="1006" max="1010" width="4.875" style="68" customWidth="1"/>
    <col min="1011" max="1011" width="53" style="68" customWidth="1"/>
    <col min="1012" max="1012" width="27.5" style="68" customWidth="1"/>
    <col min="1013" max="1246" width="9" style="68"/>
    <col min="1247" max="1247" width="3.25" style="68" customWidth="1"/>
    <col min="1248" max="1248" width="10.25" style="68" customWidth="1"/>
    <col min="1249" max="1249" width="23.125" style="68" customWidth="1"/>
    <col min="1250" max="1250" width="12.125" style="68" customWidth="1"/>
    <col min="1251" max="1251" width="12.5" style="68" customWidth="1"/>
    <col min="1252" max="1261" width="9" style="68"/>
    <col min="1262" max="1266" width="4.875" style="68" customWidth="1"/>
    <col min="1267" max="1267" width="53" style="68" customWidth="1"/>
    <col min="1268" max="1268" width="27.5" style="68" customWidth="1"/>
    <col min="1269" max="1502" width="9" style="68"/>
    <col min="1503" max="1503" width="3.25" style="68" customWidth="1"/>
    <col min="1504" max="1504" width="10.25" style="68" customWidth="1"/>
    <col min="1505" max="1505" width="23.125" style="68" customWidth="1"/>
    <col min="1506" max="1506" width="12.125" style="68" customWidth="1"/>
    <col min="1507" max="1507" width="12.5" style="68" customWidth="1"/>
    <col min="1508" max="1517" width="9" style="68"/>
    <col min="1518" max="1522" width="4.875" style="68" customWidth="1"/>
    <col min="1523" max="1523" width="53" style="68" customWidth="1"/>
    <col min="1524" max="1524" width="27.5" style="68" customWidth="1"/>
    <col min="1525" max="1758" width="9" style="68"/>
    <col min="1759" max="1759" width="3.25" style="68" customWidth="1"/>
    <col min="1760" max="1760" width="10.25" style="68" customWidth="1"/>
    <col min="1761" max="1761" width="23.125" style="68" customWidth="1"/>
    <col min="1762" max="1762" width="12.125" style="68" customWidth="1"/>
    <col min="1763" max="1763" width="12.5" style="68" customWidth="1"/>
    <col min="1764" max="1773" width="9" style="68"/>
    <col min="1774" max="1778" width="4.875" style="68" customWidth="1"/>
    <col min="1779" max="1779" width="53" style="68" customWidth="1"/>
    <col min="1780" max="1780" width="27.5" style="68" customWidth="1"/>
    <col min="1781" max="2014" width="9" style="68"/>
    <col min="2015" max="2015" width="3.25" style="68" customWidth="1"/>
    <col min="2016" max="2016" width="10.25" style="68" customWidth="1"/>
    <col min="2017" max="2017" width="23.125" style="68" customWidth="1"/>
    <col min="2018" max="2018" width="12.125" style="68" customWidth="1"/>
    <col min="2019" max="2019" width="12.5" style="68" customWidth="1"/>
    <col min="2020" max="2029" width="9" style="68"/>
    <col min="2030" max="2034" width="4.875" style="68" customWidth="1"/>
    <col min="2035" max="2035" width="53" style="68" customWidth="1"/>
    <col min="2036" max="2036" width="27.5" style="68" customWidth="1"/>
    <col min="2037" max="2270" width="9" style="68"/>
    <col min="2271" max="2271" width="3.25" style="68" customWidth="1"/>
    <col min="2272" max="2272" width="10.25" style="68" customWidth="1"/>
    <col min="2273" max="2273" width="23.125" style="68" customWidth="1"/>
    <col min="2274" max="2274" width="12.125" style="68" customWidth="1"/>
    <col min="2275" max="2275" width="12.5" style="68" customWidth="1"/>
    <col min="2276" max="2285" width="9" style="68"/>
    <col min="2286" max="2290" width="4.875" style="68" customWidth="1"/>
    <col min="2291" max="2291" width="53" style="68" customWidth="1"/>
    <col min="2292" max="2292" width="27.5" style="68" customWidth="1"/>
    <col min="2293" max="2526" width="9" style="68"/>
    <col min="2527" max="2527" width="3.25" style="68" customWidth="1"/>
    <col min="2528" max="2528" width="10.25" style="68" customWidth="1"/>
    <col min="2529" max="2529" width="23.125" style="68" customWidth="1"/>
    <col min="2530" max="2530" width="12.125" style="68" customWidth="1"/>
    <col min="2531" max="2531" width="12.5" style="68" customWidth="1"/>
    <col min="2532" max="2541" width="9" style="68"/>
    <col min="2542" max="2546" width="4.875" style="68" customWidth="1"/>
    <col min="2547" max="2547" width="53" style="68" customWidth="1"/>
    <col min="2548" max="2548" width="27.5" style="68" customWidth="1"/>
    <col min="2549" max="2782" width="9" style="68"/>
    <col min="2783" max="2783" width="3.25" style="68" customWidth="1"/>
    <col min="2784" max="2784" width="10.25" style="68" customWidth="1"/>
    <col min="2785" max="2785" width="23.125" style="68" customWidth="1"/>
    <col min="2786" max="2786" width="12.125" style="68" customWidth="1"/>
    <col min="2787" max="2787" width="12.5" style="68" customWidth="1"/>
    <col min="2788" max="2797" width="9" style="68"/>
    <col min="2798" max="2802" width="4.875" style="68" customWidth="1"/>
    <col min="2803" max="2803" width="53" style="68" customWidth="1"/>
    <col min="2804" max="2804" width="27.5" style="68" customWidth="1"/>
    <col min="2805" max="3038" width="9" style="68"/>
    <col min="3039" max="3039" width="3.25" style="68" customWidth="1"/>
    <col min="3040" max="3040" width="10.25" style="68" customWidth="1"/>
    <col min="3041" max="3041" width="23.125" style="68" customWidth="1"/>
    <col min="3042" max="3042" width="12.125" style="68" customWidth="1"/>
    <col min="3043" max="3043" width="12.5" style="68" customWidth="1"/>
    <col min="3044" max="3053" width="9" style="68"/>
    <col min="3054" max="3058" width="4.875" style="68" customWidth="1"/>
    <col min="3059" max="3059" width="53" style="68" customWidth="1"/>
    <col min="3060" max="3060" width="27.5" style="68" customWidth="1"/>
    <col min="3061" max="3294" width="9" style="68"/>
    <col min="3295" max="3295" width="3.25" style="68" customWidth="1"/>
    <col min="3296" max="3296" width="10.25" style="68" customWidth="1"/>
    <col min="3297" max="3297" width="23.125" style="68" customWidth="1"/>
    <col min="3298" max="3298" width="12.125" style="68" customWidth="1"/>
    <col min="3299" max="3299" width="12.5" style="68" customWidth="1"/>
    <col min="3300" max="3309" width="9" style="68"/>
    <col min="3310" max="3314" width="4.875" style="68" customWidth="1"/>
    <col min="3315" max="3315" width="53" style="68" customWidth="1"/>
    <col min="3316" max="3316" width="27.5" style="68" customWidth="1"/>
    <col min="3317" max="3550" width="9" style="68"/>
    <col min="3551" max="3551" width="3.25" style="68" customWidth="1"/>
    <col min="3552" max="3552" width="10.25" style="68" customWidth="1"/>
    <col min="3553" max="3553" width="23.125" style="68" customWidth="1"/>
    <col min="3554" max="3554" width="12.125" style="68" customWidth="1"/>
    <col min="3555" max="3555" width="12.5" style="68" customWidth="1"/>
    <col min="3556" max="3565" width="9" style="68"/>
    <col min="3566" max="3570" width="4.875" style="68" customWidth="1"/>
    <col min="3571" max="3571" width="53" style="68" customWidth="1"/>
    <col min="3572" max="3572" width="27.5" style="68" customWidth="1"/>
    <col min="3573" max="3806" width="9" style="68"/>
    <col min="3807" max="3807" width="3.25" style="68" customWidth="1"/>
    <col min="3808" max="3808" width="10.25" style="68" customWidth="1"/>
    <col min="3809" max="3809" width="23.125" style="68" customWidth="1"/>
    <col min="3810" max="3810" width="12.125" style="68" customWidth="1"/>
    <col min="3811" max="3811" width="12.5" style="68" customWidth="1"/>
    <col min="3812" max="3821" width="9" style="68"/>
    <col min="3822" max="3826" width="4.875" style="68" customWidth="1"/>
    <col min="3827" max="3827" width="53" style="68" customWidth="1"/>
    <col min="3828" max="3828" width="27.5" style="68" customWidth="1"/>
    <col min="3829" max="4062" width="9" style="68"/>
    <col min="4063" max="4063" width="3.25" style="68" customWidth="1"/>
    <col min="4064" max="4064" width="10.25" style="68" customWidth="1"/>
    <col min="4065" max="4065" width="23.125" style="68" customWidth="1"/>
    <col min="4066" max="4066" width="12.125" style="68" customWidth="1"/>
    <col min="4067" max="4067" width="12.5" style="68" customWidth="1"/>
    <col min="4068" max="4077" width="9" style="68"/>
    <col min="4078" max="4082" width="4.875" style="68" customWidth="1"/>
    <col min="4083" max="4083" width="53" style="68" customWidth="1"/>
    <col min="4084" max="4084" width="27.5" style="68" customWidth="1"/>
    <col min="4085" max="4318" width="9" style="68"/>
    <col min="4319" max="4319" width="3.25" style="68" customWidth="1"/>
    <col min="4320" max="4320" width="10.25" style="68" customWidth="1"/>
    <col min="4321" max="4321" width="23.125" style="68" customWidth="1"/>
    <col min="4322" max="4322" width="12.125" style="68" customWidth="1"/>
    <col min="4323" max="4323" width="12.5" style="68" customWidth="1"/>
    <col min="4324" max="4333" width="9" style="68"/>
    <col min="4334" max="4338" width="4.875" style="68" customWidth="1"/>
    <col min="4339" max="4339" width="53" style="68" customWidth="1"/>
    <col min="4340" max="4340" width="27.5" style="68" customWidth="1"/>
    <col min="4341" max="4574" width="9" style="68"/>
    <col min="4575" max="4575" width="3.25" style="68" customWidth="1"/>
    <col min="4576" max="4576" width="10.25" style="68" customWidth="1"/>
    <col min="4577" max="4577" width="23.125" style="68" customWidth="1"/>
    <col min="4578" max="4578" width="12.125" style="68" customWidth="1"/>
    <col min="4579" max="4579" width="12.5" style="68" customWidth="1"/>
    <col min="4580" max="4589" width="9" style="68"/>
    <col min="4590" max="4594" width="4.875" style="68" customWidth="1"/>
    <col min="4595" max="4595" width="53" style="68" customWidth="1"/>
    <col min="4596" max="4596" width="27.5" style="68" customWidth="1"/>
    <col min="4597" max="4830" width="9" style="68"/>
    <col min="4831" max="4831" width="3.25" style="68" customWidth="1"/>
    <col min="4832" max="4832" width="10.25" style="68" customWidth="1"/>
    <col min="4833" max="4833" width="23.125" style="68" customWidth="1"/>
    <col min="4834" max="4834" width="12.125" style="68" customWidth="1"/>
    <col min="4835" max="4835" width="12.5" style="68" customWidth="1"/>
    <col min="4836" max="4845" width="9" style="68"/>
    <col min="4846" max="4850" width="4.875" style="68" customWidth="1"/>
    <col min="4851" max="4851" width="53" style="68" customWidth="1"/>
    <col min="4852" max="4852" width="27.5" style="68" customWidth="1"/>
    <col min="4853" max="5086" width="9" style="68"/>
    <col min="5087" max="5087" width="3.25" style="68" customWidth="1"/>
    <col min="5088" max="5088" width="10.25" style="68" customWidth="1"/>
    <col min="5089" max="5089" width="23.125" style="68" customWidth="1"/>
    <col min="5090" max="5090" width="12.125" style="68" customWidth="1"/>
    <col min="5091" max="5091" width="12.5" style="68" customWidth="1"/>
    <col min="5092" max="5101" width="9" style="68"/>
    <col min="5102" max="5106" width="4.875" style="68" customWidth="1"/>
    <col min="5107" max="5107" width="53" style="68" customWidth="1"/>
    <col min="5108" max="5108" width="27.5" style="68" customWidth="1"/>
    <col min="5109" max="5342" width="9" style="68"/>
    <col min="5343" max="5343" width="3.25" style="68" customWidth="1"/>
    <col min="5344" max="5344" width="10.25" style="68" customWidth="1"/>
    <col min="5345" max="5345" width="23.125" style="68" customWidth="1"/>
    <col min="5346" max="5346" width="12.125" style="68" customWidth="1"/>
    <col min="5347" max="5347" width="12.5" style="68" customWidth="1"/>
    <col min="5348" max="5357" width="9" style="68"/>
    <col min="5358" max="5362" width="4.875" style="68" customWidth="1"/>
    <col min="5363" max="5363" width="53" style="68" customWidth="1"/>
    <col min="5364" max="5364" width="27.5" style="68" customWidth="1"/>
    <col min="5365" max="5598" width="9" style="68"/>
    <col min="5599" max="5599" width="3.25" style="68" customWidth="1"/>
    <col min="5600" max="5600" width="10.25" style="68" customWidth="1"/>
    <col min="5601" max="5601" width="23.125" style="68" customWidth="1"/>
    <col min="5602" max="5602" width="12.125" style="68" customWidth="1"/>
    <col min="5603" max="5603" width="12.5" style="68" customWidth="1"/>
    <col min="5604" max="5613" width="9" style="68"/>
    <col min="5614" max="5618" width="4.875" style="68" customWidth="1"/>
    <col min="5619" max="5619" width="53" style="68" customWidth="1"/>
    <col min="5620" max="5620" width="27.5" style="68" customWidth="1"/>
    <col min="5621" max="5854" width="9" style="68"/>
    <col min="5855" max="5855" width="3.25" style="68" customWidth="1"/>
    <col min="5856" max="5856" width="10.25" style="68" customWidth="1"/>
    <col min="5857" max="5857" width="23.125" style="68" customWidth="1"/>
    <col min="5858" max="5858" width="12.125" style="68" customWidth="1"/>
    <col min="5859" max="5859" width="12.5" style="68" customWidth="1"/>
    <col min="5860" max="5869" width="9" style="68"/>
    <col min="5870" max="5874" width="4.875" style="68" customWidth="1"/>
    <col min="5875" max="5875" width="53" style="68" customWidth="1"/>
    <col min="5876" max="5876" width="27.5" style="68" customWidth="1"/>
    <col min="5877" max="6110" width="9" style="68"/>
    <col min="6111" max="6111" width="3.25" style="68" customWidth="1"/>
    <col min="6112" max="6112" width="10.25" style="68" customWidth="1"/>
    <col min="6113" max="6113" width="23.125" style="68" customWidth="1"/>
    <col min="6114" max="6114" width="12.125" style="68" customWidth="1"/>
    <col min="6115" max="6115" width="12.5" style="68" customWidth="1"/>
    <col min="6116" max="6125" width="9" style="68"/>
    <col min="6126" max="6130" width="4.875" style="68" customWidth="1"/>
    <col min="6131" max="6131" width="53" style="68" customWidth="1"/>
    <col min="6132" max="6132" width="27.5" style="68" customWidth="1"/>
    <col min="6133" max="6366" width="9" style="68"/>
    <col min="6367" max="6367" width="3.25" style="68" customWidth="1"/>
    <col min="6368" max="6368" width="10.25" style="68" customWidth="1"/>
    <col min="6369" max="6369" width="23.125" style="68" customWidth="1"/>
    <col min="6370" max="6370" width="12.125" style="68" customWidth="1"/>
    <col min="6371" max="6371" width="12.5" style="68" customWidth="1"/>
    <col min="6372" max="6381" width="9" style="68"/>
    <col min="6382" max="6386" width="4.875" style="68" customWidth="1"/>
    <col min="6387" max="6387" width="53" style="68" customWidth="1"/>
    <col min="6388" max="6388" width="27.5" style="68" customWidth="1"/>
    <col min="6389" max="6622" width="9" style="68"/>
    <col min="6623" max="6623" width="3.25" style="68" customWidth="1"/>
    <col min="6624" max="6624" width="10.25" style="68" customWidth="1"/>
    <col min="6625" max="6625" width="23.125" style="68" customWidth="1"/>
    <col min="6626" max="6626" width="12.125" style="68" customWidth="1"/>
    <col min="6627" max="6627" width="12.5" style="68" customWidth="1"/>
    <col min="6628" max="6637" width="9" style="68"/>
    <col min="6638" max="6642" width="4.875" style="68" customWidth="1"/>
    <col min="6643" max="6643" width="53" style="68" customWidth="1"/>
    <col min="6644" max="6644" width="27.5" style="68" customWidth="1"/>
    <col min="6645" max="6878" width="9" style="68"/>
    <col min="6879" max="6879" width="3.25" style="68" customWidth="1"/>
    <col min="6880" max="6880" width="10.25" style="68" customWidth="1"/>
    <col min="6881" max="6881" width="23.125" style="68" customWidth="1"/>
    <col min="6882" max="6882" width="12.125" style="68" customWidth="1"/>
    <col min="6883" max="6883" width="12.5" style="68" customWidth="1"/>
    <col min="6884" max="6893" width="9" style="68"/>
    <col min="6894" max="6898" width="4.875" style="68" customWidth="1"/>
    <col min="6899" max="6899" width="53" style="68" customWidth="1"/>
    <col min="6900" max="6900" width="27.5" style="68" customWidth="1"/>
    <col min="6901" max="7134" width="9" style="68"/>
    <col min="7135" max="7135" width="3.25" style="68" customWidth="1"/>
    <col min="7136" max="7136" width="10.25" style="68" customWidth="1"/>
    <col min="7137" max="7137" width="23.125" style="68" customWidth="1"/>
    <col min="7138" max="7138" width="12.125" style="68" customWidth="1"/>
    <col min="7139" max="7139" width="12.5" style="68" customWidth="1"/>
    <col min="7140" max="7149" width="9" style="68"/>
    <col min="7150" max="7154" width="4.875" style="68" customWidth="1"/>
    <col min="7155" max="7155" width="53" style="68" customWidth="1"/>
    <col min="7156" max="7156" width="27.5" style="68" customWidth="1"/>
    <col min="7157" max="7390" width="9" style="68"/>
    <col min="7391" max="7391" width="3.25" style="68" customWidth="1"/>
    <col min="7392" max="7392" width="10.25" style="68" customWidth="1"/>
    <col min="7393" max="7393" width="23.125" style="68" customWidth="1"/>
    <col min="7394" max="7394" width="12.125" style="68" customWidth="1"/>
    <col min="7395" max="7395" width="12.5" style="68" customWidth="1"/>
    <col min="7396" max="7405" width="9" style="68"/>
    <col min="7406" max="7410" width="4.875" style="68" customWidth="1"/>
    <col min="7411" max="7411" width="53" style="68" customWidth="1"/>
    <col min="7412" max="7412" width="27.5" style="68" customWidth="1"/>
    <col min="7413" max="7646" width="9" style="68"/>
    <col min="7647" max="7647" width="3.25" style="68" customWidth="1"/>
    <col min="7648" max="7648" width="10.25" style="68" customWidth="1"/>
    <col min="7649" max="7649" width="23.125" style="68" customWidth="1"/>
    <col min="7650" max="7650" width="12.125" style="68" customWidth="1"/>
    <col min="7651" max="7651" width="12.5" style="68" customWidth="1"/>
    <col min="7652" max="7661" width="9" style="68"/>
    <col min="7662" max="7666" width="4.875" style="68" customWidth="1"/>
    <col min="7667" max="7667" width="53" style="68" customWidth="1"/>
    <col min="7668" max="7668" width="27.5" style="68" customWidth="1"/>
    <col min="7669" max="7902" width="9" style="68"/>
    <col min="7903" max="7903" width="3.25" style="68" customWidth="1"/>
    <col min="7904" max="7904" width="10.25" style="68" customWidth="1"/>
    <col min="7905" max="7905" width="23.125" style="68" customWidth="1"/>
    <col min="7906" max="7906" width="12.125" style="68" customWidth="1"/>
    <col min="7907" max="7907" width="12.5" style="68" customWidth="1"/>
    <col min="7908" max="7917" width="9" style="68"/>
    <col min="7918" max="7922" width="4.875" style="68" customWidth="1"/>
    <col min="7923" max="7923" width="53" style="68" customWidth="1"/>
    <col min="7924" max="7924" width="27.5" style="68" customWidth="1"/>
    <col min="7925" max="8158" width="9" style="68"/>
    <col min="8159" max="8159" width="3.25" style="68" customWidth="1"/>
    <col min="8160" max="8160" width="10.25" style="68" customWidth="1"/>
    <col min="8161" max="8161" width="23.125" style="68" customWidth="1"/>
    <col min="8162" max="8162" width="12.125" style="68" customWidth="1"/>
    <col min="8163" max="8163" width="12.5" style="68" customWidth="1"/>
    <col min="8164" max="8173" width="9" style="68"/>
    <col min="8174" max="8178" width="4.875" style="68" customWidth="1"/>
    <col min="8179" max="8179" width="53" style="68" customWidth="1"/>
    <col min="8180" max="8180" width="27.5" style="68" customWidth="1"/>
    <col min="8181" max="8414" width="9" style="68"/>
    <col min="8415" max="8415" width="3.25" style="68" customWidth="1"/>
    <col min="8416" max="8416" width="10.25" style="68" customWidth="1"/>
    <col min="8417" max="8417" width="23.125" style="68" customWidth="1"/>
    <col min="8418" max="8418" width="12.125" style="68" customWidth="1"/>
    <col min="8419" max="8419" width="12.5" style="68" customWidth="1"/>
    <col min="8420" max="8429" width="9" style="68"/>
    <col min="8430" max="8434" width="4.875" style="68" customWidth="1"/>
    <col min="8435" max="8435" width="53" style="68" customWidth="1"/>
    <col min="8436" max="8436" width="27.5" style="68" customWidth="1"/>
    <col min="8437" max="8670" width="9" style="68"/>
    <col min="8671" max="8671" width="3.25" style="68" customWidth="1"/>
    <col min="8672" max="8672" width="10.25" style="68" customWidth="1"/>
    <col min="8673" max="8673" width="23.125" style="68" customWidth="1"/>
    <col min="8674" max="8674" width="12.125" style="68" customWidth="1"/>
    <col min="8675" max="8675" width="12.5" style="68" customWidth="1"/>
    <col min="8676" max="8685" width="9" style="68"/>
    <col min="8686" max="8690" width="4.875" style="68" customWidth="1"/>
    <col min="8691" max="8691" width="53" style="68" customWidth="1"/>
    <col min="8692" max="8692" width="27.5" style="68" customWidth="1"/>
    <col min="8693" max="8926" width="9" style="68"/>
    <col min="8927" max="8927" width="3.25" style="68" customWidth="1"/>
    <col min="8928" max="8928" width="10.25" style="68" customWidth="1"/>
    <col min="8929" max="8929" width="23.125" style="68" customWidth="1"/>
    <col min="8930" max="8930" width="12.125" style="68" customWidth="1"/>
    <col min="8931" max="8931" width="12.5" style="68" customWidth="1"/>
    <col min="8932" max="8941" width="9" style="68"/>
    <col min="8942" max="8946" width="4.875" style="68" customWidth="1"/>
    <col min="8947" max="8947" width="53" style="68" customWidth="1"/>
    <col min="8948" max="8948" width="27.5" style="68" customWidth="1"/>
    <col min="8949" max="9182" width="9" style="68"/>
    <col min="9183" max="9183" width="3.25" style="68" customWidth="1"/>
    <col min="9184" max="9184" width="10.25" style="68" customWidth="1"/>
    <col min="9185" max="9185" width="23.125" style="68" customWidth="1"/>
    <col min="9186" max="9186" width="12.125" style="68" customWidth="1"/>
    <col min="9187" max="9187" width="12.5" style="68" customWidth="1"/>
    <col min="9188" max="9197" width="9" style="68"/>
    <col min="9198" max="9202" width="4.875" style="68" customWidth="1"/>
    <col min="9203" max="9203" width="53" style="68" customWidth="1"/>
    <col min="9204" max="9204" width="27.5" style="68" customWidth="1"/>
    <col min="9205" max="9438" width="9" style="68"/>
    <col min="9439" max="9439" width="3.25" style="68" customWidth="1"/>
    <col min="9440" max="9440" width="10.25" style="68" customWidth="1"/>
    <col min="9441" max="9441" width="23.125" style="68" customWidth="1"/>
    <col min="9442" max="9442" width="12.125" style="68" customWidth="1"/>
    <col min="9443" max="9443" width="12.5" style="68" customWidth="1"/>
    <col min="9444" max="9453" width="9" style="68"/>
    <col min="9454" max="9458" width="4.875" style="68" customWidth="1"/>
    <col min="9459" max="9459" width="53" style="68" customWidth="1"/>
    <col min="9460" max="9460" width="27.5" style="68" customWidth="1"/>
    <col min="9461" max="9694" width="9" style="68"/>
    <col min="9695" max="9695" width="3.25" style="68" customWidth="1"/>
    <col min="9696" max="9696" width="10.25" style="68" customWidth="1"/>
    <col min="9697" max="9697" width="23.125" style="68" customWidth="1"/>
    <col min="9698" max="9698" width="12.125" style="68" customWidth="1"/>
    <col min="9699" max="9699" width="12.5" style="68" customWidth="1"/>
    <col min="9700" max="9709" width="9" style="68"/>
    <col min="9710" max="9714" width="4.875" style="68" customWidth="1"/>
    <col min="9715" max="9715" width="53" style="68" customWidth="1"/>
    <col min="9716" max="9716" width="27.5" style="68" customWidth="1"/>
    <col min="9717" max="9950" width="9" style="68"/>
    <col min="9951" max="9951" width="3.25" style="68" customWidth="1"/>
    <col min="9952" max="9952" width="10.25" style="68" customWidth="1"/>
    <col min="9953" max="9953" width="23.125" style="68" customWidth="1"/>
    <col min="9954" max="9954" width="12.125" style="68" customWidth="1"/>
    <col min="9955" max="9955" width="12.5" style="68" customWidth="1"/>
    <col min="9956" max="9965" width="9" style="68"/>
    <col min="9966" max="9970" width="4.875" style="68" customWidth="1"/>
    <col min="9971" max="9971" width="53" style="68" customWidth="1"/>
    <col min="9972" max="9972" width="27.5" style="68" customWidth="1"/>
    <col min="9973" max="10206" width="9" style="68"/>
    <col min="10207" max="10207" width="3.25" style="68" customWidth="1"/>
    <col min="10208" max="10208" width="10.25" style="68" customWidth="1"/>
    <col min="10209" max="10209" width="23.125" style="68" customWidth="1"/>
    <col min="10210" max="10210" width="12.125" style="68" customWidth="1"/>
    <col min="10211" max="10211" width="12.5" style="68" customWidth="1"/>
    <col min="10212" max="10221" width="9" style="68"/>
    <col min="10222" max="10226" width="4.875" style="68" customWidth="1"/>
    <col min="10227" max="10227" width="53" style="68" customWidth="1"/>
    <col min="10228" max="10228" width="27.5" style="68" customWidth="1"/>
    <col min="10229" max="10462" width="9" style="68"/>
    <col min="10463" max="10463" width="3.25" style="68" customWidth="1"/>
    <col min="10464" max="10464" width="10.25" style="68" customWidth="1"/>
    <col min="10465" max="10465" width="23.125" style="68" customWidth="1"/>
    <col min="10466" max="10466" width="12.125" style="68" customWidth="1"/>
    <col min="10467" max="10467" width="12.5" style="68" customWidth="1"/>
    <col min="10468" max="10477" width="9" style="68"/>
    <col min="10478" max="10482" width="4.875" style="68" customWidth="1"/>
    <col min="10483" max="10483" width="53" style="68" customWidth="1"/>
    <col min="10484" max="10484" width="27.5" style="68" customWidth="1"/>
    <col min="10485" max="10718" width="9" style="68"/>
    <col min="10719" max="10719" width="3.25" style="68" customWidth="1"/>
    <col min="10720" max="10720" width="10.25" style="68" customWidth="1"/>
    <col min="10721" max="10721" width="23.125" style="68" customWidth="1"/>
    <col min="10722" max="10722" width="12.125" style="68" customWidth="1"/>
    <col min="10723" max="10723" width="12.5" style="68" customWidth="1"/>
    <col min="10724" max="10733" width="9" style="68"/>
    <col min="10734" max="10738" width="4.875" style="68" customWidth="1"/>
    <col min="10739" max="10739" width="53" style="68" customWidth="1"/>
    <col min="10740" max="10740" width="27.5" style="68" customWidth="1"/>
    <col min="10741" max="10974" width="9" style="68"/>
    <col min="10975" max="10975" width="3.25" style="68" customWidth="1"/>
    <col min="10976" max="10976" width="10.25" style="68" customWidth="1"/>
    <col min="10977" max="10977" width="23.125" style="68" customWidth="1"/>
    <col min="10978" max="10978" width="12.125" style="68" customWidth="1"/>
    <col min="10979" max="10979" width="12.5" style="68" customWidth="1"/>
    <col min="10980" max="10989" width="9" style="68"/>
    <col min="10990" max="10994" width="4.875" style="68" customWidth="1"/>
    <col min="10995" max="10995" width="53" style="68" customWidth="1"/>
    <col min="10996" max="10996" width="27.5" style="68" customWidth="1"/>
    <col min="10997" max="11230" width="9" style="68"/>
    <col min="11231" max="11231" width="3.25" style="68" customWidth="1"/>
    <col min="11232" max="11232" width="10.25" style="68" customWidth="1"/>
    <col min="11233" max="11233" width="23.125" style="68" customWidth="1"/>
    <col min="11234" max="11234" width="12.125" style="68" customWidth="1"/>
    <col min="11235" max="11235" width="12.5" style="68" customWidth="1"/>
    <col min="11236" max="11245" width="9" style="68"/>
    <col min="11246" max="11250" width="4.875" style="68" customWidth="1"/>
    <col min="11251" max="11251" width="53" style="68" customWidth="1"/>
    <col min="11252" max="11252" width="27.5" style="68" customWidth="1"/>
    <col min="11253" max="11486" width="9" style="68"/>
    <col min="11487" max="11487" width="3.25" style="68" customWidth="1"/>
    <col min="11488" max="11488" width="10.25" style="68" customWidth="1"/>
    <col min="11489" max="11489" width="23.125" style="68" customWidth="1"/>
    <col min="11490" max="11490" width="12.125" style="68" customWidth="1"/>
    <col min="11491" max="11491" width="12.5" style="68" customWidth="1"/>
    <col min="11492" max="11501" width="9" style="68"/>
    <col min="11502" max="11506" width="4.875" style="68" customWidth="1"/>
    <col min="11507" max="11507" width="53" style="68" customWidth="1"/>
    <col min="11508" max="11508" width="27.5" style="68" customWidth="1"/>
    <col min="11509" max="11742" width="9" style="68"/>
    <col min="11743" max="11743" width="3.25" style="68" customWidth="1"/>
    <col min="11744" max="11744" width="10.25" style="68" customWidth="1"/>
    <col min="11745" max="11745" width="23.125" style="68" customWidth="1"/>
    <col min="11746" max="11746" width="12.125" style="68" customWidth="1"/>
    <col min="11747" max="11747" width="12.5" style="68" customWidth="1"/>
    <col min="11748" max="11757" width="9" style="68"/>
    <col min="11758" max="11762" width="4.875" style="68" customWidth="1"/>
    <col min="11763" max="11763" width="53" style="68" customWidth="1"/>
    <col min="11764" max="11764" width="27.5" style="68" customWidth="1"/>
    <col min="11765" max="11998" width="9" style="68"/>
    <col min="11999" max="11999" width="3.25" style="68" customWidth="1"/>
    <col min="12000" max="12000" width="10.25" style="68" customWidth="1"/>
    <col min="12001" max="12001" width="23.125" style="68" customWidth="1"/>
    <col min="12002" max="12002" width="12.125" style="68" customWidth="1"/>
    <col min="12003" max="12003" width="12.5" style="68" customWidth="1"/>
    <col min="12004" max="12013" width="9" style="68"/>
    <col min="12014" max="12018" width="4.875" style="68" customWidth="1"/>
    <col min="12019" max="12019" width="53" style="68" customWidth="1"/>
    <col min="12020" max="12020" width="27.5" style="68" customWidth="1"/>
    <col min="12021" max="12254" width="9" style="68"/>
    <col min="12255" max="12255" width="3.25" style="68" customWidth="1"/>
    <col min="12256" max="12256" width="10.25" style="68" customWidth="1"/>
    <col min="12257" max="12257" width="23.125" style="68" customWidth="1"/>
    <col min="12258" max="12258" width="12.125" style="68" customWidth="1"/>
    <col min="12259" max="12259" width="12.5" style="68" customWidth="1"/>
    <col min="12260" max="12269" width="9" style="68"/>
    <col min="12270" max="12274" width="4.875" style="68" customWidth="1"/>
    <col min="12275" max="12275" width="53" style="68" customWidth="1"/>
    <col min="12276" max="12276" width="27.5" style="68" customWidth="1"/>
    <col min="12277" max="12510" width="9" style="68"/>
    <col min="12511" max="12511" width="3.25" style="68" customWidth="1"/>
    <col min="12512" max="12512" width="10.25" style="68" customWidth="1"/>
    <col min="12513" max="12513" width="23.125" style="68" customWidth="1"/>
    <col min="12514" max="12514" width="12.125" style="68" customWidth="1"/>
    <col min="12515" max="12515" width="12.5" style="68" customWidth="1"/>
    <col min="12516" max="12525" width="9" style="68"/>
    <col min="12526" max="12530" width="4.875" style="68" customWidth="1"/>
    <col min="12531" max="12531" width="53" style="68" customWidth="1"/>
    <col min="12532" max="12532" width="27.5" style="68" customWidth="1"/>
    <col min="12533" max="12766" width="9" style="68"/>
    <col min="12767" max="12767" width="3.25" style="68" customWidth="1"/>
    <col min="12768" max="12768" width="10.25" style="68" customWidth="1"/>
    <col min="12769" max="12769" width="23.125" style="68" customWidth="1"/>
    <col min="12770" max="12770" width="12.125" style="68" customWidth="1"/>
    <col min="12771" max="12771" width="12.5" style="68" customWidth="1"/>
    <col min="12772" max="12781" width="9" style="68"/>
    <col min="12782" max="12786" width="4.875" style="68" customWidth="1"/>
    <col min="12787" max="12787" width="53" style="68" customWidth="1"/>
    <col min="12788" max="12788" width="27.5" style="68" customWidth="1"/>
    <col min="12789" max="13022" width="9" style="68"/>
    <col min="13023" max="13023" width="3.25" style="68" customWidth="1"/>
    <col min="13024" max="13024" width="10.25" style="68" customWidth="1"/>
    <col min="13025" max="13025" width="23.125" style="68" customWidth="1"/>
    <col min="13026" max="13026" width="12.125" style="68" customWidth="1"/>
    <col min="13027" max="13027" width="12.5" style="68" customWidth="1"/>
    <col min="13028" max="13037" width="9" style="68"/>
    <col min="13038" max="13042" width="4.875" style="68" customWidth="1"/>
    <col min="13043" max="13043" width="53" style="68" customWidth="1"/>
    <col min="13044" max="13044" width="27.5" style="68" customWidth="1"/>
    <col min="13045" max="13278" width="9" style="68"/>
    <col min="13279" max="13279" width="3.25" style="68" customWidth="1"/>
    <col min="13280" max="13280" width="10.25" style="68" customWidth="1"/>
    <col min="13281" max="13281" width="23.125" style="68" customWidth="1"/>
    <col min="13282" max="13282" width="12.125" style="68" customWidth="1"/>
    <col min="13283" max="13283" width="12.5" style="68" customWidth="1"/>
    <col min="13284" max="13293" width="9" style="68"/>
    <col min="13294" max="13298" width="4.875" style="68" customWidth="1"/>
    <col min="13299" max="13299" width="53" style="68" customWidth="1"/>
    <col min="13300" max="13300" width="27.5" style="68" customWidth="1"/>
    <col min="13301" max="13534" width="9" style="68"/>
    <col min="13535" max="13535" width="3.25" style="68" customWidth="1"/>
    <col min="13536" max="13536" width="10.25" style="68" customWidth="1"/>
    <col min="13537" max="13537" width="23.125" style="68" customWidth="1"/>
    <col min="13538" max="13538" width="12.125" style="68" customWidth="1"/>
    <col min="13539" max="13539" width="12.5" style="68" customWidth="1"/>
    <col min="13540" max="13549" width="9" style="68"/>
    <col min="13550" max="13554" width="4.875" style="68" customWidth="1"/>
    <col min="13555" max="13555" width="53" style="68" customWidth="1"/>
    <col min="13556" max="13556" width="27.5" style="68" customWidth="1"/>
    <col min="13557" max="13790" width="9" style="68"/>
    <col min="13791" max="13791" width="3.25" style="68" customWidth="1"/>
    <col min="13792" max="13792" width="10.25" style="68" customWidth="1"/>
    <col min="13793" max="13793" width="23.125" style="68" customWidth="1"/>
    <col min="13794" max="13794" width="12.125" style="68" customWidth="1"/>
    <col min="13795" max="13795" width="12.5" style="68" customWidth="1"/>
    <col min="13796" max="13805" width="9" style="68"/>
    <col min="13806" max="13810" width="4.875" style="68" customWidth="1"/>
    <col min="13811" max="13811" width="53" style="68" customWidth="1"/>
    <col min="13812" max="13812" width="27.5" style="68" customWidth="1"/>
    <col min="13813" max="14046" width="9" style="68"/>
    <col min="14047" max="14047" width="3.25" style="68" customWidth="1"/>
    <col min="14048" max="14048" width="10.25" style="68" customWidth="1"/>
    <col min="14049" max="14049" width="23.125" style="68" customWidth="1"/>
    <col min="14050" max="14050" width="12.125" style="68" customWidth="1"/>
    <col min="14051" max="14051" width="12.5" style="68" customWidth="1"/>
    <col min="14052" max="14061" width="9" style="68"/>
    <col min="14062" max="14066" width="4.875" style="68" customWidth="1"/>
    <col min="14067" max="14067" width="53" style="68" customWidth="1"/>
    <col min="14068" max="14068" width="27.5" style="68" customWidth="1"/>
    <col min="14069" max="14302" width="9" style="68"/>
    <col min="14303" max="14303" width="3.25" style="68" customWidth="1"/>
    <col min="14304" max="14304" width="10.25" style="68" customWidth="1"/>
    <col min="14305" max="14305" width="23.125" style="68" customWidth="1"/>
    <col min="14306" max="14306" width="12.125" style="68" customWidth="1"/>
    <col min="14307" max="14307" width="12.5" style="68" customWidth="1"/>
    <col min="14308" max="14317" width="9" style="68"/>
    <col min="14318" max="14322" width="4.875" style="68" customWidth="1"/>
    <col min="14323" max="14323" width="53" style="68" customWidth="1"/>
    <col min="14324" max="14324" width="27.5" style="68" customWidth="1"/>
    <col min="14325" max="14558" width="9" style="68"/>
    <col min="14559" max="14559" width="3.25" style="68" customWidth="1"/>
    <col min="14560" max="14560" width="10.25" style="68" customWidth="1"/>
    <col min="14561" max="14561" width="23.125" style="68" customWidth="1"/>
    <col min="14562" max="14562" width="12.125" style="68" customWidth="1"/>
    <col min="14563" max="14563" width="12.5" style="68" customWidth="1"/>
    <col min="14564" max="14573" width="9" style="68"/>
    <col min="14574" max="14578" width="4.875" style="68" customWidth="1"/>
    <col min="14579" max="14579" width="53" style="68" customWidth="1"/>
    <col min="14580" max="14580" width="27.5" style="68" customWidth="1"/>
    <col min="14581" max="14814" width="9" style="68"/>
    <col min="14815" max="14815" width="3.25" style="68" customWidth="1"/>
    <col min="14816" max="14816" width="10.25" style="68" customWidth="1"/>
    <col min="14817" max="14817" width="23.125" style="68" customWidth="1"/>
    <col min="14818" max="14818" width="12.125" style="68" customWidth="1"/>
    <col min="14819" max="14819" width="12.5" style="68" customWidth="1"/>
    <col min="14820" max="14829" width="9" style="68"/>
    <col min="14830" max="14834" width="4.875" style="68" customWidth="1"/>
    <col min="14835" max="14835" width="53" style="68" customWidth="1"/>
    <col min="14836" max="14836" width="27.5" style="68" customWidth="1"/>
    <col min="14837" max="15070" width="9" style="68"/>
    <col min="15071" max="15071" width="3.25" style="68" customWidth="1"/>
    <col min="15072" max="15072" width="10.25" style="68" customWidth="1"/>
    <col min="15073" max="15073" width="23.125" style="68" customWidth="1"/>
    <col min="15074" max="15074" width="12.125" style="68" customWidth="1"/>
    <col min="15075" max="15075" width="12.5" style="68" customWidth="1"/>
    <col min="15076" max="15085" width="9" style="68"/>
    <col min="15086" max="15090" width="4.875" style="68" customWidth="1"/>
    <col min="15091" max="15091" width="53" style="68" customWidth="1"/>
    <col min="15092" max="15092" width="27.5" style="68" customWidth="1"/>
    <col min="15093" max="15326" width="9" style="68"/>
    <col min="15327" max="15327" width="3.25" style="68" customWidth="1"/>
    <col min="15328" max="15328" width="10.25" style="68" customWidth="1"/>
    <col min="15329" max="15329" width="23.125" style="68" customWidth="1"/>
    <col min="15330" max="15330" width="12.125" style="68" customWidth="1"/>
    <col min="15331" max="15331" width="12.5" style="68" customWidth="1"/>
    <col min="15332" max="15341" width="9" style="68"/>
    <col min="15342" max="15346" width="4.875" style="68" customWidth="1"/>
    <col min="15347" max="15347" width="53" style="68" customWidth="1"/>
    <col min="15348" max="15348" width="27.5" style="68" customWidth="1"/>
    <col min="15349" max="15582" width="9" style="68"/>
    <col min="15583" max="15583" width="3.25" style="68" customWidth="1"/>
    <col min="15584" max="15584" width="10.25" style="68" customWidth="1"/>
    <col min="15585" max="15585" width="23.125" style="68" customWidth="1"/>
    <col min="15586" max="15586" width="12.125" style="68" customWidth="1"/>
    <col min="15587" max="15587" width="12.5" style="68" customWidth="1"/>
    <col min="15588" max="15597" width="9" style="68"/>
    <col min="15598" max="15602" width="4.875" style="68" customWidth="1"/>
    <col min="15603" max="15603" width="53" style="68" customWidth="1"/>
    <col min="15604" max="15604" width="27.5" style="68" customWidth="1"/>
    <col min="15605" max="15838" width="9" style="68"/>
    <col min="15839" max="15839" width="3.25" style="68" customWidth="1"/>
    <col min="15840" max="15840" width="10.25" style="68" customWidth="1"/>
    <col min="15841" max="15841" width="23.125" style="68" customWidth="1"/>
    <col min="15842" max="15842" width="12.125" style="68" customWidth="1"/>
    <col min="15843" max="15843" width="12.5" style="68" customWidth="1"/>
    <col min="15844" max="15853" width="9" style="68"/>
    <col min="15854" max="15858" width="4.875" style="68" customWidth="1"/>
    <col min="15859" max="15859" width="53" style="68" customWidth="1"/>
    <col min="15860" max="15860" width="27.5" style="68" customWidth="1"/>
    <col min="15861" max="16094" width="9" style="68"/>
    <col min="16095" max="16095" width="3.25" style="68" customWidth="1"/>
    <col min="16096" max="16096" width="10.25" style="68" customWidth="1"/>
    <col min="16097" max="16097" width="23.125" style="68" customWidth="1"/>
    <col min="16098" max="16098" width="12.125" style="68" customWidth="1"/>
    <col min="16099" max="16099" width="12.5" style="68" customWidth="1"/>
    <col min="16100" max="16109" width="9" style="68"/>
    <col min="16110" max="16114" width="4.875" style="68" customWidth="1"/>
    <col min="16115" max="16115" width="53" style="68" customWidth="1"/>
    <col min="16116" max="16116" width="27.5" style="68" customWidth="1"/>
    <col min="16117" max="16384" width="9" style="68"/>
  </cols>
  <sheetData>
    <row r="1" s="63" customFormat="1" ht="24.95" customHeight="1" spans="2:19">
      <c r="B1" s="72" t="s">
        <v>293</v>
      </c>
      <c r="C1" s="72"/>
      <c r="D1" s="72"/>
      <c r="E1" s="72"/>
      <c r="F1" s="72"/>
      <c r="G1" s="72"/>
      <c r="H1" s="73"/>
      <c r="I1" s="72"/>
      <c r="J1" s="72"/>
      <c r="K1" s="72"/>
      <c r="L1" s="72"/>
      <c r="M1" s="72"/>
      <c r="N1" s="72"/>
      <c r="O1" s="72"/>
      <c r="P1" s="72"/>
      <c r="Q1" s="72"/>
      <c r="S1" s="177"/>
    </row>
    <row r="2" s="64" customFormat="1" spans="2:17">
      <c r="B2" s="74" t="s">
        <v>1</v>
      </c>
      <c r="C2" s="74"/>
      <c r="D2" s="74"/>
      <c r="E2" s="74"/>
      <c r="F2" s="74"/>
      <c r="G2" s="74"/>
      <c r="H2" s="75"/>
      <c r="I2" s="74"/>
      <c r="J2" s="74"/>
      <c r="K2" s="74"/>
      <c r="L2" s="151"/>
      <c r="M2" s="74"/>
      <c r="N2" s="74"/>
      <c r="O2" s="74"/>
      <c r="P2" s="74"/>
      <c r="Q2" s="74"/>
    </row>
    <row r="3" s="64" customFormat="1" spans="2:17">
      <c r="B3" s="76" t="s">
        <v>2</v>
      </c>
      <c r="C3" s="77"/>
      <c r="D3" s="77"/>
      <c r="E3" s="77"/>
      <c r="F3" s="77"/>
      <c r="G3" s="77"/>
      <c r="H3" s="78"/>
      <c r="I3" s="77"/>
      <c r="J3" s="77"/>
      <c r="K3" s="77"/>
      <c r="L3" s="152"/>
      <c r="M3" s="77"/>
      <c r="N3" s="77"/>
      <c r="O3" s="77"/>
      <c r="P3" s="77"/>
      <c r="Q3" s="178"/>
    </row>
    <row r="4" s="64" customFormat="1" spans="2:17">
      <c r="B4" s="79" t="s">
        <v>294</v>
      </c>
      <c r="C4" s="80"/>
      <c r="D4" s="80"/>
      <c r="E4" s="80"/>
      <c r="F4" s="80"/>
      <c r="G4" s="80"/>
      <c r="H4" s="81"/>
      <c r="I4" s="80"/>
      <c r="J4" s="80"/>
      <c r="K4" s="80"/>
      <c r="L4" s="153"/>
      <c r="M4" s="80"/>
      <c r="N4" s="80"/>
      <c r="O4" s="80"/>
      <c r="P4" s="80"/>
      <c r="Q4" s="179"/>
    </row>
    <row r="5" s="64" customFormat="1" spans="2:17">
      <c r="B5" s="79" t="s">
        <v>295</v>
      </c>
      <c r="C5" s="80"/>
      <c r="D5" s="80"/>
      <c r="E5" s="80"/>
      <c r="F5" s="80"/>
      <c r="G5" s="80"/>
      <c r="H5" s="81"/>
      <c r="I5" s="80"/>
      <c r="J5" s="80"/>
      <c r="K5" s="80"/>
      <c r="L5" s="153"/>
      <c r="M5" s="80"/>
      <c r="N5" s="80"/>
      <c r="O5" s="80"/>
      <c r="P5" s="80"/>
      <c r="Q5" s="179"/>
    </row>
    <row r="6" s="65" customFormat="1" spans="2:17">
      <c r="B6" s="79" t="s">
        <v>296</v>
      </c>
      <c r="C6" s="80"/>
      <c r="D6" s="80"/>
      <c r="E6" s="80"/>
      <c r="F6" s="80"/>
      <c r="G6" s="80"/>
      <c r="H6" s="81"/>
      <c r="I6" s="80"/>
      <c r="J6" s="80"/>
      <c r="K6" s="80"/>
      <c r="L6" s="153"/>
      <c r="M6" s="80"/>
      <c r="N6" s="80"/>
      <c r="O6" s="80"/>
      <c r="P6" s="80"/>
      <c r="Q6" s="179"/>
    </row>
    <row r="7" s="65" customFormat="1" spans="2:17">
      <c r="B7" s="79" t="s">
        <v>297</v>
      </c>
      <c r="C7" s="80"/>
      <c r="D7" s="80"/>
      <c r="E7" s="80"/>
      <c r="F7" s="80"/>
      <c r="G7" s="80"/>
      <c r="H7" s="81"/>
      <c r="I7" s="80"/>
      <c r="J7" s="80"/>
      <c r="K7" s="80"/>
      <c r="L7" s="153"/>
      <c r="M7" s="80"/>
      <c r="N7" s="80"/>
      <c r="O7" s="80"/>
      <c r="P7" s="80"/>
      <c r="Q7" s="179"/>
    </row>
    <row r="8" s="65" customFormat="1" spans="2:17">
      <c r="B8" s="79" t="s">
        <v>298</v>
      </c>
      <c r="C8" s="80"/>
      <c r="D8" s="80"/>
      <c r="E8" s="80"/>
      <c r="F8" s="80"/>
      <c r="G8" s="80"/>
      <c r="H8" s="81"/>
      <c r="I8" s="80"/>
      <c r="J8" s="80"/>
      <c r="K8" s="80"/>
      <c r="L8" s="153"/>
      <c r="M8" s="80"/>
      <c r="N8" s="80"/>
      <c r="O8" s="80"/>
      <c r="P8" s="80"/>
      <c r="Q8" s="179"/>
    </row>
    <row r="9" s="65" customFormat="1" spans="2:17">
      <c r="B9" s="82" t="s">
        <v>299</v>
      </c>
      <c r="C9" s="83"/>
      <c r="D9" s="83"/>
      <c r="E9" s="83"/>
      <c r="F9" s="83"/>
      <c r="G9" s="83"/>
      <c r="H9" s="84"/>
      <c r="I9" s="83"/>
      <c r="J9" s="83"/>
      <c r="K9" s="83"/>
      <c r="L9" s="154"/>
      <c r="M9" s="83"/>
      <c r="N9" s="83"/>
      <c r="O9" s="83"/>
      <c r="P9" s="83"/>
      <c r="Q9" s="180"/>
    </row>
    <row r="10" s="65" customFormat="1" spans="2:17">
      <c r="B10" s="82" t="s">
        <v>300</v>
      </c>
      <c r="C10" s="83"/>
      <c r="D10" s="83"/>
      <c r="E10" s="83"/>
      <c r="F10" s="83"/>
      <c r="G10" s="83"/>
      <c r="H10" s="84"/>
      <c r="I10" s="83"/>
      <c r="J10" s="83"/>
      <c r="K10" s="83"/>
      <c r="L10" s="154"/>
      <c r="M10" s="83"/>
      <c r="N10" s="83"/>
      <c r="O10" s="83"/>
      <c r="P10" s="83"/>
      <c r="Q10" s="180"/>
    </row>
    <row r="11" s="65" customFormat="1" spans="2:17">
      <c r="B11" s="82" t="s">
        <v>301</v>
      </c>
      <c r="C11" s="83"/>
      <c r="D11" s="83"/>
      <c r="E11" s="83"/>
      <c r="F11" s="83"/>
      <c r="G11" s="83"/>
      <c r="H11" s="84"/>
      <c r="I11" s="83"/>
      <c r="J11" s="83"/>
      <c r="K11" s="83"/>
      <c r="L11" s="154"/>
      <c r="M11" s="83"/>
      <c r="N11" s="83"/>
      <c r="O11" s="83"/>
      <c r="P11" s="83"/>
      <c r="Q11" s="180"/>
    </row>
    <row r="12" s="66" customFormat="1" ht="16.5" spans="2:19">
      <c r="B12" s="85" t="s">
        <v>302</v>
      </c>
      <c r="C12" s="86" t="s">
        <v>303</v>
      </c>
      <c r="D12" s="86"/>
      <c r="E12" s="86"/>
      <c r="F12" s="86"/>
      <c r="G12" s="86" t="s">
        <v>304</v>
      </c>
      <c r="H12" s="87" t="s">
        <v>305</v>
      </c>
      <c r="I12" s="86"/>
      <c r="J12" s="155" t="s">
        <v>306</v>
      </c>
      <c r="K12" s="155" t="s">
        <v>307</v>
      </c>
      <c r="L12" s="155"/>
      <c r="M12" s="86" t="s">
        <v>308</v>
      </c>
      <c r="N12" s="156">
        <v>603750</v>
      </c>
      <c r="O12" s="156"/>
      <c r="P12" s="86" t="s">
        <v>31</v>
      </c>
      <c r="Q12" s="181">
        <f>C57</f>
        <v>603750</v>
      </c>
      <c r="S12" s="182" t="s">
        <v>291</v>
      </c>
    </row>
    <row r="13" s="67" customFormat="1" ht="16.5" spans="2:19">
      <c r="B13" s="88"/>
      <c r="C13" s="89"/>
      <c r="D13" s="89"/>
      <c r="E13" s="89"/>
      <c r="F13" s="89"/>
      <c r="G13" s="89" t="s">
        <v>309</v>
      </c>
      <c r="H13" s="90"/>
      <c r="I13" s="89"/>
      <c r="J13" s="155" t="s">
        <v>310</v>
      </c>
      <c r="K13" s="155" t="s">
        <v>311</v>
      </c>
      <c r="L13" s="155"/>
      <c r="M13" s="89"/>
      <c r="N13" s="157"/>
      <c r="O13" s="157"/>
      <c r="P13" s="89" t="s">
        <v>32</v>
      </c>
      <c r="Q13" s="183" t="e">
        <f>#REF!</f>
        <v>#REF!</v>
      </c>
      <c r="S13" s="184" t="e">
        <f>$Q$12+$Q$13=$N$12</f>
        <v>#REF!</v>
      </c>
    </row>
    <row r="14" s="64" customFormat="1" ht="16.5" spans="2:17">
      <c r="B14" s="91" t="s">
        <v>312</v>
      </c>
      <c r="C14" s="92"/>
      <c r="D14" s="92"/>
      <c r="E14" s="92"/>
      <c r="F14" s="92"/>
      <c r="G14" s="92"/>
      <c r="H14" s="93"/>
      <c r="I14" s="92"/>
      <c r="J14" s="92"/>
      <c r="K14" s="92"/>
      <c r="L14" s="158"/>
      <c r="M14" s="92"/>
      <c r="N14" s="92"/>
      <c r="O14" s="92"/>
      <c r="P14" s="92"/>
      <c r="Q14" s="185"/>
    </row>
    <row r="15" s="64" customFormat="1" spans="2:17">
      <c r="B15" s="76" t="s">
        <v>313</v>
      </c>
      <c r="C15" s="77"/>
      <c r="D15" s="77"/>
      <c r="E15" s="77"/>
      <c r="F15" s="77"/>
      <c r="G15" s="77"/>
      <c r="H15" s="78"/>
      <c r="I15" s="77"/>
      <c r="J15" s="77"/>
      <c r="K15" s="77"/>
      <c r="L15" s="152"/>
      <c r="M15" s="77"/>
      <c r="N15" s="77"/>
      <c r="O15" s="77"/>
      <c r="P15" s="77"/>
      <c r="Q15" s="178"/>
    </row>
    <row r="16" s="64" customFormat="1" spans="2:17">
      <c r="B16" s="76"/>
      <c r="C16" s="77"/>
      <c r="D16" s="77"/>
      <c r="E16" s="77"/>
      <c r="F16" s="77"/>
      <c r="G16" s="77"/>
      <c r="H16" s="78"/>
      <c r="I16" s="77"/>
      <c r="J16" s="77"/>
      <c r="K16" s="77"/>
      <c r="L16" s="152"/>
      <c r="M16" s="77"/>
      <c r="N16" s="77"/>
      <c r="O16" s="77"/>
      <c r="P16" s="77"/>
      <c r="Q16" s="178"/>
    </row>
    <row r="17" s="64" customFormat="1" ht="42.95" customHeight="1" spans="2:17">
      <c r="B17" s="76"/>
      <c r="C17" s="77"/>
      <c r="D17" s="77"/>
      <c r="E17" s="77"/>
      <c r="F17" s="77"/>
      <c r="G17" s="77"/>
      <c r="H17" s="78"/>
      <c r="I17" s="77"/>
      <c r="J17" s="77"/>
      <c r="K17" s="77"/>
      <c r="L17" s="152"/>
      <c r="M17" s="77"/>
      <c r="N17" s="77"/>
      <c r="O17" s="77"/>
      <c r="P17" s="77"/>
      <c r="Q17" s="178"/>
    </row>
    <row r="18" s="64" customFormat="1" ht="16.5" spans="2:17">
      <c r="B18" s="91" t="s">
        <v>314</v>
      </c>
      <c r="C18" s="92"/>
      <c r="D18" s="92"/>
      <c r="E18" s="92"/>
      <c r="F18" s="92"/>
      <c r="G18" s="92"/>
      <c r="H18" s="93"/>
      <c r="I18" s="92"/>
      <c r="J18" s="92"/>
      <c r="K18" s="92"/>
      <c r="L18" s="158"/>
      <c r="M18" s="92"/>
      <c r="N18" s="92"/>
      <c r="O18" s="92"/>
      <c r="P18" s="92"/>
      <c r="Q18" s="185"/>
    </row>
    <row r="19" s="64" customFormat="1" spans="2:17">
      <c r="B19" s="94" t="s">
        <v>315</v>
      </c>
      <c r="C19" s="95"/>
      <c r="D19" s="95"/>
      <c r="E19" s="95"/>
      <c r="F19" s="95"/>
      <c r="G19" s="95"/>
      <c r="H19" s="96"/>
      <c r="I19" s="95"/>
      <c r="J19" s="95"/>
      <c r="K19" s="95"/>
      <c r="L19" s="159"/>
      <c r="M19" s="95"/>
      <c r="N19" s="95"/>
      <c r="O19" s="95"/>
      <c r="P19" s="95"/>
      <c r="Q19" s="186"/>
    </row>
    <row r="20" s="64" customFormat="1" ht="26.1" customHeight="1" spans="2:17">
      <c r="B20" s="94"/>
      <c r="C20" s="95"/>
      <c r="D20" s="95"/>
      <c r="E20" s="95"/>
      <c r="F20" s="95"/>
      <c r="G20" s="95"/>
      <c r="H20" s="96"/>
      <c r="I20" s="95"/>
      <c r="J20" s="95"/>
      <c r="K20" s="95"/>
      <c r="L20" s="159"/>
      <c r="M20" s="95"/>
      <c r="N20" s="95"/>
      <c r="O20" s="95"/>
      <c r="P20" s="95"/>
      <c r="Q20" s="186"/>
    </row>
    <row r="21" s="64" customFormat="1" ht="75" customHeight="1" spans="2:17">
      <c r="B21" s="94"/>
      <c r="C21" s="95"/>
      <c r="D21" s="95"/>
      <c r="E21" s="95"/>
      <c r="F21" s="95"/>
      <c r="G21" s="95"/>
      <c r="H21" s="96"/>
      <c r="I21" s="95"/>
      <c r="J21" s="95"/>
      <c r="K21" s="95"/>
      <c r="L21" s="159"/>
      <c r="M21" s="95"/>
      <c r="N21" s="95"/>
      <c r="O21" s="95"/>
      <c r="P21" s="95"/>
      <c r="Q21" s="186"/>
    </row>
    <row r="22" s="64" customFormat="1" ht="16.5" spans="2:17">
      <c r="B22" s="91" t="s">
        <v>316</v>
      </c>
      <c r="C22" s="92"/>
      <c r="D22" s="92"/>
      <c r="E22" s="92"/>
      <c r="F22" s="92"/>
      <c r="G22" s="92"/>
      <c r="H22" s="93"/>
      <c r="I22" s="92"/>
      <c r="J22" s="92"/>
      <c r="K22" s="92"/>
      <c r="L22" s="158"/>
      <c r="M22" s="92"/>
      <c r="N22" s="92"/>
      <c r="O22" s="92"/>
      <c r="P22" s="92"/>
      <c r="Q22" s="185"/>
    </row>
    <row r="23" s="64" customFormat="1" spans="2:17">
      <c r="B23" s="94" t="s">
        <v>317</v>
      </c>
      <c r="C23" s="95"/>
      <c r="D23" s="95"/>
      <c r="E23" s="95"/>
      <c r="F23" s="95"/>
      <c r="G23" s="95"/>
      <c r="H23" s="96"/>
      <c r="I23" s="95"/>
      <c r="J23" s="95"/>
      <c r="K23" s="95"/>
      <c r="L23" s="159"/>
      <c r="M23" s="95"/>
      <c r="N23" s="95"/>
      <c r="O23" s="95"/>
      <c r="P23" s="95"/>
      <c r="Q23" s="186"/>
    </row>
    <row r="24" s="64" customFormat="1" spans="2:17">
      <c r="B24" s="94" t="s">
        <v>318</v>
      </c>
      <c r="C24" s="95"/>
      <c r="D24" s="95"/>
      <c r="E24" s="95"/>
      <c r="F24" s="95"/>
      <c r="G24" s="95"/>
      <c r="H24" s="96"/>
      <c r="I24" s="95"/>
      <c r="J24" s="95"/>
      <c r="K24" s="95"/>
      <c r="L24" s="159"/>
      <c r="M24" s="95"/>
      <c r="N24" s="95"/>
      <c r="O24" s="95"/>
      <c r="P24" s="95"/>
      <c r="Q24" s="186"/>
    </row>
    <row r="25" s="64" customFormat="1" spans="2:17">
      <c r="B25" s="94" t="s">
        <v>319</v>
      </c>
      <c r="C25" s="95"/>
      <c r="D25" s="95"/>
      <c r="E25" s="95"/>
      <c r="F25" s="95"/>
      <c r="G25" s="95"/>
      <c r="H25" s="96"/>
      <c r="I25" s="95"/>
      <c r="J25" s="95"/>
      <c r="K25" s="95"/>
      <c r="L25" s="159"/>
      <c r="M25" s="95"/>
      <c r="N25" s="95"/>
      <c r="O25" s="95"/>
      <c r="P25" s="95"/>
      <c r="Q25" s="186"/>
    </row>
    <row r="26" s="64" customFormat="1" spans="2:17">
      <c r="B26" s="94" t="s">
        <v>320</v>
      </c>
      <c r="C26" s="95"/>
      <c r="D26" s="95"/>
      <c r="E26" s="95"/>
      <c r="F26" s="95"/>
      <c r="G26" s="95"/>
      <c r="H26" s="96"/>
      <c r="I26" s="95"/>
      <c r="J26" s="95"/>
      <c r="K26" s="95"/>
      <c r="L26" s="159"/>
      <c r="M26" s="95"/>
      <c r="N26" s="95"/>
      <c r="O26" s="95"/>
      <c r="P26" s="95"/>
      <c r="Q26" s="186"/>
    </row>
    <row r="27" s="64" customFormat="1" spans="2:17">
      <c r="B27" s="94" t="s">
        <v>321</v>
      </c>
      <c r="C27" s="95"/>
      <c r="D27" s="95"/>
      <c r="E27" s="95"/>
      <c r="F27" s="95"/>
      <c r="G27" s="95"/>
      <c r="H27" s="96"/>
      <c r="I27" s="95"/>
      <c r="J27" s="95"/>
      <c r="K27" s="95"/>
      <c r="L27" s="159"/>
      <c r="M27" s="95"/>
      <c r="N27" s="95"/>
      <c r="O27" s="95"/>
      <c r="P27" s="95"/>
      <c r="Q27" s="186"/>
    </row>
    <row r="28" s="64" customFormat="1" spans="2:17">
      <c r="B28" s="94" t="s">
        <v>322</v>
      </c>
      <c r="C28" s="95"/>
      <c r="D28" s="95"/>
      <c r="E28" s="95"/>
      <c r="F28" s="95"/>
      <c r="G28" s="95"/>
      <c r="H28" s="96"/>
      <c r="I28" s="95"/>
      <c r="J28" s="95"/>
      <c r="K28" s="95"/>
      <c r="L28" s="159"/>
      <c r="M28" s="95"/>
      <c r="N28" s="95"/>
      <c r="O28" s="95"/>
      <c r="P28" s="95"/>
      <c r="Q28" s="186"/>
    </row>
    <row r="29" s="64" customFormat="1" spans="2:17">
      <c r="B29" s="94" t="s">
        <v>323</v>
      </c>
      <c r="C29" s="95"/>
      <c r="D29" s="95"/>
      <c r="E29" s="95"/>
      <c r="F29" s="95"/>
      <c r="G29" s="95"/>
      <c r="H29" s="96"/>
      <c r="I29" s="95"/>
      <c r="J29" s="95"/>
      <c r="K29" s="95"/>
      <c r="L29" s="159"/>
      <c r="M29" s="95"/>
      <c r="N29" s="95"/>
      <c r="O29" s="95"/>
      <c r="P29" s="95"/>
      <c r="Q29" s="186"/>
    </row>
    <row r="30" s="64" customFormat="1" spans="2:17">
      <c r="B30" s="94" t="s">
        <v>324</v>
      </c>
      <c r="C30" s="95"/>
      <c r="D30" s="95"/>
      <c r="E30" s="95"/>
      <c r="F30" s="95"/>
      <c r="G30" s="95"/>
      <c r="H30" s="96"/>
      <c r="I30" s="95"/>
      <c r="J30" s="95"/>
      <c r="K30" s="95"/>
      <c r="L30" s="159"/>
      <c r="M30" s="95"/>
      <c r="N30" s="95"/>
      <c r="O30" s="95"/>
      <c r="P30" s="95"/>
      <c r="Q30" s="186"/>
    </row>
    <row r="31" s="64" customFormat="1" spans="2:17">
      <c r="B31" s="94"/>
      <c r="C31" s="95"/>
      <c r="D31" s="95"/>
      <c r="E31" s="95"/>
      <c r="F31" s="95"/>
      <c r="G31" s="95"/>
      <c r="H31" s="96"/>
      <c r="I31" s="95"/>
      <c r="J31" s="95"/>
      <c r="K31" s="95"/>
      <c r="L31" s="159"/>
      <c r="M31" s="95"/>
      <c r="N31" s="95"/>
      <c r="O31" s="95"/>
      <c r="P31" s="95"/>
      <c r="Q31" s="186"/>
    </row>
    <row r="32" s="64" customFormat="1" ht="20.1" customHeight="1" spans="2:17">
      <c r="B32" s="91" t="s">
        <v>325</v>
      </c>
      <c r="C32" s="92"/>
      <c r="D32" s="92"/>
      <c r="E32" s="92"/>
      <c r="F32" s="92"/>
      <c r="G32" s="92"/>
      <c r="H32" s="93"/>
      <c r="I32" s="92"/>
      <c r="J32" s="92"/>
      <c r="K32" s="92"/>
      <c r="L32" s="158"/>
      <c r="M32" s="92"/>
      <c r="N32" s="92"/>
      <c r="O32" s="92"/>
      <c r="P32" s="92"/>
      <c r="Q32" s="185"/>
    </row>
    <row r="33" spans="2:17">
      <c r="B33" s="97" t="s">
        <v>6</v>
      </c>
      <c r="C33" s="97" t="s">
        <v>326</v>
      </c>
      <c r="D33" s="97" t="s">
        <v>327</v>
      </c>
      <c r="E33" s="97"/>
      <c r="F33" s="98"/>
      <c r="G33" s="97" t="s">
        <v>328</v>
      </c>
      <c r="H33" s="99" t="s">
        <v>329</v>
      </c>
      <c r="I33" s="97" t="s">
        <v>330</v>
      </c>
      <c r="J33" s="160" t="s">
        <v>331</v>
      </c>
      <c r="K33" s="160" t="s">
        <v>332</v>
      </c>
      <c r="L33" s="160" t="s">
        <v>333</v>
      </c>
      <c r="M33" s="160" t="s">
        <v>334</v>
      </c>
      <c r="N33" s="161"/>
      <c r="O33" s="161"/>
      <c r="P33" s="161"/>
      <c r="Q33" s="187"/>
    </row>
    <row r="34" ht="27.95" customHeight="1" spans="2:17">
      <c r="B34" s="100">
        <v>1</v>
      </c>
      <c r="C34" s="100" t="s">
        <v>335</v>
      </c>
      <c r="D34" s="101">
        <v>10</v>
      </c>
      <c r="E34" s="102"/>
      <c r="F34" s="103"/>
      <c r="G34" s="100">
        <v>21000</v>
      </c>
      <c r="H34" s="104">
        <f>D34*G34</f>
        <v>210000</v>
      </c>
      <c r="I34" s="162" t="s">
        <v>336</v>
      </c>
      <c r="J34" s="119" t="s">
        <v>337</v>
      </c>
      <c r="K34" s="119" t="s">
        <v>338</v>
      </c>
      <c r="L34" s="163" t="s">
        <v>15</v>
      </c>
      <c r="M34" s="164">
        <v>30000</v>
      </c>
      <c r="Q34" s="188"/>
    </row>
    <row r="35" ht="30" customHeight="1" spans="2:17">
      <c r="B35" s="105"/>
      <c r="C35" s="105"/>
      <c r="D35" s="106"/>
      <c r="E35" s="107"/>
      <c r="F35" s="108"/>
      <c r="G35" s="105"/>
      <c r="H35" s="109"/>
      <c r="I35" s="165"/>
      <c r="J35" s="125"/>
      <c r="K35" s="125"/>
      <c r="L35" s="166" t="s">
        <v>18</v>
      </c>
      <c r="M35" s="167">
        <v>50000</v>
      </c>
      <c r="Q35" s="188"/>
    </row>
    <row r="36" spans="2:17">
      <c r="B36" s="105"/>
      <c r="C36" s="105"/>
      <c r="D36" s="106"/>
      <c r="E36" s="107"/>
      <c r="F36" s="108"/>
      <c r="G36" s="105"/>
      <c r="H36" s="109"/>
      <c r="I36" s="165"/>
      <c r="J36" s="125"/>
      <c r="K36" s="125"/>
      <c r="L36" s="166" t="s">
        <v>22</v>
      </c>
      <c r="M36" s="167">
        <v>60000</v>
      </c>
      <c r="Q36" s="188"/>
    </row>
    <row r="37" ht="59.1" customHeight="1" spans="2:17">
      <c r="B37" s="110"/>
      <c r="C37" s="110"/>
      <c r="D37" s="111"/>
      <c r="E37" s="112"/>
      <c r="F37" s="113"/>
      <c r="G37" s="114"/>
      <c r="H37" s="114"/>
      <c r="I37" s="168"/>
      <c r="J37" s="169"/>
      <c r="K37" s="125"/>
      <c r="L37" s="166" t="s">
        <v>23</v>
      </c>
      <c r="M37" s="167">
        <v>70000</v>
      </c>
      <c r="N37" s="68" t="s">
        <v>339</v>
      </c>
      <c r="Q37" s="188"/>
    </row>
    <row r="38" ht="36.95" customHeight="1" spans="2:17">
      <c r="B38" s="115">
        <v>2</v>
      </c>
      <c r="C38" s="116" t="s">
        <v>340</v>
      </c>
      <c r="D38" s="115" t="s">
        <v>341</v>
      </c>
      <c r="E38" s="115"/>
      <c r="F38" s="117">
        <v>10</v>
      </c>
      <c r="G38" s="117">
        <v>7635</v>
      </c>
      <c r="H38" s="117">
        <f t="shared" ref="H38:H40" si="0">F38*G38</f>
        <v>76350</v>
      </c>
      <c r="I38" s="170" t="s">
        <v>342</v>
      </c>
      <c r="J38" s="170" t="s">
        <v>343</v>
      </c>
      <c r="K38" s="125"/>
      <c r="L38" s="163" t="s">
        <v>17</v>
      </c>
      <c r="M38" s="164">
        <v>30000</v>
      </c>
      <c r="Q38" s="188"/>
    </row>
    <row r="39" ht="71.1" customHeight="1" spans="2:17">
      <c r="B39" s="115"/>
      <c r="C39" s="116"/>
      <c r="D39" s="115" t="s">
        <v>344</v>
      </c>
      <c r="E39" s="115"/>
      <c r="F39" s="117">
        <v>15</v>
      </c>
      <c r="G39" s="117">
        <v>2875</v>
      </c>
      <c r="H39" s="117">
        <f t="shared" si="0"/>
        <v>43125</v>
      </c>
      <c r="I39" s="170"/>
      <c r="J39" s="170"/>
      <c r="K39" s="125"/>
      <c r="L39" s="166" t="s">
        <v>21</v>
      </c>
      <c r="M39" s="167">
        <v>50000</v>
      </c>
      <c r="Q39" s="188"/>
    </row>
    <row r="40" ht="168.95" customHeight="1" spans="2:17">
      <c r="B40" s="115"/>
      <c r="C40" s="116"/>
      <c r="D40" s="115" t="s">
        <v>345</v>
      </c>
      <c r="E40" s="115"/>
      <c r="F40" s="117">
        <v>5</v>
      </c>
      <c r="G40" s="117">
        <v>875</v>
      </c>
      <c r="H40" s="117">
        <f t="shared" si="0"/>
        <v>4375</v>
      </c>
      <c r="I40" s="170"/>
      <c r="J40" s="170"/>
      <c r="K40" s="125"/>
      <c r="L40" s="166" t="s">
        <v>24</v>
      </c>
      <c r="M40" s="167">
        <v>43850</v>
      </c>
      <c r="Q40" s="188"/>
    </row>
    <row r="41" ht="168.95" customHeight="1" spans="2:17">
      <c r="B41" s="118">
        <v>3</v>
      </c>
      <c r="C41" s="119" t="s">
        <v>346</v>
      </c>
      <c r="D41" s="120">
        <v>24</v>
      </c>
      <c r="E41" s="121"/>
      <c r="F41" s="122"/>
      <c r="G41" s="118"/>
      <c r="H41" s="123">
        <v>10000</v>
      </c>
      <c r="I41" s="119" t="s">
        <v>347</v>
      </c>
      <c r="J41" s="119" t="s">
        <v>348</v>
      </c>
      <c r="K41" s="125"/>
      <c r="L41" s="163" t="s">
        <v>16</v>
      </c>
      <c r="M41" s="164">
        <v>5000</v>
      </c>
      <c r="Q41" s="188"/>
    </row>
    <row r="42" ht="84.95" customHeight="1" spans="2:17">
      <c r="B42" s="124"/>
      <c r="C42" s="125"/>
      <c r="D42" s="126"/>
      <c r="E42" s="127"/>
      <c r="F42" s="128"/>
      <c r="G42" s="124"/>
      <c r="H42" s="129"/>
      <c r="I42" s="125"/>
      <c r="J42" s="125"/>
      <c r="K42" s="125"/>
      <c r="L42" s="166" t="s">
        <v>22</v>
      </c>
      <c r="M42" s="171">
        <v>5000</v>
      </c>
      <c r="Q42" s="188"/>
    </row>
    <row r="43" ht="36.95" customHeight="1" spans="2:17">
      <c r="B43" s="130"/>
      <c r="C43" s="131"/>
      <c r="D43" s="132"/>
      <c r="E43" s="133"/>
      <c r="F43" s="134"/>
      <c r="G43" s="130"/>
      <c r="H43" s="135"/>
      <c r="I43" s="169"/>
      <c r="J43" s="169"/>
      <c r="K43" s="131"/>
      <c r="L43" s="166"/>
      <c r="M43" s="171"/>
      <c r="Q43" s="188"/>
    </row>
    <row r="44" ht="47.1" customHeight="1" spans="2:17">
      <c r="B44" s="116">
        <v>4</v>
      </c>
      <c r="C44" s="116" t="s">
        <v>349</v>
      </c>
      <c r="D44" s="115" t="s">
        <v>344</v>
      </c>
      <c r="E44" s="115"/>
      <c r="F44" s="136">
        <v>17</v>
      </c>
      <c r="G44" s="136">
        <v>1500</v>
      </c>
      <c r="H44" s="117">
        <f>F44*G44</f>
        <v>25500</v>
      </c>
      <c r="I44" s="170" t="s">
        <v>350</v>
      </c>
      <c r="J44" s="116" t="s">
        <v>351</v>
      </c>
      <c r="K44" s="116" t="s">
        <v>352</v>
      </c>
      <c r="L44" s="166" t="s">
        <v>13</v>
      </c>
      <c r="M44" s="167">
        <v>15000</v>
      </c>
      <c r="Q44" s="188"/>
    </row>
    <row r="45" ht="47.1" customHeight="1" spans="2:17">
      <c r="B45" s="116"/>
      <c r="C45" s="116"/>
      <c r="D45" s="120" t="s">
        <v>341</v>
      </c>
      <c r="E45" s="122"/>
      <c r="F45" s="118">
        <v>6</v>
      </c>
      <c r="G45" s="118">
        <v>3000</v>
      </c>
      <c r="H45" s="123">
        <f>F45*G45</f>
        <v>18000</v>
      </c>
      <c r="I45" s="170"/>
      <c r="J45" s="116"/>
      <c r="K45" s="116"/>
      <c r="L45" s="166" t="s">
        <v>18</v>
      </c>
      <c r="M45" s="167">
        <v>20000</v>
      </c>
      <c r="Q45" s="188"/>
    </row>
    <row r="46" ht="54" customHeight="1" spans="2:17">
      <c r="B46" s="116"/>
      <c r="C46" s="116"/>
      <c r="D46" s="132"/>
      <c r="E46" s="134"/>
      <c r="F46" s="137"/>
      <c r="G46" s="137"/>
      <c r="H46" s="135"/>
      <c r="I46" s="170"/>
      <c r="J46" s="116"/>
      <c r="K46" s="116"/>
      <c r="L46" s="166" t="s">
        <v>20</v>
      </c>
      <c r="M46" s="167">
        <v>8000</v>
      </c>
      <c r="Q46" s="188"/>
    </row>
    <row r="47" ht="143.1" customHeight="1" spans="2:17">
      <c r="B47" s="116"/>
      <c r="C47" s="116"/>
      <c r="D47" s="115" t="s">
        <v>345</v>
      </c>
      <c r="E47" s="115"/>
      <c r="F47" s="136">
        <v>13</v>
      </c>
      <c r="G47" s="136">
        <v>800</v>
      </c>
      <c r="H47" s="117">
        <f>F47*G47</f>
        <v>10400</v>
      </c>
      <c r="I47" s="170"/>
      <c r="J47" s="116"/>
      <c r="K47" s="116"/>
      <c r="L47" s="166" t="s">
        <v>24</v>
      </c>
      <c r="M47" s="167">
        <v>10900</v>
      </c>
      <c r="Q47" s="188"/>
    </row>
    <row r="48" ht="71.25" spans="2:17">
      <c r="B48" s="138">
        <v>5</v>
      </c>
      <c r="C48" s="138" t="s">
        <v>353</v>
      </c>
      <c r="D48" s="115">
        <v>2</v>
      </c>
      <c r="E48" s="115"/>
      <c r="F48" s="115"/>
      <c r="G48" s="117">
        <v>3000</v>
      </c>
      <c r="H48" s="117">
        <v>6000</v>
      </c>
      <c r="I48" s="170" t="s">
        <v>354</v>
      </c>
      <c r="J48" s="116" t="s">
        <v>355</v>
      </c>
      <c r="K48" s="119" t="s">
        <v>338</v>
      </c>
      <c r="L48" s="163" t="s">
        <v>14</v>
      </c>
      <c r="M48" s="164">
        <v>6000</v>
      </c>
      <c r="Q48" s="188"/>
    </row>
    <row r="49" ht="142.5" spans="2:17">
      <c r="B49" s="138">
        <v>6</v>
      </c>
      <c r="C49" s="138" t="s">
        <v>356</v>
      </c>
      <c r="D49" s="115">
        <v>2</v>
      </c>
      <c r="E49" s="115"/>
      <c r="F49" s="115"/>
      <c r="G49" s="117">
        <v>25000</v>
      </c>
      <c r="H49" s="117">
        <f>D49*G49</f>
        <v>50000</v>
      </c>
      <c r="I49" s="170" t="s">
        <v>357</v>
      </c>
      <c r="J49" s="116" t="s">
        <v>358</v>
      </c>
      <c r="K49" s="125"/>
      <c r="L49" s="163" t="s">
        <v>24</v>
      </c>
      <c r="M49" s="164">
        <v>50000</v>
      </c>
      <c r="Q49" s="188"/>
    </row>
    <row r="50" spans="2:17">
      <c r="B50" s="119">
        <v>7</v>
      </c>
      <c r="C50" s="119" t="s">
        <v>359</v>
      </c>
      <c r="D50" s="120"/>
      <c r="E50" s="121"/>
      <c r="F50" s="122"/>
      <c r="G50" s="118">
        <v>50000</v>
      </c>
      <c r="H50" s="118">
        <v>50000</v>
      </c>
      <c r="I50" s="119" t="s">
        <v>360</v>
      </c>
      <c r="J50" s="116"/>
      <c r="K50" s="125"/>
      <c r="L50" s="172" t="s">
        <v>14</v>
      </c>
      <c r="M50" s="164">
        <v>20000</v>
      </c>
      <c r="Q50" s="188"/>
    </row>
    <row r="51" ht="135.95" customHeight="1" spans="2:17">
      <c r="B51" s="131"/>
      <c r="C51" s="131"/>
      <c r="D51" s="132"/>
      <c r="E51" s="133"/>
      <c r="F51" s="134"/>
      <c r="G51" s="135"/>
      <c r="H51" s="135"/>
      <c r="I51" s="169"/>
      <c r="J51" s="116" t="s">
        <v>361</v>
      </c>
      <c r="K51" s="125"/>
      <c r="L51" s="173" t="s">
        <v>18</v>
      </c>
      <c r="M51" s="167">
        <v>30000</v>
      </c>
      <c r="Q51" s="188"/>
    </row>
    <row r="52" ht="135.95" customHeight="1" spans="2:17">
      <c r="B52" s="125">
        <v>8</v>
      </c>
      <c r="C52" s="125" t="s">
        <v>362</v>
      </c>
      <c r="D52" s="126"/>
      <c r="E52" s="127"/>
      <c r="F52" s="128"/>
      <c r="G52" s="124">
        <v>100000</v>
      </c>
      <c r="H52" s="124">
        <v>100000</v>
      </c>
      <c r="I52" s="125" t="s">
        <v>363</v>
      </c>
      <c r="J52" s="119" t="s">
        <v>364</v>
      </c>
      <c r="K52" s="125"/>
      <c r="L52" s="166" t="s">
        <v>15</v>
      </c>
      <c r="M52" s="167">
        <v>50000</v>
      </c>
      <c r="Q52" s="188"/>
    </row>
    <row r="53" ht="176.1" customHeight="1" spans="2:17">
      <c r="B53" s="131"/>
      <c r="C53" s="131"/>
      <c r="D53" s="132"/>
      <c r="E53" s="133"/>
      <c r="F53" s="134"/>
      <c r="G53" s="135"/>
      <c r="H53" s="135"/>
      <c r="I53" s="169"/>
      <c r="J53" s="169"/>
      <c r="K53" s="131"/>
      <c r="L53" s="166" t="s">
        <v>19</v>
      </c>
      <c r="M53" s="167">
        <v>50000</v>
      </c>
      <c r="Q53" s="188"/>
    </row>
    <row r="54" spans="2:17">
      <c r="B54" s="138">
        <v>9</v>
      </c>
      <c r="C54" s="138" t="s">
        <v>365</v>
      </c>
      <c r="D54" s="115"/>
      <c r="E54" s="115"/>
      <c r="F54" s="115"/>
      <c r="G54" s="115"/>
      <c r="H54" s="117">
        <f>SUM(H34:H52)</f>
        <v>603750</v>
      </c>
      <c r="I54" s="115"/>
      <c r="J54" s="136"/>
      <c r="K54" s="136"/>
      <c r="L54" s="174"/>
      <c r="M54" s="164"/>
      <c r="N54" s="175"/>
      <c r="O54" s="175"/>
      <c r="P54" s="175"/>
      <c r="Q54" s="189"/>
    </row>
    <row r="55" ht="16.5" spans="2:17">
      <c r="B55" s="139" t="s">
        <v>366</v>
      </c>
      <c r="C55" s="140"/>
      <c r="D55" s="140"/>
      <c r="E55" s="140"/>
      <c r="F55" s="140"/>
      <c r="G55" s="140"/>
      <c r="H55" s="141"/>
      <c r="I55" s="140"/>
      <c r="J55" s="140"/>
      <c r="K55" s="140"/>
      <c r="L55" s="176"/>
      <c r="M55" s="140"/>
      <c r="N55" s="140"/>
      <c r="O55" s="140"/>
      <c r="P55" s="140"/>
      <c r="Q55" s="190"/>
    </row>
    <row r="56" ht="16.5" spans="2:17">
      <c r="B56" s="142" t="s">
        <v>367</v>
      </c>
      <c r="C56" s="143" t="s">
        <v>263</v>
      </c>
      <c r="D56" s="143"/>
      <c r="E56" s="143"/>
      <c r="F56" s="143" t="s">
        <v>13</v>
      </c>
      <c r="G56" s="143" t="s">
        <v>14</v>
      </c>
      <c r="H56" s="144" t="s">
        <v>15</v>
      </c>
      <c r="I56" s="143" t="s">
        <v>16</v>
      </c>
      <c r="J56" s="143" t="s">
        <v>17</v>
      </c>
      <c r="K56" s="143" t="s">
        <v>18</v>
      </c>
      <c r="L56" s="143" t="s">
        <v>19</v>
      </c>
      <c r="M56" s="143" t="s">
        <v>20</v>
      </c>
      <c r="N56" s="143" t="s">
        <v>21</v>
      </c>
      <c r="O56" s="143" t="s">
        <v>22</v>
      </c>
      <c r="P56" s="143" t="s">
        <v>23</v>
      </c>
      <c r="Q56" s="191" t="s">
        <v>24</v>
      </c>
    </row>
    <row r="57" ht="16.5" spans="2:17">
      <c r="B57" s="145" t="s">
        <v>368</v>
      </c>
      <c r="C57" s="146">
        <f>SUM(F57:Q57)</f>
        <v>603750</v>
      </c>
      <c r="D57" s="147"/>
      <c r="E57" s="148"/>
      <c r="F57" s="149">
        <v>15000</v>
      </c>
      <c r="G57" s="149">
        <f>M48+M50</f>
        <v>26000</v>
      </c>
      <c r="H57" s="150">
        <f>M34+M52</f>
        <v>80000</v>
      </c>
      <c r="I57" s="149">
        <v>5000</v>
      </c>
      <c r="J57" s="149">
        <v>30000</v>
      </c>
      <c r="K57" s="149">
        <f>M35+M45+M51</f>
        <v>100000</v>
      </c>
      <c r="L57" s="149">
        <v>50000</v>
      </c>
      <c r="M57" s="149">
        <v>8000</v>
      </c>
      <c r="N57" s="149">
        <f>M39</f>
        <v>50000</v>
      </c>
      <c r="O57" s="149">
        <f>M36+M42</f>
        <v>65000</v>
      </c>
      <c r="P57" s="149">
        <v>70000</v>
      </c>
      <c r="Q57" s="192">
        <f>M40+M47+M49</f>
        <v>104750</v>
      </c>
    </row>
  </sheetData>
  <mergeCells count="90">
    <mergeCell ref="B1:Q1"/>
    <mergeCell ref="B2:Q2"/>
    <mergeCell ref="B3:Q3"/>
    <mergeCell ref="B4:Q4"/>
    <mergeCell ref="B5:Q5"/>
    <mergeCell ref="B6:Q6"/>
    <mergeCell ref="B7:Q7"/>
    <mergeCell ref="B8:Q8"/>
    <mergeCell ref="B9:Q9"/>
    <mergeCell ref="B10:Q10"/>
    <mergeCell ref="B11:Q11"/>
    <mergeCell ref="H12:I12"/>
    <mergeCell ref="K12:L12"/>
    <mergeCell ref="H13:I13"/>
    <mergeCell ref="K13:L13"/>
    <mergeCell ref="B14:Q14"/>
    <mergeCell ref="B18:Q18"/>
    <mergeCell ref="B22:Q22"/>
    <mergeCell ref="B23:Q23"/>
    <mergeCell ref="B24:Q24"/>
    <mergeCell ref="B25:Q25"/>
    <mergeCell ref="B26:Q26"/>
    <mergeCell ref="B27:Q27"/>
    <mergeCell ref="B28:Q28"/>
    <mergeCell ref="B29:Q29"/>
    <mergeCell ref="B30:Q30"/>
    <mergeCell ref="B32:Q32"/>
    <mergeCell ref="D33:F33"/>
    <mergeCell ref="D38:E38"/>
    <mergeCell ref="D39:E39"/>
    <mergeCell ref="D40:E40"/>
    <mergeCell ref="D44:E44"/>
    <mergeCell ref="D47:E47"/>
    <mergeCell ref="D48:F48"/>
    <mergeCell ref="D49:F49"/>
    <mergeCell ref="D54:G54"/>
    <mergeCell ref="B55:Q55"/>
    <mergeCell ref="C56:E56"/>
    <mergeCell ref="C57:E57"/>
    <mergeCell ref="B12:B13"/>
    <mergeCell ref="B34:B37"/>
    <mergeCell ref="B38:B40"/>
    <mergeCell ref="B41:B42"/>
    <mergeCell ref="B44:B47"/>
    <mergeCell ref="B50:B51"/>
    <mergeCell ref="B52:B53"/>
    <mergeCell ref="C34:C37"/>
    <mergeCell ref="C38:C40"/>
    <mergeCell ref="C41:C42"/>
    <mergeCell ref="C44:C47"/>
    <mergeCell ref="C50:C51"/>
    <mergeCell ref="C52:C53"/>
    <mergeCell ref="F45:F46"/>
    <mergeCell ref="G34:G37"/>
    <mergeCell ref="G41:G42"/>
    <mergeCell ref="G45:G46"/>
    <mergeCell ref="G50:G51"/>
    <mergeCell ref="G52:G53"/>
    <mergeCell ref="H34:H37"/>
    <mergeCell ref="H41:H42"/>
    <mergeCell ref="H45:H46"/>
    <mergeCell ref="H50:H51"/>
    <mergeCell ref="H52:H53"/>
    <mergeCell ref="I34:I37"/>
    <mergeCell ref="I38:I40"/>
    <mergeCell ref="I41:I42"/>
    <mergeCell ref="I44:I47"/>
    <mergeCell ref="I50:I51"/>
    <mergeCell ref="I52:I53"/>
    <mergeCell ref="J34:J37"/>
    <mergeCell ref="J38:J40"/>
    <mergeCell ref="J41:J42"/>
    <mergeCell ref="J44:J47"/>
    <mergeCell ref="J48:J51"/>
    <mergeCell ref="J52:J53"/>
    <mergeCell ref="K34:K42"/>
    <mergeCell ref="K44:K47"/>
    <mergeCell ref="K48:K53"/>
    <mergeCell ref="L42:L43"/>
    <mergeCell ref="M12:M13"/>
    <mergeCell ref="M42:M43"/>
    <mergeCell ref="N12:O13"/>
    <mergeCell ref="C12:F13"/>
    <mergeCell ref="B15:Q17"/>
    <mergeCell ref="B19:Q21"/>
    <mergeCell ref="D34:F37"/>
    <mergeCell ref="D41:F43"/>
    <mergeCell ref="D45:E46"/>
    <mergeCell ref="D50:F51"/>
    <mergeCell ref="D52:F53"/>
  </mergeCells>
  <pageMargins left="0.156944444444444" right="0.156944444444444" top="0.196527777777778" bottom="0.118055555555556" header="0.31496062992126" footer="0.118055555555556"/>
  <pageSetup paperSize="9" scale="6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Z37"/>
  <sheetViews>
    <sheetView showGridLines="0" workbookViewId="0">
      <selection activeCell="K27" sqref="K27"/>
    </sheetView>
  </sheetViews>
  <sheetFormatPr defaultColWidth="9" defaultRowHeight="14.25"/>
  <cols>
    <col min="1" max="1" width="2.875" style="3" customWidth="1"/>
    <col min="2" max="2" width="7.375" style="3" customWidth="1"/>
    <col min="3" max="3" width="4.375" style="3" customWidth="1"/>
    <col min="4" max="4" width="4.375" style="1" customWidth="1"/>
    <col min="5" max="5" width="4.375" style="3" customWidth="1"/>
    <col min="6" max="8" width="7.375" style="3" customWidth="1"/>
    <col min="9" max="9" width="10.375" style="3" customWidth="1"/>
    <col min="10" max="12" width="4.375" style="3" customWidth="1"/>
    <col min="13" max="13" width="5.875" style="3" customWidth="1"/>
    <col min="14" max="14" width="4.375" style="3" customWidth="1"/>
    <col min="15" max="15" width="7.375" style="3" customWidth="1"/>
    <col min="16" max="20" width="4.375" style="3" customWidth="1"/>
    <col min="21" max="21" width="5.875" style="3" customWidth="1"/>
    <col min="22" max="22" width="3.625" style="3" customWidth="1"/>
    <col min="23" max="23" width="2.75" style="3" customWidth="1"/>
    <col min="24" max="24" width="10.375" style="3" customWidth="1"/>
    <col min="25" max="16384" width="9" style="3"/>
  </cols>
  <sheetData>
    <row r="1" spans="2:22"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15" spans="2:22">
      <c r="B2" s="4" t="s">
        <v>369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>
      <c r="B3" s="5" t="s">
        <v>1</v>
      </c>
      <c r="C3" s="5"/>
      <c r="D3" s="6"/>
      <c r="E3" s="5"/>
      <c r="F3" s="5"/>
      <c r="U3" s="41" t="s">
        <v>55</v>
      </c>
      <c r="V3" s="41"/>
    </row>
    <row r="4" s="1" customFormat="1" ht="15" spans="2:26">
      <c r="B4" s="7" t="s">
        <v>370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42"/>
      <c r="X4" s="7" t="s">
        <v>371</v>
      </c>
      <c r="Y4" s="8"/>
      <c r="Z4" s="42"/>
    </row>
    <row r="5" s="1" customFormat="1" spans="2:26">
      <c r="B5" s="9" t="s">
        <v>302</v>
      </c>
      <c r="C5" s="10" t="s">
        <v>372</v>
      </c>
      <c r="D5" s="11" t="s">
        <v>9</v>
      </c>
      <c r="E5" s="12" t="s">
        <v>373</v>
      </c>
      <c r="F5" s="13" t="s">
        <v>374</v>
      </c>
      <c r="G5" s="14"/>
      <c r="H5" s="14"/>
      <c r="I5" s="14"/>
      <c r="J5" s="14"/>
      <c r="K5" s="14"/>
      <c r="L5" s="14"/>
      <c r="M5" s="14"/>
      <c r="N5" s="14"/>
      <c r="O5" s="38"/>
      <c r="P5" s="39" t="s">
        <v>375</v>
      </c>
      <c r="Q5" s="43"/>
      <c r="R5" s="43"/>
      <c r="S5" s="43"/>
      <c r="T5" s="43"/>
      <c r="U5" s="44"/>
      <c r="V5" s="45" t="s">
        <v>28</v>
      </c>
      <c r="X5" s="46"/>
      <c r="Y5" s="56"/>
      <c r="Z5" s="57"/>
    </row>
    <row r="6" s="1" customFormat="1" spans="2:26">
      <c r="B6" s="15"/>
      <c r="C6" s="16"/>
      <c r="D6" s="17"/>
      <c r="E6" s="18"/>
      <c r="F6" s="19" t="s">
        <v>376</v>
      </c>
      <c r="G6" s="19" t="s">
        <v>377</v>
      </c>
      <c r="H6" s="19" t="s">
        <v>378</v>
      </c>
      <c r="I6" s="19" t="s">
        <v>379</v>
      </c>
      <c r="J6" s="19" t="s">
        <v>380</v>
      </c>
      <c r="K6" s="19" t="s">
        <v>381</v>
      </c>
      <c r="L6" s="19" t="s">
        <v>382</v>
      </c>
      <c r="M6" s="19" t="s">
        <v>383</v>
      </c>
      <c r="N6" s="19" t="s">
        <v>384</v>
      </c>
      <c r="O6" s="19" t="s">
        <v>385</v>
      </c>
      <c r="P6" s="40" t="s">
        <v>380</v>
      </c>
      <c r="Q6" s="40" t="s">
        <v>381</v>
      </c>
      <c r="R6" s="40" t="s">
        <v>386</v>
      </c>
      <c r="S6" s="40" t="s">
        <v>387</v>
      </c>
      <c r="T6" s="40" t="s">
        <v>382</v>
      </c>
      <c r="U6" s="40" t="s">
        <v>383</v>
      </c>
      <c r="V6" s="47"/>
      <c r="X6" s="15" t="s">
        <v>388</v>
      </c>
      <c r="Y6" s="16" t="s">
        <v>373</v>
      </c>
      <c r="Z6" s="58" t="s">
        <v>28</v>
      </c>
    </row>
    <row r="7" spans="2:26">
      <c r="B7" s="20"/>
      <c r="C7" s="21"/>
      <c r="D7" s="22" t="s">
        <v>389</v>
      </c>
      <c r="E7" s="23"/>
      <c r="F7" s="24"/>
      <c r="G7" s="24"/>
      <c r="H7" s="24"/>
      <c r="I7" s="24"/>
      <c r="J7" s="24"/>
      <c r="K7" s="24"/>
      <c r="L7" s="24"/>
      <c r="M7" s="24"/>
      <c r="N7" s="24"/>
      <c r="O7" s="24">
        <f t="shared" ref="O7:O11" si="0">F7+G7-SUM(H7:N7)</f>
        <v>0</v>
      </c>
      <c r="P7" s="24"/>
      <c r="Q7" s="24"/>
      <c r="R7" s="24"/>
      <c r="S7" s="24"/>
      <c r="T7" s="24"/>
      <c r="U7" s="24"/>
      <c r="V7" s="48"/>
      <c r="X7" s="49" t="s">
        <v>390</v>
      </c>
      <c r="Y7" s="23"/>
      <c r="Z7" s="48"/>
    </row>
    <row r="8" spans="2:26">
      <c r="B8" s="25"/>
      <c r="C8" s="22"/>
      <c r="D8" s="26" t="s">
        <v>391</v>
      </c>
      <c r="E8" s="27"/>
      <c r="F8" s="28"/>
      <c r="G8" s="28"/>
      <c r="H8" s="28"/>
      <c r="I8" s="28"/>
      <c r="J8" s="28"/>
      <c r="K8" s="28"/>
      <c r="L8" s="28"/>
      <c r="M8" s="28"/>
      <c r="N8" s="28"/>
      <c r="O8" s="28">
        <f t="shared" si="0"/>
        <v>0</v>
      </c>
      <c r="P8" s="28"/>
      <c r="Q8" s="28"/>
      <c r="R8" s="28"/>
      <c r="S8" s="28"/>
      <c r="T8" s="28"/>
      <c r="U8" s="28"/>
      <c r="V8" s="50"/>
      <c r="X8" s="51" t="s">
        <v>392</v>
      </c>
      <c r="Y8" s="27"/>
      <c r="Z8" s="50"/>
    </row>
    <row r="9" spans="2:26">
      <c r="B9" s="25"/>
      <c r="C9" s="29"/>
      <c r="D9" s="26"/>
      <c r="E9" s="27"/>
      <c r="F9" s="28"/>
      <c r="G9" s="28"/>
      <c r="H9" s="28"/>
      <c r="I9" s="28"/>
      <c r="J9" s="28"/>
      <c r="K9" s="28"/>
      <c r="L9" s="28"/>
      <c r="M9" s="28"/>
      <c r="N9" s="28"/>
      <c r="O9" s="28">
        <f t="shared" si="0"/>
        <v>0</v>
      </c>
      <c r="P9" s="28"/>
      <c r="Q9" s="28"/>
      <c r="R9" s="28"/>
      <c r="S9" s="28"/>
      <c r="T9" s="28"/>
      <c r="U9" s="28"/>
      <c r="V9" s="50"/>
      <c r="X9" s="51" t="s">
        <v>393</v>
      </c>
      <c r="Y9" s="27"/>
      <c r="Z9" s="50"/>
    </row>
    <row r="10" spans="2:26">
      <c r="B10" s="25"/>
      <c r="C10" s="29"/>
      <c r="D10" s="26"/>
      <c r="E10" s="27"/>
      <c r="F10" s="28"/>
      <c r="G10" s="28"/>
      <c r="H10" s="28"/>
      <c r="I10" s="28"/>
      <c r="J10" s="28"/>
      <c r="K10" s="28"/>
      <c r="L10" s="28"/>
      <c r="M10" s="28"/>
      <c r="N10" s="28"/>
      <c r="O10" s="28">
        <f t="shared" si="0"/>
        <v>0</v>
      </c>
      <c r="P10" s="28"/>
      <c r="Q10" s="28"/>
      <c r="R10" s="28"/>
      <c r="S10" s="28"/>
      <c r="T10" s="28"/>
      <c r="U10" s="28"/>
      <c r="V10" s="50"/>
      <c r="X10" s="51" t="s">
        <v>394</v>
      </c>
      <c r="Y10" s="27"/>
      <c r="Z10" s="50"/>
    </row>
    <row r="11" spans="2:26">
      <c r="B11" s="25"/>
      <c r="C11" s="29"/>
      <c r="D11" s="26"/>
      <c r="E11" s="27"/>
      <c r="F11" s="28"/>
      <c r="G11" s="28"/>
      <c r="H11" s="28"/>
      <c r="I11" s="28"/>
      <c r="J11" s="28"/>
      <c r="K11" s="28"/>
      <c r="L11" s="28"/>
      <c r="M11" s="28"/>
      <c r="N11" s="28"/>
      <c r="O11" s="28">
        <f t="shared" si="0"/>
        <v>0</v>
      </c>
      <c r="P11" s="28"/>
      <c r="Q11" s="28"/>
      <c r="R11" s="28"/>
      <c r="S11" s="28"/>
      <c r="T11" s="28"/>
      <c r="U11" s="28"/>
      <c r="V11" s="50"/>
      <c r="X11" s="51" t="s">
        <v>395</v>
      </c>
      <c r="Y11" s="27"/>
      <c r="Z11" s="50"/>
    </row>
    <row r="12" s="2" customFormat="1" spans="2:26">
      <c r="B12" s="30" t="s">
        <v>396</v>
      </c>
      <c r="C12" s="31"/>
      <c r="D12" s="31"/>
      <c r="E12" s="32"/>
      <c r="F12" s="33"/>
      <c r="G12" s="33"/>
      <c r="H12" s="33"/>
      <c r="I12" s="33"/>
      <c r="J12" s="33"/>
      <c r="K12" s="33"/>
      <c r="L12" s="33"/>
      <c r="M12" s="33"/>
      <c r="N12" s="33"/>
      <c r="O12" s="33">
        <f>SUM(O7:O11)</f>
        <v>0</v>
      </c>
      <c r="P12" s="33"/>
      <c r="Q12" s="33"/>
      <c r="R12" s="33"/>
      <c r="S12" s="33"/>
      <c r="T12" s="33"/>
      <c r="U12" s="33"/>
      <c r="V12" s="52"/>
      <c r="X12" s="53" t="s">
        <v>263</v>
      </c>
      <c r="Y12" s="59">
        <f>SUM(Y7:Y11)</f>
        <v>0</v>
      </c>
      <c r="Z12" s="60"/>
    </row>
    <row r="13" spans="2:24">
      <c r="B13" s="25"/>
      <c r="C13" s="29"/>
      <c r="D13" s="26"/>
      <c r="E13" s="27"/>
      <c r="F13" s="28"/>
      <c r="G13" s="28"/>
      <c r="H13" s="28"/>
      <c r="I13" s="28"/>
      <c r="J13" s="28"/>
      <c r="K13" s="28"/>
      <c r="L13" s="28"/>
      <c r="M13" s="28"/>
      <c r="N13" s="28"/>
      <c r="O13" s="28">
        <f t="shared" ref="O13:O17" si="1">F13+G13-SUM(H13:N13)</f>
        <v>0</v>
      </c>
      <c r="P13" s="28"/>
      <c r="Q13" s="28"/>
      <c r="R13" s="28"/>
      <c r="S13" s="28"/>
      <c r="T13" s="28"/>
      <c r="U13" s="28"/>
      <c r="V13" s="50"/>
      <c r="X13" s="41"/>
    </row>
    <row r="14" spans="2:26">
      <c r="B14" s="25"/>
      <c r="C14" s="29"/>
      <c r="D14" s="26"/>
      <c r="E14" s="27"/>
      <c r="F14" s="28"/>
      <c r="G14" s="28"/>
      <c r="H14" s="28"/>
      <c r="I14" s="28"/>
      <c r="J14" s="28"/>
      <c r="K14" s="28"/>
      <c r="L14" s="28"/>
      <c r="M14" s="28"/>
      <c r="N14" s="28"/>
      <c r="O14" s="28">
        <f t="shared" si="1"/>
        <v>0</v>
      </c>
      <c r="P14" s="28"/>
      <c r="Q14" s="28"/>
      <c r="R14" s="28"/>
      <c r="S14" s="28"/>
      <c r="T14" s="28"/>
      <c r="U14" s="28"/>
      <c r="V14" s="50"/>
      <c r="X14" s="54" t="s">
        <v>397</v>
      </c>
      <c r="Y14" s="61"/>
      <c r="Z14" s="62"/>
    </row>
    <row r="15" spans="2:26">
      <c r="B15" s="25"/>
      <c r="C15" s="29"/>
      <c r="D15" s="26"/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8">
        <f t="shared" si="1"/>
        <v>0</v>
      </c>
      <c r="P15" s="28"/>
      <c r="Q15" s="28"/>
      <c r="R15" s="28"/>
      <c r="S15" s="28"/>
      <c r="T15" s="28"/>
      <c r="U15" s="28"/>
      <c r="V15" s="50"/>
      <c r="X15" s="54"/>
      <c r="Y15" s="61"/>
      <c r="Z15" s="62"/>
    </row>
    <row r="16" spans="2:26">
      <c r="B16" s="25"/>
      <c r="C16" s="29"/>
      <c r="D16" s="26"/>
      <c r="E16" s="27"/>
      <c r="F16" s="28"/>
      <c r="G16" s="28"/>
      <c r="H16" s="28"/>
      <c r="I16" s="28"/>
      <c r="J16" s="28"/>
      <c r="K16" s="28"/>
      <c r="L16" s="28"/>
      <c r="M16" s="28"/>
      <c r="N16" s="28"/>
      <c r="O16" s="28">
        <f t="shared" si="1"/>
        <v>0</v>
      </c>
      <c r="P16" s="28"/>
      <c r="Q16" s="28"/>
      <c r="R16" s="28"/>
      <c r="S16" s="28"/>
      <c r="T16" s="28"/>
      <c r="U16" s="28"/>
      <c r="V16" s="50"/>
      <c r="X16" s="54"/>
      <c r="Y16" s="61"/>
      <c r="Z16" s="62"/>
    </row>
    <row r="17" spans="2:26">
      <c r="B17" s="25"/>
      <c r="C17" s="29"/>
      <c r="D17" s="26"/>
      <c r="E17" s="27"/>
      <c r="F17" s="28"/>
      <c r="G17" s="28"/>
      <c r="H17" s="28"/>
      <c r="I17" s="28"/>
      <c r="J17" s="28"/>
      <c r="K17" s="28"/>
      <c r="L17" s="28"/>
      <c r="M17" s="28"/>
      <c r="N17" s="28"/>
      <c r="O17" s="28">
        <f t="shared" si="1"/>
        <v>0</v>
      </c>
      <c r="P17" s="28"/>
      <c r="Q17" s="28"/>
      <c r="R17" s="28"/>
      <c r="S17" s="28"/>
      <c r="T17" s="28"/>
      <c r="U17" s="28"/>
      <c r="V17" s="50"/>
      <c r="X17" s="54"/>
      <c r="Y17" s="61"/>
      <c r="Z17" s="62"/>
    </row>
    <row r="18" s="2" customFormat="1" spans="2:26">
      <c r="B18" s="30" t="s">
        <v>396</v>
      </c>
      <c r="C18" s="31"/>
      <c r="D18" s="31"/>
      <c r="E18" s="32"/>
      <c r="F18" s="33"/>
      <c r="G18" s="33"/>
      <c r="H18" s="33"/>
      <c r="I18" s="33"/>
      <c r="J18" s="33"/>
      <c r="K18" s="33"/>
      <c r="L18" s="33"/>
      <c r="M18" s="33"/>
      <c r="N18" s="33"/>
      <c r="O18" s="33">
        <f>SUM(O13:O17)</f>
        <v>0</v>
      </c>
      <c r="P18" s="33"/>
      <c r="Q18" s="33"/>
      <c r="R18" s="33"/>
      <c r="S18" s="33"/>
      <c r="T18" s="33"/>
      <c r="U18" s="33"/>
      <c r="V18" s="52"/>
      <c r="X18" s="54"/>
      <c r="Y18" s="61"/>
      <c r="Z18" s="62"/>
    </row>
    <row r="19" spans="2:26">
      <c r="B19" s="25"/>
      <c r="C19" s="29"/>
      <c r="D19" s="26"/>
      <c r="E19" s="27"/>
      <c r="F19" s="28"/>
      <c r="G19" s="28"/>
      <c r="H19" s="28"/>
      <c r="I19" s="28"/>
      <c r="J19" s="28"/>
      <c r="K19" s="28"/>
      <c r="L19" s="28"/>
      <c r="M19" s="28"/>
      <c r="N19" s="28"/>
      <c r="O19" s="28">
        <f t="shared" ref="O19:O23" si="2">F19+G19-SUM(H19:N19)</f>
        <v>0</v>
      </c>
      <c r="P19" s="28"/>
      <c r="Q19" s="28"/>
      <c r="R19" s="28"/>
      <c r="S19" s="28"/>
      <c r="T19" s="28"/>
      <c r="U19" s="28"/>
      <c r="V19" s="50"/>
      <c r="X19" s="54"/>
      <c r="Y19" s="61"/>
      <c r="Z19" s="62"/>
    </row>
    <row r="20" spans="2:26">
      <c r="B20" s="25"/>
      <c r="C20" s="29"/>
      <c r="D20" s="26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>
        <f t="shared" si="2"/>
        <v>0</v>
      </c>
      <c r="P20" s="28"/>
      <c r="Q20" s="28"/>
      <c r="R20" s="28"/>
      <c r="S20" s="28"/>
      <c r="T20" s="28"/>
      <c r="U20" s="28"/>
      <c r="V20" s="50"/>
      <c r="X20" s="54"/>
      <c r="Y20" s="61"/>
      <c r="Z20" s="62"/>
    </row>
    <row r="21" spans="2:26">
      <c r="B21" s="25"/>
      <c r="C21" s="29"/>
      <c r="D21" s="26"/>
      <c r="E21" s="27"/>
      <c r="F21" s="28"/>
      <c r="G21" s="28"/>
      <c r="H21" s="28"/>
      <c r="I21" s="28"/>
      <c r="J21" s="28"/>
      <c r="K21" s="28"/>
      <c r="L21" s="28"/>
      <c r="M21" s="28"/>
      <c r="N21" s="28"/>
      <c r="O21" s="28">
        <f t="shared" si="2"/>
        <v>0</v>
      </c>
      <c r="P21" s="28"/>
      <c r="Q21" s="28"/>
      <c r="R21" s="28"/>
      <c r="S21" s="28"/>
      <c r="T21" s="28"/>
      <c r="U21" s="28"/>
      <c r="V21" s="50"/>
      <c r="X21" s="54"/>
      <c r="Y21" s="61"/>
      <c r="Z21" s="62"/>
    </row>
    <row r="22" spans="2:26">
      <c r="B22" s="25"/>
      <c r="C22" s="29"/>
      <c r="D22" s="26"/>
      <c r="E22" s="27"/>
      <c r="F22" s="28"/>
      <c r="G22" s="28"/>
      <c r="H22" s="28"/>
      <c r="I22" s="28"/>
      <c r="J22" s="28"/>
      <c r="K22" s="28"/>
      <c r="L22" s="28"/>
      <c r="M22" s="28"/>
      <c r="N22" s="28"/>
      <c r="O22" s="28">
        <f t="shared" si="2"/>
        <v>0</v>
      </c>
      <c r="P22" s="28"/>
      <c r="Q22" s="28"/>
      <c r="R22" s="28"/>
      <c r="S22" s="28"/>
      <c r="T22" s="28"/>
      <c r="U22" s="28"/>
      <c r="V22" s="50"/>
      <c r="X22" s="54"/>
      <c r="Y22" s="61"/>
      <c r="Z22" s="62"/>
    </row>
    <row r="23" spans="2:26">
      <c r="B23" s="25"/>
      <c r="C23" s="29"/>
      <c r="D23" s="26"/>
      <c r="E23" s="27"/>
      <c r="F23" s="28"/>
      <c r="G23" s="28"/>
      <c r="H23" s="28"/>
      <c r="I23" s="28"/>
      <c r="J23" s="28"/>
      <c r="K23" s="28"/>
      <c r="L23" s="28"/>
      <c r="M23" s="28"/>
      <c r="N23" s="28"/>
      <c r="O23" s="28">
        <f t="shared" si="2"/>
        <v>0</v>
      </c>
      <c r="P23" s="28"/>
      <c r="Q23" s="28"/>
      <c r="R23" s="28"/>
      <c r="S23" s="28"/>
      <c r="T23" s="28"/>
      <c r="U23" s="28"/>
      <c r="V23" s="50"/>
      <c r="X23" s="54"/>
      <c r="Y23" s="61"/>
      <c r="Z23" s="62"/>
    </row>
    <row r="24" s="2" customFormat="1" spans="2:26">
      <c r="B24" s="30" t="s">
        <v>396</v>
      </c>
      <c r="C24" s="31"/>
      <c r="D24" s="31"/>
      <c r="E24" s="32"/>
      <c r="F24" s="33"/>
      <c r="G24" s="33"/>
      <c r="H24" s="33"/>
      <c r="I24" s="33"/>
      <c r="J24" s="33"/>
      <c r="K24" s="33"/>
      <c r="L24" s="33"/>
      <c r="M24" s="33"/>
      <c r="N24" s="33"/>
      <c r="O24" s="33">
        <f>SUM(O19:O23)</f>
        <v>0</v>
      </c>
      <c r="P24" s="33"/>
      <c r="Q24" s="33"/>
      <c r="R24" s="33"/>
      <c r="S24" s="33"/>
      <c r="T24" s="33"/>
      <c r="U24" s="33"/>
      <c r="V24" s="52"/>
      <c r="X24" s="54"/>
      <c r="Y24" s="61"/>
      <c r="Z24" s="62"/>
    </row>
    <row r="25" spans="2:22">
      <c r="B25" s="25"/>
      <c r="C25" s="29"/>
      <c r="D25" s="26"/>
      <c r="E25" s="27"/>
      <c r="F25" s="28"/>
      <c r="G25" s="28"/>
      <c r="H25" s="28"/>
      <c r="I25" s="28"/>
      <c r="J25" s="28"/>
      <c r="K25" s="28"/>
      <c r="L25" s="28"/>
      <c r="M25" s="28"/>
      <c r="N25" s="28"/>
      <c r="O25" s="28">
        <f t="shared" ref="O25:O29" si="3">F25+G25-SUM(H25:N25)</f>
        <v>0</v>
      </c>
      <c r="P25" s="28"/>
      <c r="Q25" s="28"/>
      <c r="R25" s="28"/>
      <c r="S25" s="28"/>
      <c r="T25" s="28"/>
      <c r="U25" s="28"/>
      <c r="V25" s="50"/>
    </row>
    <row r="26" spans="2:22">
      <c r="B26" s="25"/>
      <c r="C26" s="29"/>
      <c r="D26" s="26"/>
      <c r="E26" s="27"/>
      <c r="F26" s="28"/>
      <c r="G26" s="28"/>
      <c r="H26" s="28"/>
      <c r="I26" s="28"/>
      <c r="J26" s="28"/>
      <c r="K26" s="28"/>
      <c r="L26" s="28"/>
      <c r="M26" s="28"/>
      <c r="N26" s="28"/>
      <c r="O26" s="28">
        <f t="shared" si="3"/>
        <v>0</v>
      </c>
      <c r="P26" s="28"/>
      <c r="Q26" s="28"/>
      <c r="R26" s="28"/>
      <c r="S26" s="28"/>
      <c r="T26" s="28"/>
      <c r="U26" s="28"/>
      <c r="V26" s="50"/>
    </row>
    <row r="27" spans="2:22">
      <c r="B27" s="25"/>
      <c r="C27" s="29"/>
      <c r="D27" s="26"/>
      <c r="E27" s="27"/>
      <c r="F27" s="28"/>
      <c r="G27" s="28"/>
      <c r="H27" s="28"/>
      <c r="I27" s="28"/>
      <c r="J27" s="28"/>
      <c r="K27" s="28"/>
      <c r="L27" s="28"/>
      <c r="M27" s="28"/>
      <c r="N27" s="28"/>
      <c r="O27" s="28">
        <f t="shared" si="3"/>
        <v>0</v>
      </c>
      <c r="P27" s="28"/>
      <c r="Q27" s="28"/>
      <c r="R27" s="28"/>
      <c r="S27" s="28"/>
      <c r="T27" s="28"/>
      <c r="U27" s="28"/>
      <c r="V27" s="50"/>
    </row>
    <row r="28" spans="2:22">
      <c r="B28" s="25"/>
      <c r="C28" s="29"/>
      <c r="D28" s="26"/>
      <c r="E28" s="27"/>
      <c r="F28" s="28"/>
      <c r="G28" s="28"/>
      <c r="H28" s="28"/>
      <c r="I28" s="28"/>
      <c r="J28" s="28"/>
      <c r="K28" s="28"/>
      <c r="L28" s="28"/>
      <c r="M28" s="28"/>
      <c r="N28" s="28"/>
      <c r="O28" s="28">
        <f t="shared" si="3"/>
        <v>0</v>
      </c>
      <c r="P28" s="28"/>
      <c r="Q28" s="28"/>
      <c r="R28" s="28"/>
      <c r="S28" s="28"/>
      <c r="T28" s="28"/>
      <c r="U28" s="28"/>
      <c r="V28" s="50"/>
    </row>
    <row r="29" spans="2:22">
      <c r="B29" s="25"/>
      <c r="C29" s="29"/>
      <c r="D29" s="26"/>
      <c r="E29" s="27"/>
      <c r="F29" s="28"/>
      <c r="G29" s="28"/>
      <c r="H29" s="28"/>
      <c r="I29" s="28"/>
      <c r="J29" s="28"/>
      <c r="K29" s="28"/>
      <c r="L29" s="28"/>
      <c r="M29" s="28"/>
      <c r="N29" s="28"/>
      <c r="O29" s="28">
        <f t="shared" si="3"/>
        <v>0</v>
      </c>
      <c r="P29" s="28"/>
      <c r="Q29" s="28"/>
      <c r="R29" s="28"/>
      <c r="S29" s="28"/>
      <c r="T29" s="28"/>
      <c r="U29" s="28"/>
      <c r="V29" s="50"/>
    </row>
    <row r="30" s="2" customFormat="1" spans="2:22">
      <c r="B30" s="30" t="s">
        <v>396</v>
      </c>
      <c r="C30" s="31"/>
      <c r="D30" s="31"/>
      <c r="E30" s="32"/>
      <c r="F30" s="33"/>
      <c r="G30" s="33"/>
      <c r="H30" s="33"/>
      <c r="I30" s="33"/>
      <c r="J30" s="33"/>
      <c r="K30" s="33"/>
      <c r="L30" s="33"/>
      <c r="M30" s="33"/>
      <c r="N30" s="33"/>
      <c r="O30" s="33">
        <f>SUM(O25:O29)</f>
        <v>0</v>
      </c>
      <c r="P30" s="33"/>
      <c r="Q30" s="33"/>
      <c r="R30" s="33"/>
      <c r="S30" s="33"/>
      <c r="T30" s="33"/>
      <c r="U30" s="33"/>
      <c r="V30" s="52"/>
    </row>
    <row r="31" spans="2:22">
      <c r="B31" s="25"/>
      <c r="C31" s="29"/>
      <c r="D31" s="26"/>
      <c r="E31" s="27"/>
      <c r="F31" s="28"/>
      <c r="G31" s="28"/>
      <c r="H31" s="28"/>
      <c r="I31" s="28"/>
      <c r="J31" s="28"/>
      <c r="K31" s="28"/>
      <c r="L31" s="28"/>
      <c r="M31" s="28"/>
      <c r="N31" s="28"/>
      <c r="O31" s="28">
        <f t="shared" ref="O31:O35" si="4">F31+G31-SUM(H31:N31)</f>
        <v>0</v>
      </c>
      <c r="P31" s="28"/>
      <c r="Q31" s="28"/>
      <c r="R31" s="28"/>
      <c r="S31" s="28"/>
      <c r="T31" s="28"/>
      <c r="U31" s="28"/>
      <c r="V31" s="50"/>
    </row>
    <row r="32" spans="2:22">
      <c r="B32" s="25"/>
      <c r="C32" s="29"/>
      <c r="D32" s="26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>
        <f t="shared" si="4"/>
        <v>0</v>
      </c>
      <c r="P32" s="28"/>
      <c r="Q32" s="28"/>
      <c r="R32" s="28"/>
      <c r="S32" s="28"/>
      <c r="T32" s="28"/>
      <c r="U32" s="28"/>
      <c r="V32" s="50"/>
    </row>
    <row r="33" spans="2:22">
      <c r="B33" s="25"/>
      <c r="C33" s="29"/>
      <c r="D33" s="26"/>
      <c r="E33" s="27"/>
      <c r="F33" s="28"/>
      <c r="G33" s="28"/>
      <c r="H33" s="28"/>
      <c r="I33" s="28"/>
      <c r="J33" s="28"/>
      <c r="K33" s="28"/>
      <c r="L33" s="28"/>
      <c r="M33" s="28"/>
      <c r="N33" s="28"/>
      <c r="O33" s="28">
        <f t="shared" si="4"/>
        <v>0</v>
      </c>
      <c r="P33" s="28"/>
      <c r="Q33" s="28"/>
      <c r="R33" s="28"/>
      <c r="S33" s="28"/>
      <c r="T33" s="28"/>
      <c r="U33" s="28"/>
      <c r="V33" s="50"/>
    </row>
    <row r="34" spans="2:22">
      <c r="B34" s="25"/>
      <c r="C34" s="29"/>
      <c r="D34" s="26"/>
      <c r="E34" s="27"/>
      <c r="F34" s="28"/>
      <c r="G34" s="28"/>
      <c r="H34" s="28"/>
      <c r="I34" s="28"/>
      <c r="J34" s="28"/>
      <c r="K34" s="28"/>
      <c r="L34" s="28"/>
      <c r="M34" s="28"/>
      <c r="N34" s="28"/>
      <c r="O34" s="28">
        <f t="shared" si="4"/>
        <v>0</v>
      </c>
      <c r="P34" s="28"/>
      <c r="Q34" s="28"/>
      <c r="R34" s="28"/>
      <c r="S34" s="28"/>
      <c r="T34" s="28"/>
      <c r="U34" s="28"/>
      <c r="V34" s="50"/>
    </row>
    <row r="35" spans="2:22">
      <c r="B35" s="25"/>
      <c r="C35" s="29"/>
      <c r="D35" s="26"/>
      <c r="E35" s="27"/>
      <c r="F35" s="28"/>
      <c r="G35" s="28"/>
      <c r="H35" s="28"/>
      <c r="I35" s="28"/>
      <c r="J35" s="28"/>
      <c r="K35" s="28"/>
      <c r="L35" s="28"/>
      <c r="M35" s="28"/>
      <c r="N35" s="28"/>
      <c r="O35" s="28">
        <f t="shared" si="4"/>
        <v>0</v>
      </c>
      <c r="P35" s="28"/>
      <c r="Q35" s="28"/>
      <c r="R35" s="28"/>
      <c r="S35" s="28"/>
      <c r="T35" s="28"/>
      <c r="U35" s="28"/>
      <c r="V35" s="50"/>
    </row>
    <row r="36" s="2" customFormat="1" spans="2:22">
      <c r="B36" s="30" t="s">
        <v>396</v>
      </c>
      <c r="C36" s="31"/>
      <c r="D36" s="31"/>
      <c r="E36" s="32"/>
      <c r="F36" s="33"/>
      <c r="G36" s="33"/>
      <c r="H36" s="33"/>
      <c r="I36" s="33"/>
      <c r="J36" s="33"/>
      <c r="K36" s="33"/>
      <c r="L36" s="33"/>
      <c r="M36" s="33"/>
      <c r="N36" s="33"/>
      <c r="O36" s="33">
        <f>SUM(O31:O35)</f>
        <v>0</v>
      </c>
      <c r="P36" s="33"/>
      <c r="Q36" s="33"/>
      <c r="R36" s="33"/>
      <c r="S36" s="33"/>
      <c r="T36" s="33"/>
      <c r="U36" s="33"/>
      <c r="V36" s="52"/>
    </row>
    <row r="37" s="2" customFormat="1" spans="2:22">
      <c r="B37" s="34" t="s">
        <v>46</v>
      </c>
      <c r="C37" s="35"/>
      <c r="D37" s="35"/>
      <c r="E37" s="36">
        <f>E36+E30+E24+E18+E12</f>
        <v>0</v>
      </c>
      <c r="F37" s="37">
        <f t="shared" ref="F37:U37" si="5">F36+F30+F24+F18+F12</f>
        <v>0</v>
      </c>
      <c r="G37" s="37">
        <f t="shared" si="5"/>
        <v>0</v>
      </c>
      <c r="H37" s="37">
        <f t="shared" si="5"/>
        <v>0</v>
      </c>
      <c r="I37" s="37">
        <f t="shared" si="5"/>
        <v>0</v>
      </c>
      <c r="J37" s="37">
        <f t="shared" si="5"/>
        <v>0</v>
      </c>
      <c r="K37" s="37">
        <f t="shared" si="5"/>
        <v>0</v>
      </c>
      <c r="L37" s="37">
        <f t="shared" si="5"/>
        <v>0</v>
      </c>
      <c r="M37" s="37">
        <f t="shared" si="5"/>
        <v>0</v>
      </c>
      <c r="N37" s="37">
        <f t="shared" si="5"/>
        <v>0</v>
      </c>
      <c r="O37" s="37">
        <f t="shared" si="5"/>
        <v>0</v>
      </c>
      <c r="P37" s="37">
        <f t="shared" si="5"/>
        <v>0</v>
      </c>
      <c r="Q37" s="37">
        <f t="shared" si="5"/>
        <v>0</v>
      </c>
      <c r="R37" s="37">
        <f t="shared" si="5"/>
        <v>0</v>
      </c>
      <c r="S37" s="37">
        <f t="shared" si="5"/>
        <v>0</v>
      </c>
      <c r="T37" s="37">
        <f t="shared" si="5"/>
        <v>0</v>
      </c>
      <c r="U37" s="37">
        <f t="shared" si="5"/>
        <v>0</v>
      </c>
      <c r="V37" s="55"/>
    </row>
  </sheetData>
  <mergeCells count="27">
    <mergeCell ref="B1:V1"/>
    <mergeCell ref="B2:V2"/>
    <mergeCell ref="B3:F3"/>
    <mergeCell ref="U3:V3"/>
    <mergeCell ref="B4:V4"/>
    <mergeCell ref="X4:Z4"/>
    <mergeCell ref="F5:O5"/>
    <mergeCell ref="P5:U5"/>
    <mergeCell ref="X5:Z5"/>
    <mergeCell ref="B12:C12"/>
    <mergeCell ref="B18:C18"/>
    <mergeCell ref="B24:C24"/>
    <mergeCell ref="B30:C30"/>
    <mergeCell ref="B36:C36"/>
    <mergeCell ref="B37:C37"/>
    <mergeCell ref="B5:B6"/>
    <mergeCell ref="B7:B11"/>
    <mergeCell ref="B13:B17"/>
    <mergeCell ref="B19:B23"/>
    <mergeCell ref="B25:B29"/>
    <mergeCell ref="B31:B35"/>
    <mergeCell ref="C5:C6"/>
    <mergeCell ref="C7:C8"/>
    <mergeCell ref="D5:D6"/>
    <mergeCell ref="E5:E6"/>
    <mergeCell ref="V5:V6"/>
    <mergeCell ref="X14:Z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【主表B0】项目预算管理控制</vt:lpstr>
      <vt:lpstr>【主表A1】费用性支出汇总表</vt:lpstr>
      <vt:lpstr>【主表A1】费用性支出（XXX成本中心）</vt:lpstr>
      <vt:lpstr>【主表B1】项目管理费用汇总-XXX成本中心</vt:lpstr>
      <vt:lpstr>【主表B2】项目管理-安路普成本中心知识产权预算项目</vt:lpstr>
      <vt:lpstr>【附表B1】月度综合薪酬汇总表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张晓静</dc:creator>
  <cp:lastModifiedBy>于曼华</cp:lastModifiedBy>
  <dcterms:created xsi:type="dcterms:W3CDTF">2006-09-13T11:21:00Z</dcterms:created>
  <dcterms:modified xsi:type="dcterms:W3CDTF">2020-11-03T07:19:13Z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