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010" tabRatio="691"/>
  </bookViews>
  <sheets>
    <sheet name="月度付款  " sheetId="22" r:id="rId1"/>
  </sheets>
  <definedNames>
    <definedName name="_xlnm._FilterDatabase" localSheetId="0" hidden="1">'月度付款  '!$A$4:$N$67</definedName>
  </definedNames>
  <calcPr calcId="144525"/>
</workbook>
</file>

<file path=xl/sharedStrings.xml><?xml version="1.0" encoding="utf-8"?>
<sst xmlns="http://schemas.openxmlformats.org/spreadsheetml/2006/main" count="101" uniqueCount="99">
  <si>
    <t>2020年11月 潍坊工厂 供应商付款明细</t>
  </si>
  <si>
    <t>单位：潍坊光华荣昌汽车技术有限公司</t>
  </si>
  <si>
    <t>单位：元</t>
  </si>
  <si>
    <t>序号</t>
  </si>
  <si>
    <t>供应商代码</t>
  </si>
  <si>
    <t>供应商名称</t>
  </si>
  <si>
    <t>账期</t>
  </si>
  <si>
    <t>到期余额</t>
  </si>
  <si>
    <t>挂账</t>
  </si>
  <si>
    <t>合计</t>
  </si>
  <si>
    <t>截止6月底应付</t>
  </si>
  <si>
    <t>11月付款计划</t>
  </si>
  <si>
    <t>备注</t>
  </si>
  <si>
    <t>20.6月份挂账金额</t>
  </si>
  <si>
    <t>20.7月份挂账金额</t>
  </si>
  <si>
    <t>20.8月份挂账金额</t>
  </si>
  <si>
    <t>20.9月份挂账金额</t>
  </si>
  <si>
    <t>20.10月份挂账金额</t>
  </si>
  <si>
    <t>文安县德实汽车配件有限公司</t>
  </si>
  <si>
    <t>青岛福基纺织有限公司</t>
  </si>
  <si>
    <t>承兑</t>
  </si>
  <si>
    <t>江苏力乐汽车部件股份有限公司</t>
  </si>
  <si>
    <t>黄骅市广亿汽车部件有限公司</t>
  </si>
  <si>
    <t>黄骅市长生汽车灯镜有限公司</t>
  </si>
  <si>
    <t>黄骅市鑫祺汽车配件有限公司</t>
  </si>
  <si>
    <t>保定市京苑汽车装饰配件厂</t>
  </si>
  <si>
    <t>黄骅市建昌塑料制品有限公司</t>
  </si>
  <si>
    <t>浙江万里安全器材制造有限公司</t>
  </si>
  <si>
    <t>北京浦东三浦标准件有限公司</t>
  </si>
  <si>
    <t>常州华阳万联汽车附件有限公司</t>
  </si>
  <si>
    <t>1913247A</t>
  </si>
  <si>
    <t>沧州志鹏聚氨酯制品有限公司</t>
  </si>
  <si>
    <t>山东金达汽车部件制造有限公司</t>
  </si>
  <si>
    <t>黄骅市泰行汽车配件有限公司</t>
  </si>
  <si>
    <t>L4382</t>
  </si>
  <si>
    <t>诸城市仁德物流有限公司</t>
  </si>
  <si>
    <t>1913025A</t>
  </si>
  <si>
    <t>河北新强力机械制造有限公司</t>
  </si>
  <si>
    <t>日照联成工程机械有限公司</t>
  </si>
  <si>
    <t>L4876</t>
  </si>
  <si>
    <t>青岛华瑞利工贸有限公司</t>
  </si>
  <si>
    <t>1913050A</t>
  </si>
  <si>
    <t>黄骅市恒伟五金制品有限公司</t>
  </si>
  <si>
    <t>黄骅市雍丰塑料制品有限公司</t>
  </si>
  <si>
    <t>黄骅市致远摩托车配件有限公司</t>
  </si>
  <si>
    <t>潍坊振晟汽车零部件有限公司</t>
  </si>
  <si>
    <t>诸城市新汇众物流有限公司</t>
  </si>
  <si>
    <t>山东万澳汽车附件科技有限公司</t>
  </si>
  <si>
    <t>L1172</t>
  </si>
  <si>
    <t>合肥光码科技有限公司</t>
  </si>
  <si>
    <t>黄骅市京港机电设备有限公司</t>
  </si>
  <si>
    <t>诸城市黄海剑杆织布厂</t>
  </si>
  <si>
    <t>黄骅市亚征汽车配件有限公司</t>
  </si>
  <si>
    <t>苏州苏宁标准件有限公司</t>
  </si>
  <si>
    <t>海兴中盛弹簧有限公司</t>
  </si>
  <si>
    <t>黄骅市常郭镇街西纸箱厂</t>
  </si>
  <si>
    <t>L1176</t>
  </si>
  <si>
    <t>安路普（北京）汽车技术有限公</t>
  </si>
  <si>
    <t>L3016</t>
  </si>
  <si>
    <t>北京祥瑞祥远运输有限责任公司</t>
  </si>
  <si>
    <t>L1091</t>
  </si>
  <si>
    <t>湖南精正设备制造有限公司</t>
  </si>
  <si>
    <t>L1031</t>
  </si>
  <si>
    <t>江阴长青工艺品有限公司</t>
  </si>
  <si>
    <t>北京瑞隆祥模具有限公司</t>
  </si>
  <si>
    <t>河北岳钢数控设备有限公司</t>
  </si>
  <si>
    <t>黄骅汇铭汽车部件有限公司</t>
  </si>
  <si>
    <t>黄骅天丰汽车配件有限公司</t>
  </si>
  <si>
    <t>L2037</t>
  </si>
  <si>
    <t>廊坊华文机电设备有限公司</t>
  </si>
  <si>
    <t>L2036</t>
  </si>
  <si>
    <t>厦门市三友和机械有限公司</t>
  </si>
  <si>
    <t>1932389A</t>
  </si>
  <si>
    <t>溧阳鑫岩汽车零部件有限公司</t>
  </si>
  <si>
    <t>深州市卓伦橡塑磨具有限公司</t>
  </si>
  <si>
    <t>黄骅同辉汽车配件有限公司</t>
  </si>
  <si>
    <t>L3002</t>
  </si>
  <si>
    <t>北京华伟唐运输服务有限公</t>
  </si>
  <si>
    <t>L1171</t>
  </si>
  <si>
    <t>北京鹏宇兴业精密模具制造有限</t>
  </si>
  <si>
    <t>黄骅再兴汽车配件有限公司</t>
  </si>
  <si>
    <t>黄骅万昌五金制品有限公司</t>
  </si>
  <si>
    <t>北京旺博林包装材料有限公司</t>
  </si>
  <si>
    <t>天津市益中汽车安全带厂</t>
  </si>
  <si>
    <t>保定兆龙通用电器塑业有限公司</t>
  </si>
  <si>
    <t>E257</t>
  </si>
  <si>
    <t>邓景亮</t>
  </si>
  <si>
    <t>襄阳杰创化工新材料有限公司</t>
  </si>
  <si>
    <t>北京场景智能科技有限公司</t>
  </si>
  <si>
    <t>慈溪市维克多自控元件有限公司</t>
  </si>
  <si>
    <t>L2026a</t>
  </si>
  <si>
    <t>旷达汽车饰件系统有限公司</t>
  </si>
  <si>
    <t>L4896</t>
  </si>
  <si>
    <t>湘乡简美新材料科技有限公司</t>
  </si>
  <si>
    <t>l4309</t>
  </si>
  <si>
    <t>吉林省德邦汽车电子有限公司</t>
  </si>
  <si>
    <t>L3146</t>
  </si>
  <si>
    <t>张绍林</t>
  </si>
  <si>
    <t xml:space="preserve">经办人：                                          部门批准：                                                财务审核：                                                财务经理：                                                              总经理： 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</si>
</sst>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177" formatCode="_ \¥* #,##0.00_ ;_ \¥* \-#,##0.00_ ;_ \¥* &quot;-&quot;??_ ;_ @_ "/>
    <numFmt numFmtId="178" formatCode="_-* #,##0_-;\-* #,##0_-;_-* &quot;-&quot;_-;_-@_-"/>
    <numFmt numFmtId="179" formatCode="_-* #,##0.00_-;\-* #,##0.00_-;_-* &quot;-&quot;??_-;_-@_-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0"/>
      <name val="宋体"/>
      <charset val="0"/>
      <scheme val="minor"/>
    </font>
    <font>
      <sz val="10"/>
      <name val="MS Sans Serif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30" applyNumberFormat="0" applyFon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29" borderId="31" applyNumberFormat="0" applyAlignment="0" applyProtection="0">
      <alignment vertical="center"/>
    </xf>
    <xf numFmtId="0" fontId="26" fillId="29" borderId="25" applyNumberFormat="0" applyAlignment="0" applyProtection="0">
      <alignment vertical="center"/>
    </xf>
    <xf numFmtId="0" fontId="22" fillId="19" borderId="2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/>
    <xf numFmtId="43" fontId="8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177" fontId="5" fillId="0" borderId="4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177" fontId="5" fillId="0" borderId="8" xfId="49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left" vertical="center"/>
    </xf>
    <xf numFmtId="4" fontId="4" fillId="0" borderId="10" xfId="5" applyNumberFormat="1" applyFont="1" applyFill="1" applyBorder="1" applyAlignment="1">
      <alignment horizontal="left" shrinkToFit="1"/>
    </xf>
    <xf numFmtId="0" fontId="6" fillId="0" borderId="11" xfId="49" applyFont="1" applyFill="1" applyBorder="1" applyAlignment="1">
      <alignment horizontal="center" vertical="center"/>
    </xf>
    <xf numFmtId="43" fontId="4" fillId="0" borderId="12" xfId="8" applyFont="1" applyFill="1" applyBorder="1" applyAlignment="1">
      <alignment vertical="center"/>
    </xf>
    <xf numFmtId="179" fontId="4" fillId="0" borderId="9" xfId="0" applyNumberFormat="1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/>
    </xf>
    <xf numFmtId="0" fontId="6" fillId="0" borderId="14" xfId="49" applyFont="1" applyFill="1" applyBorder="1" applyAlignment="1">
      <alignment horizontal="left" vertical="center"/>
    </xf>
    <xf numFmtId="4" fontId="4" fillId="0" borderId="14" xfId="5" applyNumberFormat="1" applyFont="1" applyFill="1" applyBorder="1" applyAlignment="1">
      <alignment horizontal="left" shrinkToFit="1"/>
    </xf>
    <xf numFmtId="0" fontId="6" fillId="0" borderId="15" xfId="49" applyFont="1" applyFill="1" applyBorder="1" applyAlignment="1">
      <alignment horizontal="center" vertical="center"/>
    </xf>
    <xf numFmtId="43" fontId="4" fillId="0" borderId="16" xfId="8" applyFont="1" applyFill="1" applyBorder="1" applyAlignment="1">
      <alignment vertical="center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4" xfId="0" applyNumberFormat="1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/>
    </xf>
    <xf numFmtId="43" fontId="4" fillId="0" borderId="16" xfId="8" applyFont="1" applyFill="1" applyBorder="1" applyAlignment="1">
      <alignment vertical="center"/>
    </xf>
    <xf numFmtId="0" fontId="6" fillId="2" borderId="9" xfId="49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/>
    </xf>
    <xf numFmtId="0" fontId="7" fillId="2" borderId="14" xfId="0" applyFont="1" applyFill="1" applyBorder="1" applyAlignment="1"/>
    <xf numFmtId="0" fontId="6" fillId="2" borderId="15" xfId="49" applyFont="1" applyFill="1" applyBorder="1" applyAlignment="1">
      <alignment horizontal="center" vertical="center"/>
    </xf>
    <xf numFmtId="43" fontId="4" fillId="2" borderId="16" xfId="8" applyFont="1" applyFill="1" applyBorder="1" applyAlignment="1">
      <alignment vertical="center"/>
    </xf>
    <xf numFmtId="179" fontId="4" fillId="2" borderId="13" xfId="0" applyNumberFormat="1" applyFont="1" applyFill="1" applyBorder="1" applyAlignment="1">
      <alignment horizontal="center" vertical="center" wrapText="1"/>
    </xf>
    <xf numFmtId="179" fontId="4" fillId="2" borderId="14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left"/>
    </xf>
    <xf numFmtId="0" fontId="7" fillId="0" borderId="14" xfId="0" applyFont="1" applyFill="1" applyBorder="1" applyAlignment="1"/>
    <xf numFmtId="0" fontId="6" fillId="2" borderId="14" xfId="49" applyFont="1" applyFill="1" applyBorder="1" applyAlignment="1">
      <alignment horizontal="left" vertical="center"/>
    </xf>
    <xf numFmtId="4" fontId="4" fillId="2" borderId="14" xfId="5" applyNumberFormat="1" applyFont="1" applyFill="1" applyBorder="1" applyAlignment="1">
      <alignment horizontal="left" shrinkToFit="1"/>
    </xf>
    <xf numFmtId="0" fontId="6" fillId="3" borderId="15" xfId="49" applyFont="1" applyFill="1" applyBorder="1" applyAlignment="1">
      <alignment horizontal="center" vertical="center"/>
    </xf>
    <xf numFmtId="0" fontId="6" fillId="2" borderId="13" xfId="49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 vertical="center"/>
    </xf>
    <xf numFmtId="0" fontId="4" fillId="2" borderId="14" xfId="5" applyNumberFormat="1" applyFont="1" applyFill="1" applyBorder="1" applyAlignment="1">
      <alignment horizontal="left" shrinkToFit="1"/>
    </xf>
    <xf numFmtId="43" fontId="4" fillId="2" borderId="16" xfId="8" applyFont="1" applyFill="1" applyBorder="1" applyAlignment="1">
      <alignment vertical="center"/>
    </xf>
    <xf numFmtId="0" fontId="6" fillId="2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17" xfId="49" applyFont="1" applyFill="1" applyBorder="1" applyAlignment="1">
      <alignment horizontal="center" vertical="center"/>
    </xf>
    <xf numFmtId="0" fontId="6" fillId="0" borderId="18" xfId="49" applyFont="1" applyFill="1" applyBorder="1" applyAlignment="1">
      <alignment horizontal="center" vertical="center"/>
    </xf>
    <xf numFmtId="4" fontId="4" fillId="0" borderId="19" xfId="5" applyNumberFormat="1" applyFont="1" applyFill="1" applyBorder="1" applyAlignment="1">
      <alignment horizontal="center" shrinkToFit="1"/>
    </xf>
    <xf numFmtId="0" fontId="3" fillId="0" borderId="0" xfId="49" applyFont="1" applyFill="1" applyAlignment="1">
      <alignment horizontal="left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179" fontId="4" fillId="0" borderId="15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79" fontId="4" fillId="2" borderId="15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B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pane ySplit="4" topLeftCell="A5" activePane="bottomLeft" state="frozen"/>
      <selection/>
      <selection pane="bottomLeft" activeCell="M17" sqref="M17"/>
    </sheetView>
  </sheetViews>
  <sheetFormatPr defaultColWidth="9" defaultRowHeight="13.5"/>
  <cols>
    <col min="1" max="1" width="4.875" customWidth="1"/>
    <col min="3" max="3" width="22.5" customWidth="1"/>
    <col min="4" max="4" width="4.5" customWidth="1"/>
    <col min="5" max="5" width="12.25" customWidth="1"/>
    <col min="6" max="13" width="12.125" customWidth="1"/>
    <col min="14" max="14" width="9" customWidth="1"/>
  </cols>
  <sheetData>
    <row r="1" s="1" customFormat="1" ht="27" spans="1:14">
      <c r="A1" s="3" t="s">
        <v>0</v>
      </c>
      <c r="B1" s="3"/>
      <c r="C1" s="4"/>
      <c r="D1" s="3"/>
      <c r="E1" s="3"/>
      <c r="F1" s="5"/>
      <c r="G1" s="5"/>
      <c r="H1" s="5"/>
      <c r="I1" s="5"/>
      <c r="J1" s="5"/>
      <c r="K1" s="5"/>
      <c r="L1" s="5"/>
      <c r="M1" s="5"/>
      <c r="N1" s="3"/>
    </row>
    <row r="2" spans="1:14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60" t="s">
        <v>2</v>
      </c>
      <c r="N2" s="60"/>
    </row>
    <row r="3" spans="1:14">
      <c r="A3" s="8" t="s">
        <v>3</v>
      </c>
      <c r="B3" s="9" t="s">
        <v>4</v>
      </c>
      <c r="C3" s="9" t="s">
        <v>5</v>
      </c>
      <c r="D3" s="10" t="s">
        <v>6</v>
      </c>
      <c r="E3" s="11" t="s">
        <v>7</v>
      </c>
      <c r="F3" s="12" t="s">
        <v>8</v>
      </c>
      <c r="G3" s="13"/>
      <c r="H3" s="13"/>
      <c r="I3" s="13"/>
      <c r="J3" s="13"/>
      <c r="K3" s="61" t="s">
        <v>9</v>
      </c>
      <c r="L3" s="12" t="s">
        <v>10</v>
      </c>
      <c r="M3" s="61" t="s">
        <v>11</v>
      </c>
      <c r="N3" s="62" t="s">
        <v>12</v>
      </c>
    </row>
    <row r="4" ht="23.25" spans="1:14">
      <c r="A4" s="14"/>
      <c r="B4" s="15"/>
      <c r="C4" s="15"/>
      <c r="D4" s="16"/>
      <c r="E4" s="17"/>
      <c r="F4" s="18" t="s">
        <v>13</v>
      </c>
      <c r="G4" s="19" t="s">
        <v>14</v>
      </c>
      <c r="H4" s="19" t="s">
        <v>15</v>
      </c>
      <c r="I4" s="19" t="s">
        <v>16</v>
      </c>
      <c r="J4" s="19" t="s">
        <v>17</v>
      </c>
      <c r="K4" s="63"/>
      <c r="L4" s="18"/>
      <c r="M4" s="63"/>
      <c r="N4" s="64"/>
    </row>
    <row r="5" spans="1:14">
      <c r="A5" s="20">
        <v>1</v>
      </c>
      <c r="B5" s="21">
        <v>1913289</v>
      </c>
      <c r="C5" s="22" t="s">
        <v>18</v>
      </c>
      <c r="D5" s="23">
        <v>120</v>
      </c>
      <c r="E5" s="24">
        <v>364842.1</v>
      </c>
      <c r="F5" s="25">
        <v>1316497.38</v>
      </c>
      <c r="G5" s="26">
        <v>1184483.18</v>
      </c>
      <c r="H5" s="26">
        <v>1096705.99</v>
      </c>
      <c r="I5" s="26">
        <v>1697595.8</v>
      </c>
      <c r="J5" s="26">
        <v>1211394.12</v>
      </c>
      <c r="K5" s="65">
        <f>J5+I5+H5+G5+F5+E5</f>
        <v>6871518.57</v>
      </c>
      <c r="L5" s="25">
        <f>E5+F5</f>
        <v>1681339.48</v>
      </c>
      <c r="M5" s="65">
        <v>1200000</v>
      </c>
      <c r="N5" s="66"/>
    </row>
    <row r="6" spans="1:14">
      <c r="A6" s="27">
        <v>5</v>
      </c>
      <c r="B6" s="28">
        <v>1937320</v>
      </c>
      <c r="C6" s="29" t="s">
        <v>19</v>
      </c>
      <c r="D6" s="30">
        <v>120</v>
      </c>
      <c r="E6" s="31">
        <v>-656330.94</v>
      </c>
      <c r="F6" s="32">
        <v>1344079.62</v>
      </c>
      <c r="G6" s="33">
        <v>982638.97</v>
      </c>
      <c r="H6" s="33">
        <v>1857281.79</v>
      </c>
      <c r="I6" s="33">
        <v>1355934.58</v>
      </c>
      <c r="J6" s="33">
        <v>1828604.78</v>
      </c>
      <c r="K6" s="67">
        <f>J6+I6+H6+G6+F6+E6</f>
        <v>6712208.8</v>
      </c>
      <c r="L6" s="32">
        <f>E6+F6+G6</f>
        <v>1670387.65</v>
      </c>
      <c r="M6" s="67">
        <v>1200000</v>
      </c>
      <c r="N6" s="68" t="s">
        <v>20</v>
      </c>
    </row>
    <row r="7" spans="1:14">
      <c r="A7" s="34">
        <v>2</v>
      </c>
      <c r="B7" s="28">
        <v>1932313</v>
      </c>
      <c r="C7" s="29" t="s">
        <v>21</v>
      </c>
      <c r="D7" s="30">
        <v>120</v>
      </c>
      <c r="E7" s="31">
        <v>1049725.91</v>
      </c>
      <c r="F7" s="32">
        <v>524603.09</v>
      </c>
      <c r="G7" s="33">
        <v>484195.62</v>
      </c>
      <c r="H7" s="33">
        <v>435379.37</v>
      </c>
      <c r="I7" s="33">
        <v>520432.63</v>
      </c>
      <c r="J7" s="33">
        <v>683788.2</v>
      </c>
      <c r="K7" s="67">
        <f>J7+I7+H7+G7+F7+E7</f>
        <v>3698124.82</v>
      </c>
      <c r="L7" s="32">
        <f>E7+F7</f>
        <v>1574329</v>
      </c>
      <c r="M7" s="67">
        <v>1000000</v>
      </c>
      <c r="N7" s="69"/>
    </row>
    <row r="8" spans="1:14">
      <c r="A8" s="27">
        <v>4</v>
      </c>
      <c r="B8" s="28">
        <v>1913006</v>
      </c>
      <c r="C8" s="29" t="s">
        <v>22</v>
      </c>
      <c r="D8" s="30">
        <v>120</v>
      </c>
      <c r="E8" s="31">
        <v>-366334.99</v>
      </c>
      <c r="F8" s="32">
        <v>1475469.92</v>
      </c>
      <c r="G8" s="33">
        <v>1080172.64</v>
      </c>
      <c r="H8" s="33">
        <v>684329.84</v>
      </c>
      <c r="I8" s="33">
        <v>554320.43</v>
      </c>
      <c r="J8" s="33">
        <v>759714.51</v>
      </c>
      <c r="K8" s="67">
        <f>J8+I8+H8+G8+F8+E8</f>
        <v>4187672.35</v>
      </c>
      <c r="L8" s="32">
        <f>E8+F8</f>
        <v>1109134.93</v>
      </c>
      <c r="M8" s="67">
        <v>800000</v>
      </c>
      <c r="N8" s="69"/>
    </row>
    <row r="9" spans="1:14">
      <c r="A9" s="34">
        <v>8</v>
      </c>
      <c r="B9" s="28">
        <v>1913005</v>
      </c>
      <c r="C9" s="29" t="s">
        <v>23</v>
      </c>
      <c r="D9" s="30">
        <v>120</v>
      </c>
      <c r="E9" s="31">
        <v>116277.13</v>
      </c>
      <c r="F9" s="32">
        <v>294905.08</v>
      </c>
      <c r="G9" s="33">
        <v>248181.63</v>
      </c>
      <c r="H9" s="33">
        <v>219626.08</v>
      </c>
      <c r="I9" s="33">
        <v>198196.54</v>
      </c>
      <c r="J9" s="33">
        <v>288456.37</v>
      </c>
      <c r="K9" s="67">
        <f>J9+I9+H9+G9+F9+E9</f>
        <v>1365642.83</v>
      </c>
      <c r="L9" s="32">
        <f>E9+F9</f>
        <v>411182.21</v>
      </c>
      <c r="M9" s="67">
        <v>400000</v>
      </c>
      <c r="N9" s="69"/>
    </row>
    <row r="10" spans="1:14">
      <c r="A10" s="27">
        <v>6</v>
      </c>
      <c r="B10" s="28">
        <v>1913017</v>
      </c>
      <c r="C10" s="29" t="s">
        <v>24</v>
      </c>
      <c r="D10" s="30">
        <v>120</v>
      </c>
      <c r="E10" s="35">
        <v>426672.49</v>
      </c>
      <c r="F10" s="32"/>
      <c r="G10" s="33">
        <v>809749.99</v>
      </c>
      <c r="H10" s="33">
        <v>453553.62</v>
      </c>
      <c r="I10" s="33">
        <v>630705.28</v>
      </c>
      <c r="J10" s="33">
        <v>436588.32</v>
      </c>
      <c r="K10" s="67">
        <f>J10+I10+H10+G10+F10+E10</f>
        <v>2757269.7</v>
      </c>
      <c r="L10" s="32">
        <f>E10+F10</f>
        <v>426672.49</v>
      </c>
      <c r="M10" s="67">
        <v>250000</v>
      </c>
      <c r="N10" s="69"/>
    </row>
    <row r="11" spans="1:14">
      <c r="A11" s="20">
        <v>7</v>
      </c>
      <c r="B11" s="28">
        <v>1913218</v>
      </c>
      <c r="C11" s="29" t="s">
        <v>25</v>
      </c>
      <c r="D11" s="30">
        <v>120</v>
      </c>
      <c r="E11" s="35">
        <v>425018.77</v>
      </c>
      <c r="F11" s="32"/>
      <c r="G11" s="33"/>
      <c r="H11" s="33"/>
      <c r="I11" s="33">
        <v>0</v>
      </c>
      <c r="J11" s="33">
        <v>0</v>
      </c>
      <c r="K11" s="67">
        <f>J11+I11+H11+G11+F11+E11</f>
        <v>425018.77</v>
      </c>
      <c r="L11" s="32">
        <f>E11+F11</f>
        <v>425018.77</v>
      </c>
      <c r="M11" s="67">
        <v>250000</v>
      </c>
      <c r="N11" s="69"/>
    </row>
    <row r="12" spans="1:14">
      <c r="A12" s="27">
        <v>10</v>
      </c>
      <c r="B12" s="28">
        <v>1913101</v>
      </c>
      <c r="C12" s="29" t="s">
        <v>26</v>
      </c>
      <c r="D12" s="30">
        <v>120</v>
      </c>
      <c r="E12" s="31">
        <v>190994.56</v>
      </c>
      <c r="F12" s="32">
        <v>101741.65</v>
      </c>
      <c r="G12" s="33">
        <v>117809.22</v>
      </c>
      <c r="H12" s="33">
        <v>85325.98</v>
      </c>
      <c r="I12" s="33">
        <v>79636.44</v>
      </c>
      <c r="J12" s="33">
        <v>112229.22</v>
      </c>
      <c r="K12" s="67">
        <f>J12+I12+H12+G12+F12+E12</f>
        <v>687737.07</v>
      </c>
      <c r="L12" s="32">
        <f>E12+F12</f>
        <v>292736.21</v>
      </c>
      <c r="M12" s="67">
        <v>200000</v>
      </c>
      <c r="N12" s="69"/>
    </row>
    <row r="13" spans="1:14">
      <c r="A13" s="36">
        <v>54</v>
      </c>
      <c r="B13" s="37">
        <v>1937685</v>
      </c>
      <c r="C13" s="38" t="s">
        <v>27</v>
      </c>
      <c r="D13" s="39">
        <v>120</v>
      </c>
      <c r="E13" s="40">
        <v>0</v>
      </c>
      <c r="F13" s="41"/>
      <c r="G13" s="42">
        <v>246316.27</v>
      </c>
      <c r="H13" s="42">
        <v>66306.14</v>
      </c>
      <c r="I13" s="42">
        <v>67757.06</v>
      </c>
      <c r="J13" s="42">
        <v>72238.64</v>
      </c>
      <c r="K13" s="70">
        <f>J13+I13+H13+G13+F13+E13</f>
        <v>452618.11</v>
      </c>
      <c r="L13" s="41">
        <f>G13</f>
        <v>246316.27</v>
      </c>
      <c r="M13" s="70">
        <v>200000</v>
      </c>
      <c r="N13" s="71"/>
    </row>
    <row r="14" spans="1:14">
      <c r="A14" s="27">
        <v>12</v>
      </c>
      <c r="B14" s="28">
        <v>1911127</v>
      </c>
      <c r="C14" s="29" t="s">
        <v>28</v>
      </c>
      <c r="D14" s="30">
        <v>120</v>
      </c>
      <c r="E14" s="31">
        <v>165554.38</v>
      </c>
      <c r="F14" s="32">
        <v>75616.01</v>
      </c>
      <c r="G14" s="33">
        <v>93895.12</v>
      </c>
      <c r="H14" s="33">
        <v>62670.6</v>
      </c>
      <c r="I14" s="33">
        <v>61142.13</v>
      </c>
      <c r="J14" s="33">
        <v>65021.02</v>
      </c>
      <c r="K14" s="67">
        <f>J14+I14+H14+G14+F14+E14</f>
        <v>523899.26</v>
      </c>
      <c r="L14" s="32">
        <f>E14+F14</f>
        <v>241170.39</v>
      </c>
      <c r="M14" s="67">
        <v>150000</v>
      </c>
      <c r="N14" s="69"/>
    </row>
    <row r="15" spans="1:14">
      <c r="A15" s="34">
        <v>13</v>
      </c>
      <c r="B15" s="28">
        <v>1932347</v>
      </c>
      <c r="C15" s="29" t="s">
        <v>29</v>
      </c>
      <c r="D15" s="30">
        <v>90</v>
      </c>
      <c r="E15" s="31">
        <v>-600468.67</v>
      </c>
      <c r="F15" s="32">
        <v>815457.51</v>
      </c>
      <c r="G15" s="33">
        <v>95461.32</v>
      </c>
      <c r="H15" s="33">
        <v>97830.34</v>
      </c>
      <c r="I15" s="33">
        <v>137752.16</v>
      </c>
      <c r="J15" s="33">
        <v>220227.92</v>
      </c>
      <c r="K15" s="67">
        <f>J15+I15+H15+G15+F15+E15</f>
        <v>766260.58</v>
      </c>
      <c r="L15" s="32">
        <f>E15+F15</f>
        <v>214988.84</v>
      </c>
      <c r="M15" s="67">
        <v>150000</v>
      </c>
      <c r="N15" s="69"/>
    </row>
    <row r="16" spans="1:14">
      <c r="A16" s="27">
        <v>11</v>
      </c>
      <c r="B16" s="28" t="s">
        <v>30</v>
      </c>
      <c r="C16" s="29" t="s">
        <v>31</v>
      </c>
      <c r="D16" s="30">
        <v>120</v>
      </c>
      <c r="E16" s="31">
        <v>256860.21</v>
      </c>
      <c r="F16" s="32"/>
      <c r="G16" s="33"/>
      <c r="H16" s="33">
        <v>104552.1</v>
      </c>
      <c r="I16" s="33">
        <v>0</v>
      </c>
      <c r="J16" s="33">
        <v>18707.84</v>
      </c>
      <c r="K16" s="67">
        <f>J16+I16+H16+G16+F16+E16</f>
        <v>380120.15</v>
      </c>
      <c r="L16" s="32">
        <f>E16+F16</f>
        <v>256860.21</v>
      </c>
      <c r="M16" s="67">
        <v>100000</v>
      </c>
      <c r="N16" s="69"/>
    </row>
    <row r="17" spans="1:14">
      <c r="A17" s="34">
        <v>14</v>
      </c>
      <c r="B17" s="43">
        <v>1937655</v>
      </c>
      <c r="C17" s="44" t="s">
        <v>32</v>
      </c>
      <c r="D17" s="30">
        <v>120</v>
      </c>
      <c r="E17" s="31">
        <v>5759.88</v>
      </c>
      <c r="F17" s="32">
        <v>187889.26</v>
      </c>
      <c r="G17" s="33">
        <v>255956.79</v>
      </c>
      <c r="H17" s="33">
        <v>432323.34</v>
      </c>
      <c r="I17" s="33">
        <v>299061.96</v>
      </c>
      <c r="J17" s="33">
        <v>450103.36</v>
      </c>
      <c r="K17" s="67">
        <f>J17+I17+H17+G17+F17+E17</f>
        <v>1631094.59</v>
      </c>
      <c r="L17" s="32">
        <f>E17+F17</f>
        <v>193649.14</v>
      </c>
      <c r="M17" s="67">
        <v>100000</v>
      </c>
      <c r="N17" s="69"/>
    </row>
    <row r="18" spans="1:14">
      <c r="A18" s="27">
        <v>15</v>
      </c>
      <c r="B18" s="28">
        <v>1913001</v>
      </c>
      <c r="C18" s="29" t="s">
        <v>33</v>
      </c>
      <c r="D18" s="30">
        <v>120</v>
      </c>
      <c r="E18" s="31">
        <v>185641.58</v>
      </c>
      <c r="F18" s="32"/>
      <c r="G18" s="33">
        <v>25331.32</v>
      </c>
      <c r="H18" s="33">
        <v>28050.25</v>
      </c>
      <c r="I18" s="33">
        <v>0</v>
      </c>
      <c r="J18" s="33">
        <v>5319.1</v>
      </c>
      <c r="K18" s="67">
        <f>J18+I18+H18+G18+F18+E18</f>
        <v>244342.25</v>
      </c>
      <c r="L18" s="32">
        <f>E18+F18</f>
        <v>185641.58</v>
      </c>
      <c r="M18" s="67">
        <v>100000</v>
      </c>
      <c r="N18" s="72"/>
    </row>
    <row r="19" spans="1:14">
      <c r="A19" s="36">
        <v>23</v>
      </c>
      <c r="B19" s="45" t="s">
        <v>34</v>
      </c>
      <c r="C19" s="46" t="s">
        <v>35</v>
      </c>
      <c r="D19" s="47">
        <v>60</v>
      </c>
      <c r="E19" s="40">
        <v>-142450</v>
      </c>
      <c r="F19" s="41"/>
      <c r="G19" s="42"/>
      <c r="H19" s="42">
        <v>165627</v>
      </c>
      <c r="I19" s="42">
        <v>128865</v>
      </c>
      <c r="J19" s="42">
        <v>148763</v>
      </c>
      <c r="K19" s="70">
        <f>J19+I19+H19+G19+F19+E19</f>
        <v>300805</v>
      </c>
      <c r="L19" s="41">
        <f>E19+H19+I19</f>
        <v>152042</v>
      </c>
      <c r="M19" s="70">
        <v>100000</v>
      </c>
      <c r="N19" s="71"/>
    </row>
    <row r="20" s="2" customFormat="1" spans="1:14">
      <c r="A20" s="48">
        <v>16</v>
      </c>
      <c r="B20" s="45" t="s">
        <v>36</v>
      </c>
      <c r="C20" s="46" t="s">
        <v>37</v>
      </c>
      <c r="D20" s="39">
        <v>120</v>
      </c>
      <c r="E20" s="40">
        <v>25111.4</v>
      </c>
      <c r="F20" s="41">
        <v>126708.11</v>
      </c>
      <c r="G20" s="42">
        <v>97277.91</v>
      </c>
      <c r="H20" s="42">
        <v>78415.73</v>
      </c>
      <c r="I20" s="42">
        <v>61636.7</v>
      </c>
      <c r="J20" s="42">
        <v>64900.99</v>
      </c>
      <c r="K20" s="70">
        <f>J20+I20+H20+G20+F20+E20</f>
        <v>454050.84</v>
      </c>
      <c r="L20" s="41">
        <f>E20+F20</f>
        <v>151819.51</v>
      </c>
      <c r="M20" s="70">
        <v>100000</v>
      </c>
      <c r="N20" s="71"/>
    </row>
    <row r="21" s="2" customFormat="1" spans="1:14">
      <c r="A21" s="36">
        <v>17</v>
      </c>
      <c r="B21" s="37">
        <v>1937678</v>
      </c>
      <c r="C21" s="38" t="s">
        <v>38</v>
      </c>
      <c r="D21" s="39">
        <v>120</v>
      </c>
      <c r="E21" s="40">
        <v>20033.37</v>
      </c>
      <c r="F21" s="41">
        <v>107053.73</v>
      </c>
      <c r="G21" s="42">
        <v>53572.27</v>
      </c>
      <c r="H21" s="42">
        <v>78772.53</v>
      </c>
      <c r="I21" s="42">
        <v>82110.55</v>
      </c>
      <c r="J21" s="42">
        <v>93224.21</v>
      </c>
      <c r="K21" s="70">
        <f>J21+I21+H21+G21+F21+E21</f>
        <v>434766.66</v>
      </c>
      <c r="L21" s="41">
        <f>E21+F21</f>
        <v>127087.1</v>
      </c>
      <c r="M21" s="70">
        <v>100000</v>
      </c>
      <c r="N21" s="71"/>
    </row>
    <row r="22" s="2" customFormat="1" spans="1:14">
      <c r="A22" s="48">
        <v>19</v>
      </c>
      <c r="B22" s="38" t="s">
        <v>39</v>
      </c>
      <c r="C22" s="38" t="s">
        <v>40</v>
      </c>
      <c r="D22" s="47">
        <v>60</v>
      </c>
      <c r="E22" s="40">
        <v>94772.45</v>
      </c>
      <c r="F22" s="41"/>
      <c r="G22" s="42"/>
      <c r="H22" s="42"/>
      <c r="I22" s="42">
        <v>0</v>
      </c>
      <c r="J22" s="42">
        <v>260743.04</v>
      </c>
      <c r="K22" s="70">
        <f>J22+I22+H22+G22+F22+E22</f>
        <v>355515.49</v>
      </c>
      <c r="L22" s="41">
        <f>E22+H22</f>
        <v>94772.45</v>
      </c>
      <c r="M22" s="70">
        <v>90000</v>
      </c>
      <c r="N22" s="71"/>
    </row>
    <row r="23" s="2" customFormat="1" spans="1:14">
      <c r="A23" s="36">
        <v>21</v>
      </c>
      <c r="B23" s="45" t="s">
        <v>41</v>
      </c>
      <c r="C23" s="46" t="s">
        <v>42</v>
      </c>
      <c r="D23" s="39">
        <v>120</v>
      </c>
      <c r="E23" s="40">
        <v>-318628.03</v>
      </c>
      <c r="F23" s="41">
        <v>406652.3</v>
      </c>
      <c r="G23" s="42">
        <v>39578.98</v>
      </c>
      <c r="H23" s="42">
        <v>42834.18</v>
      </c>
      <c r="I23" s="42">
        <v>49228.48</v>
      </c>
      <c r="J23" s="42">
        <v>93595.44</v>
      </c>
      <c r="K23" s="70">
        <f>J23+I23+H23+G23+F23+E23</f>
        <v>313261.35</v>
      </c>
      <c r="L23" s="41">
        <f>E23+F23</f>
        <v>88024.27</v>
      </c>
      <c r="M23" s="70">
        <v>80000</v>
      </c>
      <c r="N23" s="71"/>
    </row>
    <row r="24" s="2" customFormat="1" spans="1:14">
      <c r="A24" s="48">
        <v>18</v>
      </c>
      <c r="B24" s="45">
        <v>1913045</v>
      </c>
      <c r="C24" s="46" t="s">
        <v>43</v>
      </c>
      <c r="D24" s="39">
        <v>120</v>
      </c>
      <c r="E24" s="40">
        <v>40125.62</v>
      </c>
      <c r="F24" s="41">
        <v>67959.22</v>
      </c>
      <c r="G24" s="42">
        <v>66764.92</v>
      </c>
      <c r="H24" s="42">
        <v>80502.02</v>
      </c>
      <c r="I24" s="42">
        <v>62684.81</v>
      </c>
      <c r="J24" s="42">
        <v>93585.85</v>
      </c>
      <c r="K24" s="70">
        <f>J24+I24+H24+G24+F24+E24</f>
        <v>411622.44</v>
      </c>
      <c r="L24" s="41">
        <f>E24+F24</f>
        <v>108084.84</v>
      </c>
      <c r="M24" s="70">
        <v>60000</v>
      </c>
      <c r="N24" s="71"/>
    </row>
    <row r="25" s="2" customFormat="1" spans="1:14">
      <c r="A25" s="36">
        <v>40</v>
      </c>
      <c r="B25" s="45">
        <v>1913665</v>
      </c>
      <c r="C25" s="46" t="s">
        <v>44</v>
      </c>
      <c r="D25" s="47">
        <v>60</v>
      </c>
      <c r="E25" s="40">
        <v>-135378.55</v>
      </c>
      <c r="F25" s="41"/>
      <c r="G25" s="42"/>
      <c r="H25" s="42">
        <v>139060.57</v>
      </c>
      <c r="I25" s="42">
        <v>154758.95</v>
      </c>
      <c r="J25" s="42">
        <v>154997.02</v>
      </c>
      <c r="K25" s="70">
        <f>J25+I25+H25+G25+F25+E25</f>
        <v>313437.99</v>
      </c>
      <c r="L25" s="41">
        <f>E25+H25+I25</f>
        <v>158440.97</v>
      </c>
      <c r="M25" s="70">
        <v>50000</v>
      </c>
      <c r="N25" s="71"/>
    </row>
    <row r="26" s="2" customFormat="1" spans="1:14">
      <c r="A26" s="48">
        <v>24</v>
      </c>
      <c r="B26" s="49">
        <v>1937680</v>
      </c>
      <c r="C26" s="38" t="s">
        <v>45</v>
      </c>
      <c r="D26" s="47">
        <v>60</v>
      </c>
      <c r="E26" s="40">
        <v>7598</v>
      </c>
      <c r="F26" s="41"/>
      <c r="G26" s="42"/>
      <c r="H26" s="42">
        <v>58680.22</v>
      </c>
      <c r="I26" s="42">
        <v>63927.43</v>
      </c>
      <c r="J26" s="42">
        <v>78643.61</v>
      </c>
      <c r="K26" s="70">
        <f>J26+I26+H26+G26+F26+E26</f>
        <v>208849.26</v>
      </c>
      <c r="L26" s="41">
        <f>E26+H26+I26</f>
        <v>130205.65</v>
      </c>
      <c r="M26" s="70">
        <v>50000</v>
      </c>
      <c r="N26" s="71"/>
    </row>
    <row r="27" s="2" customFormat="1" spans="1:14">
      <c r="A27" s="36">
        <v>22</v>
      </c>
      <c r="B27" s="45">
        <v>1937012</v>
      </c>
      <c r="C27" s="46" t="s">
        <v>46</v>
      </c>
      <c r="D27" s="47">
        <v>60</v>
      </c>
      <c r="E27" s="40">
        <v>63750</v>
      </c>
      <c r="F27" s="41"/>
      <c r="G27" s="42"/>
      <c r="H27" s="42"/>
      <c r="I27" s="42">
        <v>0</v>
      </c>
      <c r="J27" s="42">
        <v>0</v>
      </c>
      <c r="K27" s="70">
        <f>J27+I27+H27+G27+F27+E27</f>
        <v>63750</v>
      </c>
      <c r="L27" s="41">
        <f>E27+H27</f>
        <v>63750</v>
      </c>
      <c r="M27" s="70">
        <v>50000</v>
      </c>
      <c r="N27" s="68" t="s">
        <v>20</v>
      </c>
    </row>
    <row r="28" s="2" customFormat="1" spans="1:14">
      <c r="A28" s="48">
        <v>55</v>
      </c>
      <c r="B28" s="37">
        <v>1937687</v>
      </c>
      <c r="C28" s="38" t="s">
        <v>47</v>
      </c>
      <c r="D28" s="39">
        <v>120</v>
      </c>
      <c r="E28" s="40">
        <v>0</v>
      </c>
      <c r="F28" s="41"/>
      <c r="G28" s="42">
        <v>40034.68</v>
      </c>
      <c r="H28" s="42">
        <v>6253.96</v>
      </c>
      <c r="I28" s="42">
        <v>10230.57</v>
      </c>
      <c r="J28" s="42">
        <v>11413.14</v>
      </c>
      <c r="K28" s="70">
        <f>J28+I28+H28+G28+F28+E28</f>
        <v>67932.35</v>
      </c>
      <c r="L28" s="41">
        <f>G28</f>
        <v>40034.68</v>
      </c>
      <c r="M28" s="70">
        <v>40000</v>
      </c>
      <c r="N28" s="71"/>
    </row>
    <row r="29" s="2" customFormat="1" spans="1:14">
      <c r="A29" s="36">
        <v>30</v>
      </c>
      <c r="B29" s="45" t="s">
        <v>48</v>
      </c>
      <c r="C29" s="46" t="s">
        <v>49</v>
      </c>
      <c r="D29" s="39">
        <v>120</v>
      </c>
      <c r="E29" s="40">
        <v>26120.3</v>
      </c>
      <c r="F29" s="41">
        <v>2362.29</v>
      </c>
      <c r="G29" s="42">
        <v>5008.05</v>
      </c>
      <c r="H29" s="42"/>
      <c r="I29" s="42">
        <v>0</v>
      </c>
      <c r="J29" s="42">
        <v>188.98</v>
      </c>
      <c r="K29" s="70">
        <f>J29+I29+H29+G29+F29+E29</f>
        <v>33679.62</v>
      </c>
      <c r="L29" s="41">
        <f>E29+F29</f>
        <v>28482.59</v>
      </c>
      <c r="M29" s="70">
        <v>20000</v>
      </c>
      <c r="N29" s="71"/>
    </row>
    <row r="30" s="2" customFormat="1" spans="1:14">
      <c r="A30" s="48">
        <v>26</v>
      </c>
      <c r="B30" s="45">
        <v>1937015</v>
      </c>
      <c r="C30" s="46" t="s">
        <v>50</v>
      </c>
      <c r="D30" s="39">
        <v>120</v>
      </c>
      <c r="E30" s="40">
        <v>34316.58</v>
      </c>
      <c r="F30" s="41">
        <v>9949.67</v>
      </c>
      <c r="G30" s="42"/>
      <c r="H30" s="42">
        <v>20656.77</v>
      </c>
      <c r="I30" s="42">
        <v>9903.58</v>
      </c>
      <c r="J30" s="42">
        <v>0</v>
      </c>
      <c r="K30" s="70">
        <f>J30+I30+H30+G30+F30+E30</f>
        <v>74826.6</v>
      </c>
      <c r="L30" s="41">
        <f>E30+F30</f>
        <v>44266.25</v>
      </c>
      <c r="M30" s="70">
        <v>10000</v>
      </c>
      <c r="N30" s="71"/>
    </row>
    <row r="31" s="2" customFormat="1" spans="1:14">
      <c r="A31" s="36">
        <v>28</v>
      </c>
      <c r="B31" s="45">
        <v>1937338</v>
      </c>
      <c r="C31" s="46" t="s">
        <v>51</v>
      </c>
      <c r="D31" s="39">
        <v>120</v>
      </c>
      <c r="E31" s="40">
        <v>33466.84</v>
      </c>
      <c r="F31" s="41"/>
      <c r="G31" s="42"/>
      <c r="H31" s="42"/>
      <c r="I31" s="42">
        <v>0</v>
      </c>
      <c r="J31" s="42">
        <v>0</v>
      </c>
      <c r="K31" s="70">
        <f>J31+I31+H31+G31+F31+E31</f>
        <v>33466.84</v>
      </c>
      <c r="L31" s="41">
        <f>E31+F31</f>
        <v>33466.84</v>
      </c>
      <c r="M31" s="70">
        <v>10000</v>
      </c>
      <c r="N31" s="71"/>
    </row>
    <row r="32" s="2" customFormat="1" spans="1:14">
      <c r="A32" s="48">
        <v>29</v>
      </c>
      <c r="B32" s="45">
        <v>1913027</v>
      </c>
      <c r="C32" s="46" t="s">
        <v>52</v>
      </c>
      <c r="D32" s="39">
        <v>120</v>
      </c>
      <c r="E32" s="40">
        <v>29808.85</v>
      </c>
      <c r="F32" s="41">
        <v>1574.54</v>
      </c>
      <c r="G32" s="42"/>
      <c r="H32" s="42">
        <v>3949.74</v>
      </c>
      <c r="I32" s="42">
        <v>2291.22</v>
      </c>
      <c r="J32" s="42">
        <v>0</v>
      </c>
      <c r="K32" s="70">
        <f>J32+I32+H32+G32+F32+E32</f>
        <v>37624.35</v>
      </c>
      <c r="L32" s="41">
        <f>E32+F32</f>
        <v>31383.39</v>
      </c>
      <c r="M32" s="70">
        <v>10000</v>
      </c>
      <c r="N32" s="71"/>
    </row>
    <row r="33" s="2" customFormat="1" spans="1:14">
      <c r="A33" s="36">
        <v>31</v>
      </c>
      <c r="B33" s="45">
        <v>1937004</v>
      </c>
      <c r="C33" s="46" t="s">
        <v>53</v>
      </c>
      <c r="D33" s="39">
        <v>120</v>
      </c>
      <c r="E33" s="40">
        <v>20343.1</v>
      </c>
      <c r="F33" s="41"/>
      <c r="G33" s="42">
        <v>1290.89</v>
      </c>
      <c r="H33" s="42"/>
      <c r="I33" s="42">
        <v>0</v>
      </c>
      <c r="J33" s="42">
        <v>0</v>
      </c>
      <c r="K33" s="70">
        <f>J33+I33+H33+G33+F33+E33</f>
        <v>21633.99</v>
      </c>
      <c r="L33" s="41">
        <f>E33+F33</f>
        <v>20343.1</v>
      </c>
      <c r="M33" s="70">
        <v>10000</v>
      </c>
      <c r="N33" s="71"/>
    </row>
    <row r="34" s="2" customFormat="1" spans="1:14">
      <c r="A34" s="48">
        <v>34</v>
      </c>
      <c r="B34" s="45">
        <v>1913023</v>
      </c>
      <c r="C34" s="46" t="s">
        <v>54</v>
      </c>
      <c r="D34" s="39">
        <v>120</v>
      </c>
      <c r="E34" s="40">
        <v>14100.26</v>
      </c>
      <c r="F34" s="41">
        <v>1478.81</v>
      </c>
      <c r="G34" s="42">
        <v>704.73</v>
      </c>
      <c r="H34" s="42">
        <v>376.58</v>
      </c>
      <c r="I34" s="42">
        <v>604684.34</v>
      </c>
      <c r="J34" s="42">
        <v>107950.39</v>
      </c>
      <c r="K34" s="70">
        <f>J34+I34+H34+G34+F34+E34</f>
        <v>729295.11</v>
      </c>
      <c r="L34" s="41">
        <f>E34+F34</f>
        <v>15579.07</v>
      </c>
      <c r="M34" s="70">
        <v>10000</v>
      </c>
      <c r="N34" s="71"/>
    </row>
    <row r="35" s="2" customFormat="1" spans="1:14">
      <c r="A35" s="36">
        <v>36</v>
      </c>
      <c r="B35" s="45">
        <v>1913078</v>
      </c>
      <c r="C35" s="46" t="s">
        <v>55</v>
      </c>
      <c r="D35" s="39">
        <v>120</v>
      </c>
      <c r="E35" s="40">
        <v>12020.97</v>
      </c>
      <c r="F35" s="41"/>
      <c r="G35" s="42"/>
      <c r="H35" s="42"/>
      <c r="I35" s="42">
        <v>19539.49</v>
      </c>
      <c r="J35" s="42">
        <v>0</v>
      </c>
      <c r="K35" s="70">
        <f>J35+I35+H35+G35+F35+E35</f>
        <v>31560.46</v>
      </c>
      <c r="L35" s="41">
        <f>E35+F35</f>
        <v>12020.97</v>
      </c>
      <c r="M35" s="70">
        <v>10000</v>
      </c>
      <c r="N35" s="71"/>
    </row>
    <row r="36" s="2" customFormat="1" spans="1:14">
      <c r="A36" s="27">
        <v>3</v>
      </c>
      <c r="B36" s="50" t="s">
        <v>56</v>
      </c>
      <c r="C36" s="44" t="s">
        <v>57</v>
      </c>
      <c r="D36" s="30">
        <v>120</v>
      </c>
      <c r="E36" s="31">
        <v>1196362.39</v>
      </c>
      <c r="F36" s="32"/>
      <c r="G36" s="33"/>
      <c r="H36" s="33">
        <v>337387.93</v>
      </c>
      <c r="I36" s="33">
        <v>0</v>
      </c>
      <c r="J36" s="33">
        <v>0</v>
      </c>
      <c r="K36" s="67">
        <f>J36+I36+H36+G36+F36+E36</f>
        <v>1533750.32</v>
      </c>
      <c r="L36" s="32">
        <f>E36+F36</f>
        <v>1196362.39</v>
      </c>
      <c r="M36" s="67"/>
      <c r="N36" s="69"/>
    </row>
    <row r="37" s="2" customFormat="1" spans="1:14">
      <c r="A37" s="34">
        <v>9</v>
      </c>
      <c r="B37" s="28" t="s">
        <v>58</v>
      </c>
      <c r="C37" s="51" t="s">
        <v>59</v>
      </c>
      <c r="D37" s="30">
        <v>120</v>
      </c>
      <c r="E37" s="31">
        <v>331290.72</v>
      </c>
      <c r="F37" s="32"/>
      <c r="G37" s="33"/>
      <c r="H37" s="33"/>
      <c r="I37" s="33">
        <v>0</v>
      </c>
      <c r="J37" s="33">
        <v>0</v>
      </c>
      <c r="K37" s="67">
        <f>J37+I37+H37+G37+F37+E37</f>
        <v>331290.72</v>
      </c>
      <c r="L37" s="32">
        <f>E37+F37</f>
        <v>331290.72</v>
      </c>
      <c r="M37" s="67"/>
      <c r="N37" s="69"/>
    </row>
    <row r="38" s="2" customFormat="1" spans="1:14">
      <c r="A38" s="48">
        <v>20</v>
      </c>
      <c r="B38" s="45" t="s">
        <v>60</v>
      </c>
      <c r="C38" s="52" t="s">
        <v>61</v>
      </c>
      <c r="D38" s="39">
        <v>120</v>
      </c>
      <c r="E38" s="40">
        <v>88420</v>
      </c>
      <c r="F38" s="41"/>
      <c r="G38" s="42"/>
      <c r="H38" s="42"/>
      <c r="I38" s="42">
        <v>0</v>
      </c>
      <c r="J38" s="42">
        <v>0</v>
      </c>
      <c r="K38" s="70">
        <f>J38+I38+H38+G38+F38+E38</f>
        <v>88420</v>
      </c>
      <c r="L38" s="41">
        <f>E38+F38</f>
        <v>88420</v>
      </c>
      <c r="M38" s="70"/>
      <c r="N38" s="71"/>
    </row>
    <row r="39" s="2" customFormat="1" spans="1:14">
      <c r="A39" s="36">
        <v>25</v>
      </c>
      <c r="B39" s="45" t="s">
        <v>62</v>
      </c>
      <c r="C39" s="52" t="s">
        <v>63</v>
      </c>
      <c r="D39" s="39">
        <v>120</v>
      </c>
      <c r="E39" s="40">
        <v>47900</v>
      </c>
      <c r="F39" s="41"/>
      <c r="G39" s="42"/>
      <c r="H39" s="42"/>
      <c r="I39" s="42">
        <v>0</v>
      </c>
      <c r="J39" s="42">
        <v>0</v>
      </c>
      <c r="K39" s="70">
        <f>J39+I39+H39+G39+F39+E39</f>
        <v>47900</v>
      </c>
      <c r="L39" s="41">
        <f>E39+F39</f>
        <v>47900</v>
      </c>
      <c r="M39" s="70"/>
      <c r="N39" s="71"/>
    </row>
    <row r="40" s="2" customFormat="1" spans="1:14">
      <c r="A40" s="48">
        <v>27</v>
      </c>
      <c r="B40" s="45">
        <v>1911138</v>
      </c>
      <c r="C40" s="46" t="s">
        <v>64</v>
      </c>
      <c r="D40" s="39">
        <v>120</v>
      </c>
      <c r="E40" s="40">
        <v>41599.39</v>
      </c>
      <c r="F40" s="41"/>
      <c r="G40" s="42"/>
      <c r="H40" s="42"/>
      <c r="I40" s="42">
        <v>7262.4</v>
      </c>
      <c r="J40" s="42">
        <v>6390.04</v>
      </c>
      <c r="K40" s="70">
        <f>J40+I40+H40+G40+F40+E40</f>
        <v>55251.83</v>
      </c>
      <c r="L40" s="41">
        <f>E40+F40</f>
        <v>41599.39</v>
      </c>
      <c r="M40" s="70"/>
      <c r="N40" s="71"/>
    </row>
    <row r="41" s="2" customFormat="1" spans="1:14">
      <c r="A41" s="36">
        <v>32</v>
      </c>
      <c r="B41" s="45">
        <v>1913092</v>
      </c>
      <c r="C41" s="46" t="s">
        <v>65</v>
      </c>
      <c r="D41" s="39">
        <v>120</v>
      </c>
      <c r="E41" s="40">
        <v>16944.14</v>
      </c>
      <c r="F41" s="41"/>
      <c r="G41" s="42"/>
      <c r="H41" s="42"/>
      <c r="I41" s="42">
        <v>0</v>
      </c>
      <c r="J41" s="42">
        <v>0</v>
      </c>
      <c r="K41" s="70">
        <f>J41+I41+H41+G41+F41+E41</f>
        <v>16944.14</v>
      </c>
      <c r="L41" s="41">
        <f>E41+F41</f>
        <v>16944.14</v>
      </c>
      <c r="M41" s="70"/>
      <c r="N41" s="71"/>
    </row>
    <row r="42" s="2" customFormat="1" spans="1:14">
      <c r="A42" s="48">
        <v>33</v>
      </c>
      <c r="B42" s="45">
        <v>1913717</v>
      </c>
      <c r="C42" s="52" t="s">
        <v>66</v>
      </c>
      <c r="D42" s="39">
        <v>120</v>
      </c>
      <c r="E42" s="40">
        <v>15713.36</v>
      </c>
      <c r="F42" s="41"/>
      <c r="G42" s="42"/>
      <c r="H42" s="42"/>
      <c r="I42" s="42">
        <v>0</v>
      </c>
      <c r="J42" s="42">
        <v>0</v>
      </c>
      <c r="K42" s="70">
        <f>J42+I42+H42+G42+F42+E42</f>
        <v>15713.36</v>
      </c>
      <c r="L42" s="41">
        <f>E42+F42</f>
        <v>15713.36</v>
      </c>
      <c r="M42" s="70"/>
      <c r="N42" s="71"/>
    </row>
    <row r="43" s="2" customFormat="1" spans="1:14">
      <c r="A43" s="36">
        <v>35</v>
      </c>
      <c r="B43" s="45">
        <v>1913032</v>
      </c>
      <c r="C43" s="46" t="s">
        <v>67</v>
      </c>
      <c r="D43" s="39">
        <v>120</v>
      </c>
      <c r="E43" s="40">
        <v>12844.09</v>
      </c>
      <c r="F43" s="41"/>
      <c r="G43" s="42"/>
      <c r="H43" s="42"/>
      <c r="I43" s="42">
        <v>0</v>
      </c>
      <c r="J43" s="42">
        <v>0</v>
      </c>
      <c r="K43" s="70">
        <f>J43+I43+H43+G43+F43+E43</f>
        <v>12844.09</v>
      </c>
      <c r="L43" s="41">
        <f>E43+F43</f>
        <v>12844.09</v>
      </c>
      <c r="M43" s="70"/>
      <c r="N43" s="71"/>
    </row>
    <row r="44" s="2" customFormat="1" spans="1:14">
      <c r="A44" s="48">
        <v>37</v>
      </c>
      <c r="B44" s="45" t="s">
        <v>68</v>
      </c>
      <c r="C44" s="52" t="s">
        <v>69</v>
      </c>
      <c r="D44" s="39">
        <v>120</v>
      </c>
      <c r="E44" s="40">
        <v>11063.25</v>
      </c>
      <c r="F44" s="41"/>
      <c r="G44" s="42"/>
      <c r="H44" s="42"/>
      <c r="I44" s="42">
        <v>0</v>
      </c>
      <c r="J44" s="42">
        <v>0</v>
      </c>
      <c r="K44" s="70">
        <f>J44+I44+H44+G44+F44+E44</f>
        <v>11063.25</v>
      </c>
      <c r="L44" s="41">
        <f>E44+F44</f>
        <v>11063.25</v>
      </c>
      <c r="M44" s="70"/>
      <c r="N44" s="71"/>
    </row>
    <row r="45" s="2" customFormat="1" spans="1:14">
      <c r="A45" s="36">
        <v>38</v>
      </c>
      <c r="B45" s="45" t="s">
        <v>70</v>
      </c>
      <c r="C45" s="52" t="s">
        <v>71</v>
      </c>
      <c r="D45" s="39">
        <v>120</v>
      </c>
      <c r="E45" s="40">
        <v>8615.38</v>
      </c>
      <c r="F45" s="41"/>
      <c r="G45" s="42"/>
      <c r="H45" s="42"/>
      <c r="I45" s="42">
        <v>0</v>
      </c>
      <c r="J45" s="42">
        <v>0</v>
      </c>
      <c r="K45" s="70">
        <f>J45+I45+H45+G45+F45+E45</f>
        <v>8615.38</v>
      </c>
      <c r="L45" s="41">
        <f>E45+F45</f>
        <v>8615.38</v>
      </c>
      <c r="M45" s="70"/>
      <c r="N45" s="71"/>
    </row>
    <row r="46" s="2" customFormat="1" spans="1:14">
      <c r="A46" s="48">
        <v>39</v>
      </c>
      <c r="B46" s="45" t="s">
        <v>72</v>
      </c>
      <c r="C46" s="45" t="s">
        <v>73</v>
      </c>
      <c r="D46" s="39">
        <v>120</v>
      </c>
      <c r="E46" s="40">
        <v>8199.87</v>
      </c>
      <c r="F46" s="41"/>
      <c r="G46" s="42"/>
      <c r="H46" s="42"/>
      <c r="I46" s="42">
        <v>0</v>
      </c>
      <c r="J46" s="42">
        <v>0</v>
      </c>
      <c r="K46" s="70">
        <f>J46+I46+H46+G46+F46+E46</f>
        <v>8199.87</v>
      </c>
      <c r="L46" s="41">
        <f>E46+F46</f>
        <v>8199.87</v>
      </c>
      <c r="M46" s="70"/>
      <c r="N46" s="71"/>
    </row>
    <row r="47" s="2" customFormat="1" spans="1:14">
      <c r="A47" s="36">
        <v>41</v>
      </c>
      <c r="B47" s="45">
        <v>1913200</v>
      </c>
      <c r="C47" s="46" t="s">
        <v>74</v>
      </c>
      <c r="D47" s="39">
        <v>120</v>
      </c>
      <c r="E47" s="40">
        <v>4892.45999999999</v>
      </c>
      <c r="F47" s="41"/>
      <c r="G47" s="42"/>
      <c r="H47" s="42"/>
      <c r="I47" s="42">
        <v>0</v>
      </c>
      <c r="J47" s="42">
        <v>0</v>
      </c>
      <c r="K47" s="70">
        <f>J47+I47+H47+G47+F47+E47</f>
        <v>4892.45999999999</v>
      </c>
      <c r="L47" s="41">
        <f>E47+F47</f>
        <v>4892.45999999999</v>
      </c>
      <c r="M47" s="70"/>
      <c r="N47" s="71"/>
    </row>
    <row r="48" s="2" customFormat="1" spans="1:14">
      <c r="A48" s="48">
        <v>42</v>
      </c>
      <c r="B48" s="45">
        <v>1913010</v>
      </c>
      <c r="C48" s="46" t="s">
        <v>75</v>
      </c>
      <c r="D48" s="39">
        <v>120</v>
      </c>
      <c r="E48" s="40">
        <v>2893.18</v>
      </c>
      <c r="F48" s="41"/>
      <c r="G48" s="42"/>
      <c r="H48" s="42"/>
      <c r="I48" s="42">
        <v>0</v>
      </c>
      <c r="J48" s="42">
        <v>0</v>
      </c>
      <c r="K48" s="70">
        <f>J48+I48+H48+G48+F48+E48</f>
        <v>2893.18</v>
      </c>
      <c r="L48" s="41">
        <f>E48+F48</f>
        <v>2893.18</v>
      </c>
      <c r="M48" s="70"/>
      <c r="N48" s="71"/>
    </row>
    <row r="49" s="2" customFormat="1" spans="1:14">
      <c r="A49" s="36">
        <v>43</v>
      </c>
      <c r="B49" s="45" t="s">
        <v>76</v>
      </c>
      <c r="C49" s="52" t="s">
        <v>77</v>
      </c>
      <c r="D49" s="39">
        <v>120</v>
      </c>
      <c r="E49" s="40">
        <v>2200</v>
      </c>
      <c r="F49" s="41"/>
      <c r="G49" s="42"/>
      <c r="H49" s="42"/>
      <c r="I49" s="42">
        <v>0</v>
      </c>
      <c r="J49" s="42">
        <v>0</v>
      </c>
      <c r="K49" s="70">
        <f>J49+I49+H49+G49+F49+E49</f>
        <v>2200</v>
      </c>
      <c r="L49" s="41">
        <f>E49+F49</f>
        <v>2200</v>
      </c>
      <c r="M49" s="70"/>
      <c r="N49" s="71"/>
    </row>
    <row r="50" s="2" customFormat="1" spans="1:14">
      <c r="A50" s="48">
        <v>44</v>
      </c>
      <c r="B50" s="45" t="s">
        <v>78</v>
      </c>
      <c r="C50" s="52" t="s">
        <v>79</v>
      </c>
      <c r="D50" s="39">
        <v>120</v>
      </c>
      <c r="E50" s="40">
        <v>1050</v>
      </c>
      <c r="F50" s="41"/>
      <c r="G50" s="42"/>
      <c r="H50" s="42"/>
      <c r="I50" s="42">
        <v>0</v>
      </c>
      <c r="J50" s="42">
        <v>0</v>
      </c>
      <c r="K50" s="70">
        <f>J50+I50+H50+G50+F50+E50</f>
        <v>1050</v>
      </c>
      <c r="L50" s="41">
        <f>E50+F50</f>
        <v>1050</v>
      </c>
      <c r="M50" s="70"/>
      <c r="N50" s="71"/>
    </row>
    <row r="51" s="2" customFormat="1" spans="1:14">
      <c r="A51" s="36">
        <v>45</v>
      </c>
      <c r="B51" s="45">
        <v>1913659</v>
      </c>
      <c r="C51" s="46" t="s">
        <v>80</v>
      </c>
      <c r="D51" s="39">
        <v>120</v>
      </c>
      <c r="E51" s="40">
        <v>874.57</v>
      </c>
      <c r="F51" s="41"/>
      <c r="G51" s="42"/>
      <c r="H51" s="42"/>
      <c r="I51" s="42">
        <v>0</v>
      </c>
      <c r="J51" s="42">
        <v>0</v>
      </c>
      <c r="K51" s="70">
        <f>J51+I51+H51+G51+F51+E51</f>
        <v>874.57</v>
      </c>
      <c r="L51" s="41">
        <f>E51+F51</f>
        <v>874.57</v>
      </c>
      <c r="M51" s="70"/>
      <c r="N51" s="71"/>
    </row>
    <row r="52" s="2" customFormat="1" spans="1:14">
      <c r="A52" s="48">
        <v>46</v>
      </c>
      <c r="B52" s="45">
        <v>1913273</v>
      </c>
      <c r="C52" s="46" t="s">
        <v>81</v>
      </c>
      <c r="D52" s="39">
        <v>120</v>
      </c>
      <c r="E52" s="40">
        <v>532.5</v>
      </c>
      <c r="F52" s="41"/>
      <c r="G52" s="42"/>
      <c r="H52" s="42"/>
      <c r="I52" s="42">
        <v>0</v>
      </c>
      <c r="J52" s="42">
        <v>0</v>
      </c>
      <c r="K52" s="70">
        <f>J52+I52+H52+G52+F52+E52</f>
        <v>532.5</v>
      </c>
      <c r="L52" s="41">
        <f>E52+F52</f>
        <v>532.5</v>
      </c>
      <c r="M52" s="70"/>
      <c r="N52" s="71"/>
    </row>
    <row r="53" s="2" customFormat="1" spans="1:14">
      <c r="A53" s="36">
        <v>47</v>
      </c>
      <c r="B53" s="45">
        <v>1911101</v>
      </c>
      <c r="C53" s="52" t="s">
        <v>82</v>
      </c>
      <c r="D53" s="39">
        <v>120</v>
      </c>
      <c r="E53" s="40">
        <v>70.8</v>
      </c>
      <c r="F53" s="41"/>
      <c r="G53" s="42"/>
      <c r="H53" s="42"/>
      <c r="I53" s="42">
        <v>0</v>
      </c>
      <c r="J53" s="42">
        <v>0</v>
      </c>
      <c r="K53" s="70">
        <f>J53+I53+H53+G53+F53+E53</f>
        <v>70.8</v>
      </c>
      <c r="L53" s="41">
        <f>E53+F53</f>
        <v>70.8</v>
      </c>
      <c r="M53" s="70"/>
      <c r="N53" s="71"/>
    </row>
    <row r="54" s="2" customFormat="1" spans="1:14">
      <c r="A54" s="48">
        <v>48</v>
      </c>
      <c r="B54" s="45">
        <v>1912220</v>
      </c>
      <c r="C54" s="46" t="s">
        <v>83</v>
      </c>
      <c r="D54" s="39">
        <v>120</v>
      </c>
      <c r="E54" s="40">
        <v>0</v>
      </c>
      <c r="F54" s="41"/>
      <c r="G54" s="42"/>
      <c r="H54" s="42"/>
      <c r="I54" s="42">
        <v>0</v>
      </c>
      <c r="J54" s="42">
        <v>0</v>
      </c>
      <c r="K54" s="70"/>
      <c r="L54" s="41">
        <f>E54+F54</f>
        <v>0</v>
      </c>
      <c r="M54" s="70"/>
      <c r="N54" s="71"/>
    </row>
    <row r="55" s="2" customFormat="1" spans="1:14">
      <c r="A55" s="36">
        <v>49</v>
      </c>
      <c r="B55" s="45">
        <v>1913219</v>
      </c>
      <c r="C55" s="46" t="s">
        <v>84</v>
      </c>
      <c r="D55" s="39">
        <v>120</v>
      </c>
      <c r="E55" s="40">
        <v>0</v>
      </c>
      <c r="F55" s="41"/>
      <c r="G55" s="42"/>
      <c r="H55" s="42"/>
      <c r="I55" s="42">
        <v>0</v>
      </c>
      <c r="J55" s="42">
        <v>0</v>
      </c>
      <c r="K55" s="70"/>
      <c r="L55" s="41">
        <f>E55+F55</f>
        <v>0</v>
      </c>
      <c r="M55" s="70"/>
      <c r="N55" s="71"/>
    </row>
    <row r="56" s="2" customFormat="1" spans="1:14">
      <c r="A56" s="48">
        <v>50</v>
      </c>
      <c r="B56" s="45" t="s">
        <v>85</v>
      </c>
      <c r="C56" s="46" t="s">
        <v>86</v>
      </c>
      <c r="D56" s="39"/>
      <c r="E56" s="40">
        <v>-52000</v>
      </c>
      <c r="F56" s="41">
        <v>52000</v>
      </c>
      <c r="G56" s="42"/>
      <c r="H56" s="42"/>
      <c r="I56" s="42">
        <v>0</v>
      </c>
      <c r="J56" s="42">
        <v>0</v>
      </c>
      <c r="K56" s="70"/>
      <c r="L56" s="41">
        <f>E56+F56</f>
        <v>0</v>
      </c>
      <c r="M56" s="70"/>
      <c r="N56" s="71"/>
    </row>
    <row r="57" s="2" customFormat="1" spans="1:14">
      <c r="A57" s="36">
        <v>51</v>
      </c>
      <c r="B57" s="45">
        <v>1942576</v>
      </c>
      <c r="C57" s="46" t="s">
        <v>87</v>
      </c>
      <c r="D57" s="39">
        <v>120</v>
      </c>
      <c r="E57" s="40">
        <v>0</v>
      </c>
      <c r="F57" s="41"/>
      <c r="G57" s="42"/>
      <c r="H57" s="42"/>
      <c r="I57" s="42">
        <v>0</v>
      </c>
      <c r="J57" s="42">
        <v>0</v>
      </c>
      <c r="K57" s="70"/>
      <c r="L57" s="41">
        <f>E57+F57</f>
        <v>0</v>
      </c>
      <c r="M57" s="70"/>
      <c r="N57" s="71"/>
    </row>
    <row r="58" s="2" customFormat="1" spans="1:14">
      <c r="A58" s="48">
        <v>52</v>
      </c>
      <c r="B58" s="37">
        <v>1911232</v>
      </c>
      <c r="C58" s="38" t="s">
        <v>88</v>
      </c>
      <c r="D58" s="39">
        <v>120</v>
      </c>
      <c r="E58" s="40">
        <v>0</v>
      </c>
      <c r="F58" s="41"/>
      <c r="G58" s="42"/>
      <c r="H58" s="42"/>
      <c r="I58" s="42">
        <v>0</v>
      </c>
      <c r="J58" s="42">
        <v>0</v>
      </c>
      <c r="K58" s="70"/>
      <c r="L58" s="41">
        <f>E58+F58</f>
        <v>0</v>
      </c>
      <c r="M58" s="70"/>
      <c r="N58" s="71"/>
    </row>
    <row r="59" s="2" customFormat="1" spans="1:14">
      <c r="A59" s="36">
        <v>53</v>
      </c>
      <c r="B59" s="37">
        <v>1933714</v>
      </c>
      <c r="C59" s="38" t="s">
        <v>89</v>
      </c>
      <c r="D59" s="39">
        <v>120</v>
      </c>
      <c r="E59" s="40">
        <v>0</v>
      </c>
      <c r="F59" s="41"/>
      <c r="G59" s="42">
        <v>1375</v>
      </c>
      <c r="H59" s="42"/>
      <c r="I59" s="42">
        <v>17600</v>
      </c>
      <c r="J59" s="42">
        <v>17600</v>
      </c>
      <c r="K59" s="70">
        <f>J59+I59+H59+G59+F59+E59</f>
        <v>36575</v>
      </c>
      <c r="L59" s="41">
        <f>E59+F59</f>
        <v>0</v>
      </c>
      <c r="M59" s="70"/>
      <c r="N59" s="71"/>
    </row>
    <row r="60" s="2" customFormat="1" spans="1:14">
      <c r="A60" s="48">
        <v>56</v>
      </c>
      <c r="B60" s="38" t="s">
        <v>90</v>
      </c>
      <c r="C60" s="38" t="s">
        <v>91</v>
      </c>
      <c r="D60" s="39">
        <v>120</v>
      </c>
      <c r="E60" s="53">
        <v>0</v>
      </c>
      <c r="F60" s="41"/>
      <c r="G60" s="42"/>
      <c r="H60" s="42"/>
      <c r="I60" s="42">
        <v>770143.21</v>
      </c>
      <c r="J60" s="42">
        <v>322358.7</v>
      </c>
      <c r="K60" s="70">
        <f t="shared" ref="K57:K62" si="0">J60+I60+H60+G60+F60+E60</f>
        <v>1092501.91</v>
      </c>
      <c r="L60" s="41">
        <f>E60+F60</f>
        <v>0</v>
      </c>
      <c r="M60" s="70"/>
      <c r="N60" s="71"/>
    </row>
    <row r="61" s="2" customFormat="1" spans="1:14">
      <c r="A61" s="54">
        <v>57</v>
      </c>
      <c r="B61" s="49" t="s">
        <v>92</v>
      </c>
      <c r="C61" s="38" t="s">
        <v>93</v>
      </c>
      <c r="D61" s="39">
        <v>120</v>
      </c>
      <c r="E61" s="53">
        <v>0</v>
      </c>
      <c r="F61" s="41"/>
      <c r="G61" s="42"/>
      <c r="H61" s="42"/>
      <c r="I61" s="42">
        <v>153802.45</v>
      </c>
      <c r="J61" s="42">
        <v>137394.58</v>
      </c>
      <c r="K61" s="70">
        <f t="shared" si="0"/>
        <v>291197.03</v>
      </c>
      <c r="L61" s="41">
        <f>E61+F61</f>
        <v>0</v>
      </c>
      <c r="M61" s="70"/>
      <c r="N61" s="71"/>
    </row>
    <row r="62" s="2" customFormat="1" spans="1:14">
      <c r="A62" s="48">
        <v>58</v>
      </c>
      <c r="B62" s="49" t="s">
        <v>94</v>
      </c>
      <c r="C62" s="38" t="s">
        <v>95</v>
      </c>
      <c r="D62" s="39">
        <v>120</v>
      </c>
      <c r="E62" s="53">
        <v>0</v>
      </c>
      <c r="F62" s="41"/>
      <c r="G62" s="42"/>
      <c r="H62" s="42"/>
      <c r="I62" s="42"/>
      <c r="J62" s="42">
        <v>171816</v>
      </c>
      <c r="K62" s="70">
        <f t="shared" si="0"/>
        <v>171816</v>
      </c>
      <c r="L62" s="41">
        <f>E62+F62</f>
        <v>0</v>
      </c>
      <c r="M62" s="70"/>
      <c r="N62" s="71"/>
    </row>
    <row r="63" s="2" customFormat="1" spans="1:14">
      <c r="A63" s="54">
        <v>59</v>
      </c>
      <c r="B63" s="45" t="s">
        <v>96</v>
      </c>
      <c r="C63" s="45" t="s">
        <v>97</v>
      </c>
      <c r="D63" s="47">
        <v>60</v>
      </c>
      <c r="E63" s="53">
        <v>0</v>
      </c>
      <c r="F63" s="41"/>
      <c r="G63" s="42"/>
      <c r="H63" s="42"/>
      <c r="I63" s="42">
        <v>0</v>
      </c>
      <c r="J63" s="42">
        <v>0</v>
      </c>
      <c r="K63" s="70"/>
      <c r="L63" s="41">
        <f>E63+F63</f>
        <v>0</v>
      </c>
      <c r="M63" s="70"/>
      <c r="N63" s="71"/>
    </row>
    <row r="64" spans="1:14">
      <c r="A64" s="55"/>
      <c r="B64" s="56"/>
      <c r="C64" s="57" t="s">
        <v>9</v>
      </c>
      <c r="D64" s="58"/>
      <c r="E64" s="59">
        <f t="shared" ref="E64:M64" si="1">SUM(E5:E63)</f>
        <v>3128789.67</v>
      </c>
      <c r="F64" s="59">
        <f t="shared" si="1"/>
        <v>6911998.19</v>
      </c>
      <c r="G64" s="59">
        <f t="shared" si="1"/>
        <v>5929799.5</v>
      </c>
      <c r="H64" s="59">
        <f t="shared" si="1"/>
        <v>6636452.67</v>
      </c>
      <c r="I64" s="59">
        <f t="shared" si="1"/>
        <v>7801204.19</v>
      </c>
      <c r="J64" s="59">
        <f t="shared" si="1"/>
        <v>7915958.39</v>
      </c>
      <c r="K64" s="73">
        <f t="shared" si="1"/>
        <v>38324202.61</v>
      </c>
      <c r="L64" s="74">
        <f t="shared" si="1"/>
        <v>12020696.95</v>
      </c>
      <c r="M64" s="73">
        <f t="shared" si="1"/>
        <v>6900000</v>
      </c>
      <c r="N64" s="75"/>
    </row>
    <row r="65" spans="1:14">
      <c r="A65" s="76" t="s">
        <v>98</v>
      </c>
      <c r="B65" s="76"/>
      <c r="C65" s="76"/>
      <c r="D65" s="76"/>
      <c r="E65" s="76"/>
      <c r="F65" s="77"/>
      <c r="G65" s="77"/>
      <c r="H65" s="77"/>
      <c r="I65" s="77"/>
      <c r="J65" s="77"/>
      <c r="K65" s="77"/>
      <c r="L65" s="77"/>
      <c r="M65" s="77"/>
      <c r="N65" s="76"/>
    </row>
  </sheetData>
  <autoFilter ref="A4:N67">
    <extLst/>
  </autoFilter>
  <sortState ref="A5:N63">
    <sortCondition ref="M5:M63" descending="1"/>
  </sortState>
  <mergeCells count="13">
    <mergeCell ref="A1:N1"/>
    <mergeCell ref="M2:N2"/>
    <mergeCell ref="F3:J3"/>
    <mergeCell ref="C64:D64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conditionalFormatting sqref="C39">
    <cfRule type="duplicateValues" dxfId="0" priority="1"/>
  </conditionalFormatting>
  <conditionalFormatting sqref="C5:C6">
    <cfRule type="duplicateValues" dxfId="0" priority="3"/>
  </conditionalFormatting>
  <conditionalFormatting sqref="C7:C38 C40:C48">
    <cfRule type="duplicateValues" dxfId="0" priority="2"/>
  </conditionalFormatting>
  <pageMargins left="0.275" right="0" top="0.393055555555556" bottom="0" header="0.0777777777777778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月度付款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木子</cp:lastModifiedBy>
  <dcterms:created xsi:type="dcterms:W3CDTF">2013-07-01T03:22:00Z</dcterms:created>
  <cp:lastPrinted>2013-10-28T01:39:00Z</cp:lastPrinted>
  <dcterms:modified xsi:type="dcterms:W3CDTF">2020-11-16T09:18:28Z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</Properties>
</file>