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<sst xmlns="http://schemas.openxmlformats.org/spreadsheetml/2006/main" count="235" uniqueCount="164">
  <si>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</si>
  <si>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</si>
  <si>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</si>
  <si>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</si>
  <si>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</si>
  <si>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</si>
  <si>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</si>
  <si>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</si>
  <si>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</si>
  <si>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</si>
  <si>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</si>
  <si>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</si>
  <si>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</si>
  <si>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</si>
  <si>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</si>
  <si>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</si>
  <si>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</si>
  <si>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</si>
  <si>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</si>
  <si>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</si>
  <si>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</si>
  <si>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</si>
  <si>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</si>
  <si>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</si>
  <si>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</si>
  <si>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</si>
  <si>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</si>
  <si>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</si>
  <si>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</si>
  <si>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</si>
  <si>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</si>
  <si>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</si>
  <si>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</si>
  <si>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</si>
  <si>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</si>
  <si>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</si>
  <si>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</si>
  <si>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</si>
  <si>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</si>
  <si>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</si>
  <si>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</si>
  <si>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</si>
  <si>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</si>
  <si>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</si>
  <si>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</si>
  <si>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</si>
  <si>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</si>
  <si>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</si>
  <si>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</si>
  <si>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</si>
  <si>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</si>
  <si>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</si>
  <si>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</si>
  <si>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</si>
  <si>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</si>
  <si>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</si>
  <si>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</si>
  <si>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</si>
  <si>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</si>
  <si>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</si>
  <si>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</si>
  <si>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</si>
  <si>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</si>
  <si>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</si>
  <si>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</si>
  <si>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</si>
  <si>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</si>
  <si>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</si>
  <si>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</si>
  <si>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</si>
  <si>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</si>
  <si>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</si>
  <si>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</si>
  <si>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</si>
  <si>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</si>
  <si>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</si>
  <si>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</si>
  <si>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</si>
  <si>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</si>
  <si>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</si>
  <si>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</si>
  <si>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</si>
  <si>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</si>
  <si>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</si>
  <si>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</si>
  <si>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</si>
  <si>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</si>
  <si>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</si>
  <si>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</si>
  <si>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</si>
  <si>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</si>
  <si>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</si>
  <si>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</si>
  <si>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</si>
  <si>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</si>
  <si>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</si>
  <si>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</si>
  <si>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</si>
  <si>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</si>
  <si>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</si>
  <si>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</si>
  <si>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</si>
  <si>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</si>
  <si>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</si>
  <si>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</si>
  <si>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</si>
  <si>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</si>
  <si>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</si>
  <si>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</si>
  <si>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</si>
  <si>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座椅4项目黄骅出差，去时火车票票价为94.5元，回时票价为94.5元，共189元。</t>
  </si>
  <si>
    <t>189元</t>
  </si>
  <si>
    <t>住宿费</t>
  </si>
  <si>
    <t>每晚194元，共住4晚，共470元。</t>
  </si>
  <si>
    <t>470元</t>
  </si>
  <si>
    <t>打车费用</t>
  </si>
  <si>
    <t>沧州西站-黄骅40元，黄骅分公司-住宿6元，住宿-分公司6.5元，分公司-住宿6元，住宿-分公司6.5元，分公司-住宿6元，住宿-分公司6.5元，分公司-住宿6元，分公司-住宿3元，黄骅-沧州40元，沧州公交维护厂-沧州西站33.85元，</t>
  </si>
  <si>
    <t>160.35元</t>
  </si>
  <si>
    <t>地铁费用</t>
  </si>
  <si>
    <t>动物园站-北京南站3.95元，北京南站-沙河4元</t>
  </si>
  <si>
    <t>7.95元</t>
  </si>
  <si>
    <t>合计金额</t>
  </si>
  <si>
    <t>827.35元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</si>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</sst>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2">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34" fillId="0" borderId="0" applyFont="0" applyFill="0" applyBorder="0" applyAlignment="0" applyProtection="0">
      <alignment vertical="center"/>
    </xf>
    <xf numFmtId="0" fontId="30" fillId="16" borderId="0" applyNumberFormat="0" applyBorder="0" applyAlignment="0" applyProtection="0">
      <alignment vertical="center"/>
    </xf>
    <xf numFmtId="0" fontId="38" fillId="11" borderId="34"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14" borderId="0" applyNumberFormat="0" applyBorder="0" applyAlignment="0" applyProtection="0">
      <alignment vertical="center"/>
    </xf>
    <xf numFmtId="0" fontId="35" fillId="8" borderId="0" applyNumberFormat="0" applyBorder="0" applyAlignment="0" applyProtection="0">
      <alignment vertical="center"/>
    </xf>
    <xf numFmtId="178" fontId="0" fillId="0" borderId="0" applyFont="0" applyFill="0" applyBorder="0" applyAlignment="0" applyProtection="0"/>
    <xf numFmtId="0" fontId="41" fillId="18"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45" fillId="0" borderId="0" applyNumberFormat="0" applyFill="0" applyBorder="0" applyAlignment="0" applyProtection="0">
      <alignment vertical="center"/>
    </xf>
    <xf numFmtId="0" fontId="34" fillId="10" borderId="36" applyNumberFormat="0" applyFont="0" applyAlignment="0" applyProtection="0">
      <alignment vertical="center"/>
    </xf>
    <xf numFmtId="0" fontId="41" fillId="22"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35" applyNumberFormat="0" applyFill="0" applyAlignment="0" applyProtection="0">
      <alignment vertical="center"/>
    </xf>
    <xf numFmtId="0" fontId="32" fillId="0" borderId="35" applyNumberFormat="0" applyFill="0" applyAlignment="0" applyProtection="0">
      <alignment vertical="center"/>
    </xf>
    <xf numFmtId="0" fontId="41" fillId="12" borderId="0" applyNumberFormat="0" applyBorder="0" applyAlignment="0" applyProtection="0">
      <alignment vertical="center"/>
    </xf>
    <xf numFmtId="0" fontId="40" fillId="0" borderId="38" applyNumberFormat="0" applyFill="0" applyAlignment="0" applyProtection="0">
      <alignment vertical="center"/>
    </xf>
    <xf numFmtId="0" fontId="41" fillId="21" borderId="0" applyNumberFormat="0" applyBorder="0" applyAlignment="0" applyProtection="0">
      <alignment vertical="center"/>
    </xf>
    <xf numFmtId="0" fontId="46" fillId="7" borderId="39" applyNumberFormat="0" applyAlignment="0" applyProtection="0">
      <alignment vertical="center"/>
    </xf>
    <xf numFmtId="0" fontId="31" fillId="7" borderId="34" applyNumberFormat="0" applyAlignment="0" applyProtection="0">
      <alignment vertical="center"/>
    </xf>
    <xf numFmtId="0" fontId="47" fillId="25" borderId="40" applyNumberFormat="0" applyAlignment="0" applyProtection="0">
      <alignment vertical="center"/>
    </xf>
    <xf numFmtId="0" fontId="30" fillId="15" borderId="0" applyNumberFormat="0" applyBorder="0" applyAlignment="0" applyProtection="0">
      <alignment vertical="center"/>
    </xf>
    <xf numFmtId="0" fontId="41" fillId="28" borderId="0" applyNumberFormat="0" applyBorder="0" applyAlignment="0" applyProtection="0">
      <alignment vertical="center"/>
    </xf>
    <xf numFmtId="0" fontId="39" fillId="0" borderId="37" applyNumberFormat="0" applyFill="0" applyAlignment="0" applyProtection="0">
      <alignment vertical="center"/>
    </xf>
    <xf numFmtId="0" fontId="48" fillId="0" borderId="41" applyNumberFormat="0" applyFill="0" applyAlignment="0" applyProtection="0">
      <alignment vertical="center"/>
    </xf>
    <xf numFmtId="0" fontId="43" fillId="19" borderId="0" applyNumberFormat="0" applyBorder="0" applyAlignment="0" applyProtection="0">
      <alignment vertical="center"/>
    </xf>
    <xf numFmtId="0" fontId="36" fillId="9" borderId="0" applyNumberFormat="0" applyBorder="0" applyAlignment="0" applyProtection="0">
      <alignment vertical="center"/>
    </xf>
    <xf numFmtId="0" fontId="30" fillId="31" borderId="0" applyNumberFormat="0" applyBorder="0" applyAlignment="0" applyProtection="0">
      <alignment vertical="center"/>
    </xf>
    <xf numFmtId="0" fontId="41" fillId="23" borderId="0" applyNumberFormat="0" applyBorder="0" applyAlignment="0" applyProtection="0">
      <alignment vertical="center"/>
    </xf>
    <xf numFmtId="0" fontId="30" fillId="6" borderId="0" applyNumberFormat="0" applyBorder="0" applyAlignment="0" applyProtection="0">
      <alignment vertical="center"/>
    </xf>
    <xf numFmtId="0" fontId="30" fillId="24" borderId="0" applyNumberFormat="0" applyBorder="0" applyAlignment="0" applyProtection="0">
      <alignment vertical="center"/>
    </xf>
    <xf numFmtId="0" fontId="30" fillId="30" borderId="0" applyNumberFormat="0" applyBorder="0" applyAlignment="0" applyProtection="0">
      <alignment vertical="center"/>
    </xf>
    <xf numFmtId="0" fontId="30" fillId="34" borderId="0" applyNumberFormat="0" applyBorder="0" applyAlignment="0" applyProtection="0">
      <alignment vertical="center"/>
    </xf>
    <xf numFmtId="0" fontId="41" fillId="36" borderId="0" applyNumberFormat="0" applyBorder="0" applyAlignment="0" applyProtection="0">
      <alignment vertical="center"/>
    </xf>
    <xf numFmtId="0" fontId="41" fillId="27" borderId="0" applyNumberFormat="0" applyBorder="0" applyAlignment="0" applyProtection="0">
      <alignment vertical="center"/>
    </xf>
    <xf numFmtId="0" fontId="30" fillId="29" borderId="0" applyNumberFormat="0" applyBorder="0" applyAlignment="0" applyProtection="0">
      <alignment vertical="center"/>
    </xf>
    <xf numFmtId="0" fontId="30" fillId="33" borderId="0" applyNumberFormat="0" applyBorder="0" applyAlignment="0" applyProtection="0">
      <alignment vertical="center"/>
    </xf>
    <xf numFmtId="0" fontId="41" fillId="2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41" fillId="20" borderId="0" applyNumberFormat="0" applyBorder="0" applyAlignment="0" applyProtection="0">
      <alignment vertical="center"/>
    </xf>
    <xf numFmtId="0" fontId="41" fillId="35" borderId="0" applyNumberFormat="0" applyBorder="0" applyAlignment="0" applyProtection="0">
      <alignment vertical="center"/>
    </xf>
    <xf numFmtId="0" fontId="30" fillId="13" borderId="0" applyNumberFormat="0" applyBorder="0" applyAlignment="0" applyProtection="0">
      <alignment vertical="center"/>
    </xf>
    <xf numFmtId="0" fontId="41" fillId="17"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176"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6" fontId="22" fillId="0" borderId="7" xfId="0" applyNumberFormat="1" applyFont="1" applyFill="1" applyBorder="1" applyAlignment="1">
      <alignment horizontal="center" vertical="center" wrapText="1"/>
    </xf>
    <xf numFmtId="176" fontId="22" fillId="0" borderId="7" xfId="0" applyNumberFormat="1" applyFont="1" applyFill="1" applyBorder="1" applyAlignment="1">
      <alignment wrapText="1"/>
    </xf>
    <xf numFmtId="176"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1"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0" fillId="4" borderId="18" xfId="44" applyNumberFormat="1" applyFill="1" applyBorder="1" applyProtection="1">
      <protection locked="0"/>
    </xf>
    <xf numFmtId="0" fontId="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workbookViewId="0">
      <selection activeCell="O18" sqref="O18"/>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44152</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c r="H10" s="44">
        <f>IF(Input!$D15="Hotel  Accommodation",F10,0)</f>
        <v>0</v>
      </c>
      <c r="I10" s="44">
        <f>IF(Input!$D15="Hotel Food",F10,0)</f>
        <v>0</v>
      </c>
      <c r="J10" s="44">
        <f>IF(Input!$D15="Hotel  Telephone",F10,0)</f>
        <v>0</v>
      </c>
      <c r="K10" s="44">
        <f>IF(Input!$D15="Hotel  Other",F10,0)</f>
        <v>0</v>
      </c>
      <c r="L10" s="44">
        <f>IF(Input!$D15="Non-hotel Subsistence",F10,0)</f>
        <v>0</v>
      </c>
      <c r="M10" s="72">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2">
        <f>IF(Input!$D16="Entertaining",F11,0)</f>
        <v>0</v>
      </c>
      <c r="N11" s="44">
        <f>IF(Input!$D16="Training",F11,0)</f>
        <v>0</v>
      </c>
      <c r="O11" s="44">
        <f>IF(Input!$D16="Other",F11,0)</f>
        <v>0</v>
      </c>
      <c r="Q11" s="11" t="e">
        <f>IF(#REF!&lt;&gt;SUM(G11:O11),"ERROR","O.K.")</f>
        <v>#REF!</v>
      </c>
      <c r="S11" s="11">
        <f>Input!Q16</f>
        <v>0</v>
      </c>
    </row>
    <row r="12" s="11" customFormat="1" ht="143.25" customHeight="1" spans="1:19">
      <c r="A12" s="40">
        <v>3</v>
      </c>
      <c r="B12" s="41" t="s">
        <v>115</v>
      </c>
      <c r="C12" s="42" t="s">
        <v>116</v>
      </c>
      <c r="D12" s="43"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2">
        <f>IF(Input!$D17="Entertaining",F12,0)</f>
        <v>0</v>
      </c>
      <c r="N12" s="44">
        <f>IF(Input!$D17="Training",F12,0)</f>
        <v>0</v>
      </c>
      <c r="O12" s="44">
        <f>IF(Input!$D17="Other",F12,0)</f>
        <v>0</v>
      </c>
      <c r="Q12" s="11" t="e">
        <f>IF(#REF!&lt;&gt;SUM(G12:O12),"ERROR","O.K.")</f>
        <v>#REF!</v>
      </c>
      <c r="S12" s="11">
        <f>Input!Q17</f>
        <v>0</v>
      </c>
    </row>
    <row r="13" s="11" customFormat="1" ht="27" customHeight="1" spans="1:17">
      <c r="A13" s="40">
        <v>4</v>
      </c>
      <c r="B13" s="41" t="s">
        <v>118</v>
      </c>
      <c r="C13" s="42" t="s">
        <v>119</v>
      </c>
      <c r="D13" s="43" t="s">
        <v>120</v>
      </c>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2">
        <f>IF(Input!$D18="Entertaining",F13,0)</f>
        <v>0</v>
      </c>
      <c r="N13" s="44">
        <f>IF(Input!$D18="Training",F13,0)</f>
        <v>0</v>
      </c>
      <c r="O13" s="44">
        <f>IF(Input!$D18="Other",F13,0)</f>
        <v>0</v>
      </c>
      <c r="Q13" s="11" t="e">
        <f>IF(#REF!&lt;&gt;SUM(G13:O13),"ERROR","O.K.")</f>
        <v>#REF!</v>
      </c>
    </row>
    <row r="14" s="11" customFormat="1" ht="21" customHeight="1" spans="1:17">
      <c r="A14" s="40">
        <v>5</v>
      </c>
      <c r="B14" s="41"/>
      <c r="C14" s="42"/>
      <c r="D14" s="45"/>
      <c r="E14" s="44"/>
      <c r="F14" s="44"/>
      <c r="G14" s="44">
        <f>IF(Input!$D19="Travel",F14,0)</f>
        <v>0</v>
      </c>
      <c r="H14" s="46"/>
      <c r="I14" s="73"/>
      <c r="J14" s="44">
        <f>IF(Input!$D19="Hotel  Telephone",F14,0)</f>
        <v>0</v>
      </c>
      <c r="K14" s="44">
        <f>IF(Input!$D19="Hotel  Other",F14,0)</f>
        <v>0</v>
      </c>
      <c r="L14" s="44">
        <f>IF(Input!$D19="Non-hotel Subsistence",F14,0)</f>
        <v>0</v>
      </c>
      <c r="M14" s="72">
        <f>IF(Input!$D19="Entertaining",F14,0)</f>
        <v>0</v>
      </c>
      <c r="N14" s="44">
        <f>IF(Input!$D19="Training",F14,0)</f>
        <v>0</v>
      </c>
      <c r="O14" s="44">
        <f>IF(Input!$D19="Other",F14,0)</f>
        <v>0</v>
      </c>
      <c r="Q14" s="11" t="e">
        <f>IF(#REF!&lt;&gt;SUM(G14:O14),"ERROR","O.K.")</f>
        <v>#REF!</v>
      </c>
    </row>
    <row r="15" s="11" customFormat="1" ht="20.1" customHeight="1" spans="1:17">
      <c r="A15" s="40">
        <v>6</v>
      </c>
      <c r="B15" s="47"/>
      <c r="C15" s="48" t="str">
        <f>T(Input!C20)</f>
        <v/>
      </c>
      <c r="D15" s="45"/>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2">
        <f>IF(Input!$D20="Entertaining",F15,0)</f>
        <v>0</v>
      </c>
      <c r="N15" s="44">
        <f>IF(Input!$D20="Training",F15,0)</f>
        <v>0</v>
      </c>
      <c r="O15" s="44">
        <f>IF(Input!$D20="Other",F15,0)</f>
        <v>0</v>
      </c>
      <c r="Q15" s="11" t="e">
        <f>IF(#REF!&lt;&gt;SUM(G15:O15),"ERROR","O.K.")</f>
        <v>#REF!</v>
      </c>
    </row>
    <row r="16" s="11" customFormat="1" ht="18" customHeight="1" spans="1:17">
      <c r="A16" s="40">
        <v>7</v>
      </c>
      <c r="B16" s="47"/>
      <c r="C16" s="48" t="str">
        <f>T(Input!C21)</f>
        <v/>
      </c>
      <c r="D16" s="45"/>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2">
        <f>IF(Input!$D21="Entertaining",F16,0)</f>
        <v>0</v>
      </c>
      <c r="N16" s="44">
        <f>IF(Input!$D21="Training",F16,0)</f>
        <v>0</v>
      </c>
      <c r="O16" s="44">
        <f>IF(Input!$D21="Other",F16,0)</f>
        <v>0</v>
      </c>
      <c r="Q16" s="11" t="e">
        <f>IF(#REF!&lt;&gt;SUM(G16:O16),"ERROR","O.K.")</f>
        <v>#REF!</v>
      </c>
    </row>
    <row r="17" s="11" customFormat="1" ht="18" customHeight="1" spans="1:19">
      <c r="A17" s="40">
        <v>8</v>
      </c>
      <c r="B17" s="49"/>
      <c r="C17" s="48"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2">
        <f>IF(Input!$D25="Entertaining",F17,0)</f>
        <v>0</v>
      </c>
      <c r="N17" s="44">
        <f>IF(Input!$D25="Training",F17,0)</f>
        <v>0</v>
      </c>
      <c r="O17" s="44">
        <f>IF(Input!$D25="Other",F17,0)</f>
        <v>0</v>
      </c>
      <c r="Q17" s="11" t="e">
        <f>IF(#REF!&lt;&gt;SUM(G17:O17),"ERROR","O.K.")</f>
        <v>#REF!</v>
      </c>
      <c r="S17" s="11">
        <f>Input!Q20</f>
        <v>0</v>
      </c>
    </row>
    <row r="18" ht="18.75" customHeight="1" spans="1:17">
      <c r="A18" s="50"/>
      <c r="B18" s="51" t="s">
        <v>121</v>
      </c>
      <c r="C18" s="52"/>
      <c r="D18" s="53"/>
      <c r="E18" s="54"/>
      <c r="F18" s="55"/>
      <c r="G18" s="55">
        <f t="shared" ref="G18:N18" si="0">SUM(G10:G17)</f>
        <v>0</v>
      </c>
      <c r="H18" s="55">
        <f t="shared" si="0"/>
        <v>0</v>
      </c>
      <c r="I18" s="55">
        <f t="shared" si="0"/>
        <v>0</v>
      </c>
      <c r="J18" s="55">
        <f t="shared" si="0"/>
        <v>0</v>
      </c>
      <c r="K18" s="55">
        <f t="shared" si="0"/>
        <v>0</v>
      </c>
      <c r="L18" s="55">
        <f t="shared" si="0"/>
        <v>0</v>
      </c>
      <c r="M18" s="55">
        <f t="shared" si="0"/>
        <v>0</v>
      </c>
      <c r="N18" s="55">
        <f t="shared" si="0"/>
        <v>0</v>
      </c>
      <c r="O18" s="74" t="s">
        <v>122</v>
      </c>
      <c r="Q18" s="13" t="e">
        <f>IF(#REF!&lt;&gt;Input!I40,"ERROR","O.K.")</f>
        <v>#REF!</v>
      </c>
    </row>
    <row r="19" s="12" customFormat="1" ht="22.5" customHeight="1" spans="1:19">
      <c r="A19" s="56" t="s">
        <v>123</v>
      </c>
      <c r="B19" s="56"/>
      <c r="C19" s="56" t="s">
        <v>124</v>
      </c>
      <c r="D19" s="56" t="s">
        <v>125</v>
      </c>
      <c r="E19" s="56"/>
      <c r="F19" s="56"/>
      <c r="G19" s="57" t="s">
        <v>126</v>
      </c>
      <c r="H19" s="58"/>
      <c r="I19" s="58"/>
      <c r="J19" s="56" t="s">
        <v>127</v>
      </c>
      <c r="K19" s="56"/>
      <c r="L19" s="56"/>
      <c r="M19" s="75" t="s">
        <v>128</v>
      </c>
      <c r="N19" s="75"/>
      <c r="O19" s="75"/>
      <c r="S19" s="12">
        <f>SUM(S10:S18)</f>
        <v>0</v>
      </c>
    </row>
    <row r="20" ht="20.2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21.75" customHeight="1" spans="1:15">
      <c r="A22" s="56"/>
      <c r="B22" s="56"/>
      <c r="C22" s="56"/>
      <c r="D22" s="56"/>
      <c r="E22" s="56"/>
      <c r="F22" s="56"/>
      <c r="G22" s="56"/>
      <c r="H22" s="56"/>
      <c r="I22" s="56"/>
      <c r="J22" s="56"/>
      <c r="K22" s="56"/>
      <c r="L22" s="56"/>
      <c r="M22" s="75"/>
      <c r="N22" s="75"/>
      <c r="O22" s="75"/>
    </row>
    <row r="23" ht="21.75" customHeight="1" spans="1:15">
      <c r="A23" s="56"/>
      <c r="B23" s="56"/>
      <c r="C23" s="56"/>
      <c r="D23" s="56"/>
      <c r="E23" s="56"/>
      <c r="F23" s="56"/>
      <c r="G23" s="56"/>
      <c r="H23" s="56"/>
      <c r="I23" s="56"/>
      <c r="J23" s="56"/>
      <c r="K23" s="56"/>
      <c r="L23" s="56"/>
      <c r="M23" s="75"/>
      <c r="N23" s="75"/>
      <c r="O23" s="75"/>
    </row>
    <row r="24" ht="7.5" customHeight="1" spans="1:15">
      <c r="A24" s="56"/>
      <c r="B24" s="56"/>
      <c r="C24" s="56"/>
      <c r="D24" s="56"/>
      <c r="E24" s="56"/>
      <c r="F24" s="56"/>
      <c r="G24" s="56"/>
      <c r="H24" s="56"/>
      <c r="I24" s="56"/>
      <c r="J24" s="56"/>
      <c r="K24" s="56"/>
      <c r="L24" s="56"/>
      <c r="M24" s="75"/>
      <c r="N24" s="75"/>
      <c r="O24" s="75"/>
    </row>
    <row r="25" ht="7.5" customHeight="1" spans="1:15">
      <c r="A25" s="56"/>
      <c r="B25" s="56"/>
      <c r="C25" s="56"/>
      <c r="D25" s="56"/>
      <c r="E25" s="56"/>
      <c r="F25" s="56"/>
      <c r="G25" s="56"/>
      <c r="H25" s="56"/>
      <c r="I25" s="56"/>
      <c r="J25" s="56"/>
      <c r="K25" s="56"/>
      <c r="L25" s="56"/>
      <c r="M25" s="75"/>
      <c r="N25" s="75"/>
      <c r="O25" s="75"/>
    </row>
    <row r="26" ht="41.25" customHeight="1" spans="1:15">
      <c r="A26" s="59"/>
      <c r="B26" s="60"/>
      <c r="D26" s="61"/>
      <c r="E26" s="61"/>
      <c r="F26" s="61"/>
      <c r="G26" s="61"/>
      <c r="H26" s="61"/>
      <c r="I26" s="61"/>
      <c r="J26" s="61"/>
      <c r="K26" s="76" t="s">
        <v>129</v>
      </c>
      <c r="L26" s="76"/>
      <c r="M26" s="77" t="s">
        <v>130</v>
      </c>
      <c r="N26" s="78"/>
      <c r="O26" s="78"/>
    </row>
    <row r="27" ht="36.75" customHeight="1" spans="1:15">
      <c r="A27" s="59"/>
      <c r="B27" s="59"/>
      <c r="C27" s="62" t="s">
        <v>131</v>
      </c>
      <c r="K27" s="79" t="s">
        <v>132</v>
      </c>
      <c r="L27" s="79"/>
      <c r="M27" s="80" t="s">
        <v>133</v>
      </c>
      <c r="N27" s="80"/>
      <c r="O27" s="80"/>
    </row>
    <row r="28" ht="42.75" customHeight="1" spans="1:15">
      <c r="A28" s="63"/>
      <c r="B28" s="64"/>
      <c r="C28" s="65"/>
      <c r="D28" s="66" t="s">
        <v>134</v>
      </c>
      <c r="E28" s="67"/>
      <c r="F28" s="68"/>
      <c r="G28" s="69"/>
      <c r="H28" s="70"/>
      <c r="I28" s="70"/>
      <c r="J28" s="70"/>
      <c r="K28" s="79" t="s">
        <v>135</v>
      </c>
      <c r="L28" s="79"/>
      <c r="M28" s="81" t="s">
        <v>136</v>
      </c>
      <c r="N28" s="81"/>
      <c r="O28" s="81"/>
    </row>
    <row r="29" spans="1:15">
      <c r="A29" s="59"/>
      <c r="B29" s="59"/>
      <c r="C29" s="59"/>
      <c r="D29" s="59"/>
      <c r="E29" s="59"/>
      <c r="F29" s="59"/>
      <c r="G29" s="59"/>
      <c r="H29" s="59"/>
      <c r="I29" s="59"/>
      <c r="J29" s="59"/>
      <c r="K29" s="59"/>
      <c r="L29" s="59"/>
      <c r="M29" s="59"/>
      <c r="N29" s="59"/>
      <c r="O29" s="59"/>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A20:B25"/>
    <mergeCell ref="D20:F25"/>
    <mergeCell ref="G20:I25"/>
    <mergeCell ref="J20:L25"/>
    <mergeCell ref="M20:O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137</v>
      </c>
      <c r="B1" s="3"/>
      <c r="C1" s="3"/>
    </row>
    <row r="3" ht="37.5" customHeight="1" spans="1:3">
      <c r="A3" s="4">
        <v>1</v>
      </c>
      <c r="B3" s="5" t="s">
        <v>138</v>
      </c>
      <c r="C3" s="5"/>
    </row>
    <row r="4" ht="48" customHeight="1" spans="1:3">
      <c r="A4" s="6">
        <v>1.1</v>
      </c>
      <c r="B4" s="7" t="s">
        <v>139</v>
      </c>
      <c r="C4" s="5" t="s">
        <v>140</v>
      </c>
    </row>
    <row r="5" ht="18" customHeight="1" spans="1:3">
      <c r="A5" s="6">
        <v>1.2</v>
      </c>
      <c r="B5" s="7" t="s">
        <v>141</v>
      </c>
      <c r="C5" t="s">
        <v>142</v>
      </c>
    </row>
    <row r="6" ht="18" customHeight="1" spans="1:3">
      <c r="A6" s="6">
        <v>1.3</v>
      </c>
      <c r="B6" s="7" t="s">
        <v>143</v>
      </c>
      <c r="C6" t="s">
        <v>144</v>
      </c>
    </row>
    <row r="7" ht="41.25" customHeight="1" spans="1:3">
      <c r="A7" s="6">
        <v>1.4</v>
      </c>
      <c r="B7" s="7" t="s">
        <v>145</v>
      </c>
      <c r="C7" s="8" t="s">
        <v>146</v>
      </c>
    </row>
    <row r="8" ht="18.75" customHeight="1" spans="1:3">
      <c r="A8" s="6">
        <v>1.5</v>
      </c>
      <c r="B8" s="7" t="s">
        <v>147</v>
      </c>
      <c r="C8" s="5" t="s">
        <v>148</v>
      </c>
    </row>
    <row r="9" ht="25.5" spans="1:3">
      <c r="A9" s="6">
        <v>1.6</v>
      </c>
      <c r="B9" s="7" t="s">
        <v>149</v>
      </c>
      <c r="C9" s="5" t="s">
        <v>150</v>
      </c>
    </row>
    <row r="10" ht="25.5" spans="1:3">
      <c r="A10" s="6">
        <v>1.7</v>
      </c>
      <c r="B10" s="7" t="s">
        <v>151</v>
      </c>
      <c r="C10" s="5" t="s">
        <v>152</v>
      </c>
    </row>
    <row r="11" ht="25.5" spans="1:3">
      <c r="A11" s="4"/>
      <c r="B11" s="7" t="s">
        <v>153</v>
      </c>
      <c r="C11" s="5" t="s">
        <v>154</v>
      </c>
    </row>
    <row r="12" ht="29.25" customHeight="1" spans="1:3">
      <c r="A12" s="4"/>
      <c r="B12" s="6" t="s">
        <v>155</v>
      </c>
      <c r="C12" s="5" t="s">
        <v>156</v>
      </c>
    </row>
    <row r="14" ht="27" customHeight="1" spans="1:3">
      <c r="A14" s="4">
        <v>2</v>
      </c>
      <c r="B14" s="9" t="s">
        <v>157</v>
      </c>
      <c r="C14" s="9"/>
    </row>
    <row r="15" spans="1:1">
      <c r="A15" s="4"/>
    </row>
    <row r="16" spans="1:2">
      <c r="A16" s="4">
        <v>3</v>
      </c>
      <c r="B16" t="s">
        <v>158</v>
      </c>
    </row>
    <row r="17" spans="1:1">
      <c r="A17" s="4"/>
    </row>
    <row r="18" spans="1:2">
      <c r="A18" s="4">
        <v>4</v>
      </c>
      <c r="B18" t="s">
        <v>159</v>
      </c>
    </row>
    <row r="19" spans="1:1">
      <c r="A19" s="4"/>
    </row>
    <row r="20" ht="26.25" customHeight="1" spans="1:3">
      <c r="A20" s="4">
        <v>5</v>
      </c>
      <c r="B20" s="9" t="s">
        <v>160</v>
      </c>
      <c r="C20" s="9"/>
    </row>
    <row r="21" spans="1:1">
      <c r="A21" s="4"/>
    </row>
    <row r="22" spans="1:2">
      <c r="A22" s="4">
        <v>6</v>
      </c>
      <c r="B22" t="s">
        <v>161</v>
      </c>
    </row>
    <row r="23" s="1" customFormat="1" spans="1:1">
      <c r="A23" s="10"/>
    </row>
    <row r="24" spans="1:2">
      <c r="A24" s="2">
        <v>7</v>
      </c>
      <c r="B24" t="s">
        <v>162</v>
      </c>
    </row>
    <row r="25" spans="1:1">
      <c r="A25" s="4"/>
    </row>
    <row r="26" spans="1:2">
      <c r="A26" s="4">
        <v>8</v>
      </c>
      <c r="B26" t="s">
        <v>163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2020-11-18T07:10:35Z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y fmtid="{D5CDD505-2E9C-101B-9397-08002B2CF9AE}" pid="3" name="KSORubyTemplateID" linkTarget="0">
    <vt:lpwstr>14</vt:lpwstr>
  </property>
</Properties>
</file>