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65" windowHeight="9615"/>
  </bookViews>
  <sheets>
    <sheet name="Sheet1" sheetId="1" r:id="rId1"/>
  </sheets>
  <definedNames>
    <definedName name="_xlnm._FilterDatabase" localSheetId="0" hidden="1">Sheet1!#REF!</definedName>
  </definedNames>
  <calcPr calcId="145621"/>
</workbook>
</file>

<file path=xl/calcChain.xml><?xml version="1.0" encoding="utf-8"?>
<calcChain xmlns="http://schemas.openxmlformats.org/spreadsheetml/2006/main">
  <c r="R16" i="1" l="1"/>
  <c r="O16" i="1"/>
  <c r="L16" i="1"/>
  <c r="U16" i="1" s="1"/>
  <c r="R15" i="1"/>
  <c r="O15" i="1"/>
  <c r="L15" i="1"/>
  <c r="U15" i="1" s="1"/>
  <c r="R14" i="1"/>
  <c r="O14" i="1"/>
  <c r="L14" i="1"/>
  <c r="U14" i="1" s="1"/>
  <c r="R13" i="1"/>
  <c r="O13" i="1"/>
  <c r="L13" i="1"/>
  <c r="U13" i="1" s="1"/>
  <c r="R12" i="1"/>
  <c r="O12" i="1"/>
  <c r="L12" i="1"/>
  <c r="U12" i="1" s="1"/>
  <c r="R11" i="1"/>
  <c r="O11" i="1"/>
  <c r="L11" i="1"/>
  <c r="U11" i="1" s="1"/>
  <c r="R10" i="1"/>
  <c r="O10" i="1"/>
  <c r="L10" i="1"/>
  <c r="U10" i="1" s="1"/>
  <c r="R9" i="1"/>
  <c r="O9" i="1"/>
  <c r="L9" i="1"/>
  <c r="U9" i="1" s="1"/>
  <c r="U19" i="1" s="1"/>
</calcChain>
</file>

<file path=xl/sharedStrings.xml><?xml version="1.0" encoding="utf-8"?>
<sst xmlns="http://schemas.openxmlformats.org/spreadsheetml/2006/main" count="85" uniqueCount="52">
  <si>
    <t>报价单</t>
  </si>
  <si>
    <t>询价单位：北京光华荣昌汽车部件有限公司</t>
  </si>
  <si>
    <t>报价单位：北京京科兴业科技发展有限公司</t>
  </si>
  <si>
    <t xml:space="preserve">询价部门：采购部           </t>
  </si>
  <si>
    <t>报价部门： 业务部</t>
  </si>
  <si>
    <t xml:space="preserve">询  价  人：周建       </t>
  </si>
  <si>
    <t>报  价  人：张伟龙</t>
  </si>
  <si>
    <t>联系方式：15175340733</t>
  </si>
  <si>
    <t>联系方式：15801265073</t>
  </si>
  <si>
    <t>询价方开户行信息：
账        号：0200011619200038050
开   户 行：工行北京南口支行
税        号：91110114801184540U
开票地址：北京市昌平区科技园区中兴路10号B213室
税票电话：010-89774975</t>
  </si>
  <si>
    <t>报价方开户行信息：
账        号：0200048909200019030
开   户 行：中国工商银行北京昌平支行
税        号：91110114743301410X
开票地址：北京市顺义区南法信镇顺沙路2号
税票电话：010-80100038</t>
  </si>
  <si>
    <t>序号</t>
  </si>
  <si>
    <t>零件号</t>
  </si>
  <si>
    <t>零件名称</t>
  </si>
  <si>
    <t>单位</t>
  </si>
  <si>
    <t>材质</t>
  </si>
  <si>
    <t>其它费用（元）</t>
  </si>
  <si>
    <t xml:space="preserve">材料成本(元) </t>
  </si>
  <si>
    <t>加工成本（制造）</t>
  </si>
  <si>
    <t>人工成本</t>
  </si>
  <si>
    <t>利润</t>
  </si>
  <si>
    <t>数量</t>
  </si>
  <si>
    <t>合计金额</t>
  </si>
  <si>
    <t>项目一</t>
  </si>
  <si>
    <t>项目二</t>
  </si>
  <si>
    <t>小计金额</t>
  </si>
  <si>
    <t>产品重量
KG</t>
  </si>
  <si>
    <t>材料价格 
元/KG</t>
  </si>
  <si>
    <t>加工工时</t>
  </si>
  <si>
    <t>单价/小时</t>
  </si>
  <si>
    <t>人工工时</t>
  </si>
  <si>
    <t>SHT0010208</t>
  </si>
  <si>
    <t>减震器上框支架T型焊接螺母</t>
  </si>
  <si>
    <t>个</t>
  </si>
  <si>
    <t>10B21</t>
  </si>
  <si>
    <t>工艺</t>
  </si>
  <si>
    <t>编程</t>
  </si>
  <si>
    <t>SHT0010218</t>
  </si>
  <si>
    <t>减震器连接异型螺母</t>
  </si>
  <si>
    <t>SHT0010319</t>
  </si>
  <si>
    <t>H6减震器上框连接螺栓</t>
  </si>
  <si>
    <t>SHT0010829</t>
  </si>
  <si>
    <t>仰角小齿板连接螺母</t>
  </si>
  <si>
    <t>SHT0010219</t>
  </si>
  <si>
    <t>仰角连接异型螺母</t>
  </si>
  <si>
    <t>SHT0010843</t>
  </si>
  <si>
    <t>座框仰角固定螺栓</t>
  </si>
  <si>
    <t>SHT0011642</t>
  </si>
  <si>
    <t>高调器衬套</t>
  </si>
  <si>
    <t>SHT0010802</t>
  </si>
  <si>
    <t>延伸锁止钣金固定螺栓</t>
  </si>
  <si>
    <t>注明：上述报价，均为未税价格。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</si>
</sst>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￥&quot;#,##0.00;&quot;￥&quot;\-#,##0.00"/>
    <numFmt numFmtId="177" formatCode="&quot;￥&quot;#,##0;&quot;￥&quot;\-#,##0"/>
  </numFmts>
  <fonts count="14" x14ac:knownFonts="1">
    <font>
      <sz val="11"/>
      <color theme="1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7"/>
      <color rgb="FF000000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u/>
      <sz val="11"/>
      <color theme="10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10" fillId="0" borderId="0">
      <alignment vertical="center"/>
    </xf>
    <xf numFmtId="0" fontId="11" fillId="0" borderId="1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177" fontId="0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5">
    <cellStyle name="BOM_Level_Below3" xfId="2"/>
    <cellStyle name="常规" xfId="0" builtinId="0"/>
    <cellStyle name="常规 10" xfId="7"/>
    <cellStyle name="常规 2" xfId="8"/>
    <cellStyle name="常规 2 2" xfId="6"/>
    <cellStyle name="常规 2 27" xfId="3"/>
    <cellStyle name="常规 3" xfId="9"/>
    <cellStyle name="常规 3 29" xfId="1"/>
    <cellStyle name="常规 4" xfId="10"/>
    <cellStyle name="常规 5" xfId="11"/>
    <cellStyle name="常规 6" xfId="4"/>
    <cellStyle name="常规 7" xfId="12"/>
    <cellStyle name="常规 9" xfId="5"/>
    <cellStyle name="超链接 2" xfId="13"/>
    <cellStyle name="样式 1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topLeftCell="B1" zoomScale="80" zoomScaleNormal="80" workbookViewId="0">
      <selection activeCell="D17" sqref="D17"/>
    </sheetView>
  </sheetViews>
  <sheetFormatPr defaultColWidth="9" defaultRowHeight="14.25" x14ac:dyDescent="0.2"/>
  <cols>
    <col min="1" max="1" width="5.75" hidden="1" customWidth="1"/>
    <col min="2" max="2" width="5.75" customWidth="1"/>
    <col min="3" max="3" width="14.5" customWidth="1"/>
    <col min="4" max="4" width="29.75" customWidth="1"/>
    <col min="5" max="5" width="10" hidden="1" customWidth="1"/>
    <col min="6" max="9" width="12.375" hidden="1" customWidth="1"/>
    <col min="10" max="10" width="12.25" hidden="1" customWidth="1"/>
    <col min="11" max="12" width="11.625" hidden="1" customWidth="1"/>
    <col min="13" max="14" width="12.25" hidden="1" customWidth="1"/>
    <col min="15" max="15" width="10.5" hidden="1" customWidth="1"/>
    <col min="16" max="17" width="11.5" hidden="1" customWidth="1"/>
    <col min="18" max="18" width="12.875" hidden="1" customWidth="1"/>
    <col min="19" max="19" width="12" hidden="1" customWidth="1"/>
    <col min="20" max="20" width="10.125" customWidth="1"/>
    <col min="21" max="21" width="12.875" customWidth="1"/>
  </cols>
  <sheetData>
    <row r="1" spans="1:21" ht="33.75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s="1" customFormat="1" ht="18.95" customHeight="1" x14ac:dyDescent="0.2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  <c r="M2" s="25" t="s">
        <v>2</v>
      </c>
      <c r="N2" s="26"/>
      <c r="O2" s="26"/>
      <c r="P2" s="26"/>
      <c r="Q2" s="26"/>
      <c r="R2" s="26"/>
      <c r="S2" s="26"/>
      <c r="T2" s="26"/>
      <c r="U2" s="27"/>
    </row>
    <row r="3" spans="1:21" s="1" customFormat="1" ht="18" customHeight="1" x14ac:dyDescent="0.2">
      <c r="A3" s="25" t="s">
        <v>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7"/>
      <c r="M3" s="25" t="s">
        <v>4</v>
      </c>
      <c r="N3" s="26"/>
      <c r="O3" s="26"/>
      <c r="P3" s="26"/>
      <c r="Q3" s="26"/>
      <c r="R3" s="26"/>
      <c r="S3" s="26"/>
      <c r="T3" s="26"/>
      <c r="U3" s="27"/>
    </row>
    <row r="4" spans="1:21" s="1" customFormat="1" ht="18" customHeight="1" x14ac:dyDescent="0.2">
      <c r="A4" s="25" t="s">
        <v>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7"/>
      <c r="M4" s="25" t="s">
        <v>6</v>
      </c>
      <c r="N4" s="26"/>
      <c r="O4" s="26"/>
      <c r="P4" s="26"/>
      <c r="Q4" s="26"/>
      <c r="R4" s="26"/>
      <c r="S4" s="26"/>
      <c r="T4" s="26"/>
      <c r="U4" s="27"/>
    </row>
    <row r="5" spans="1:21" s="1" customFormat="1" ht="18.95" customHeight="1" x14ac:dyDescent="0.2">
      <c r="A5" s="25" t="s">
        <v>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7"/>
      <c r="M5" s="25" t="s">
        <v>8</v>
      </c>
      <c r="N5" s="26"/>
      <c r="O5" s="26"/>
      <c r="P5" s="26"/>
      <c r="Q5" s="26"/>
      <c r="R5" s="26"/>
      <c r="S5" s="26"/>
      <c r="T5" s="26"/>
      <c r="U5" s="27"/>
    </row>
    <row r="6" spans="1:21" s="1" customFormat="1" ht="96" customHeight="1" x14ac:dyDescent="0.2">
      <c r="A6" s="28" t="s">
        <v>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9" t="s">
        <v>10</v>
      </c>
      <c r="N6" s="30"/>
      <c r="O6" s="30"/>
      <c r="P6" s="30"/>
      <c r="Q6" s="30"/>
      <c r="R6" s="30"/>
      <c r="S6" s="30"/>
      <c r="T6" s="30"/>
      <c r="U6" s="31"/>
    </row>
    <row r="7" spans="1:21" s="1" customFormat="1" ht="26.25" customHeight="1" x14ac:dyDescent="0.2">
      <c r="A7" s="2"/>
      <c r="B7" s="20" t="s">
        <v>11</v>
      </c>
      <c r="C7" s="20" t="s">
        <v>12</v>
      </c>
      <c r="D7" s="20" t="s">
        <v>13</v>
      </c>
      <c r="E7" s="20" t="s">
        <v>14</v>
      </c>
      <c r="F7" s="20" t="s">
        <v>15</v>
      </c>
      <c r="G7" s="15" t="s">
        <v>16</v>
      </c>
      <c r="H7" s="16"/>
      <c r="I7" s="17"/>
      <c r="J7" s="18" t="s">
        <v>17</v>
      </c>
      <c r="K7" s="18"/>
      <c r="L7" s="18"/>
      <c r="M7" s="15" t="s">
        <v>18</v>
      </c>
      <c r="N7" s="16"/>
      <c r="O7" s="17"/>
      <c r="P7" s="15" t="s">
        <v>19</v>
      </c>
      <c r="Q7" s="16"/>
      <c r="R7" s="17"/>
      <c r="S7" s="21" t="s">
        <v>20</v>
      </c>
      <c r="T7" s="21" t="s">
        <v>21</v>
      </c>
      <c r="U7" s="23" t="s">
        <v>22</v>
      </c>
    </row>
    <row r="8" spans="1:21" s="1" customFormat="1" ht="39" customHeight="1" x14ac:dyDescent="0.2">
      <c r="A8" s="3" t="s">
        <v>11</v>
      </c>
      <c r="B8" s="20"/>
      <c r="C8" s="20"/>
      <c r="D8" s="20"/>
      <c r="E8" s="20"/>
      <c r="F8" s="20"/>
      <c r="G8" s="4" t="s">
        <v>23</v>
      </c>
      <c r="H8" s="4" t="s">
        <v>24</v>
      </c>
      <c r="I8" s="4" t="s">
        <v>25</v>
      </c>
      <c r="J8" s="6" t="s">
        <v>26</v>
      </c>
      <c r="K8" s="6" t="s">
        <v>27</v>
      </c>
      <c r="L8" s="4" t="s">
        <v>25</v>
      </c>
      <c r="M8" s="4" t="s">
        <v>28</v>
      </c>
      <c r="N8" s="4" t="s">
        <v>29</v>
      </c>
      <c r="O8" s="4" t="s">
        <v>25</v>
      </c>
      <c r="P8" s="4" t="s">
        <v>30</v>
      </c>
      <c r="Q8" s="4" t="s">
        <v>29</v>
      </c>
      <c r="R8" s="4" t="s">
        <v>25</v>
      </c>
      <c r="S8" s="22"/>
      <c r="T8" s="22"/>
      <c r="U8" s="24"/>
    </row>
    <row r="9" spans="1:21" s="1" customFormat="1" ht="30.75" customHeight="1" x14ac:dyDescent="0.2">
      <c r="A9" s="5">
        <v>1</v>
      </c>
      <c r="B9" s="5">
        <v>1</v>
      </c>
      <c r="C9" s="6" t="s">
        <v>31</v>
      </c>
      <c r="D9" s="6" t="s">
        <v>32</v>
      </c>
      <c r="E9" s="6" t="s">
        <v>33</v>
      </c>
      <c r="F9" s="6" t="s">
        <v>34</v>
      </c>
      <c r="G9" s="6" t="s">
        <v>35</v>
      </c>
      <c r="H9" s="6" t="s">
        <v>36</v>
      </c>
      <c r="I9" s="6">
        <v>1</v>
      </c>
      <c r="J9" s="6">
        <v>0.1</v>
      </c>
      <c r="K9" s="6">
        <v>15</v>
      </c>
      <c r="L9" s="6">
        <f>K9*J9</f>
        <v>1.5</v>
      </c>
      <c r="M9" s="6">
        <v>1</v>
      </c>
      <c r="N9" s="6">
        <v>20</v>
      </c>
      <c r="O9" s="6">
        <f t="shared" ref="O9:O16" si="0">N9*M9</f>
        <v>20</v>
      </c>
      <c r="P9" s="6">
        <v>1</v>
      </c>
      <c r="Q9" s="6">
        <v>3</v>
      </c>
      <c r="R9" s="6">
        <f>Q9*P9</f>
        <v>3</v>
      </c>
      <c r="S9" s="6">
        <v>2</v>
      </c>
      <c r="T9" s="6">
        <v>500</v>
      </c>
      <c r="U9" s="11">
        <f>(I9+L9+O9+R9+S9)*T9</f>
        <v>13750</v>
      </c>
    </row>
    <row r="10" spans="1:21" s="1" customFormat="1" ht="30.75" customHeight="1" x14ac:dyDescent="0.2">
      <c r="A10" s="5">
        <v>2</v>
      </c>
      <c r="B10" s="5">
        <v>2</v>
      </c>
      <c r="C10" s="6" t="s">
        <v>37</v>
      </c>
      <c r="D10" s="7" t="s">
        <v>38</v>
      </c>
      <c r="E10" s="6" t="s">
        <v>33</v>
      </c>
      <c r="F10" s="6" t="s">
        <v>34</v>
      </c>
      <c r="G10" s="6" t="s">
        <v>35</v>
      </c>
      <c r="H10" s="6" t="s">
        <v>36</v>
      </c>
      <c r="I10" s="6">
        <v>1</v>
      </c>
      <c r="J10" s="6">
        <v>0.15</v>
      </c>
      <c r="K10" s="6">
        <v>15</v>
      </c>
      <c r="L10" s="6">
        <f t="shared" ref="L10:L16" si="1">K10*J10</f>
        <v>2.25</v>
      </c>
      <c r="M10" s="6">
        <v>1.5</v>
      </c>
      <c r="N10" s="6">
        <v>20</v>
      </c>
      <c r="O10" s="6">
        <f t="shared" si="0"/>
        <v>30</v>
      </c>
      <c r="P10" s="6">
        <v>1.5</v>
      </c>
      <c r="Q10" s="6">
        <v>3</v>
      </c>
      <c r="R10" s="6">
        <f t="shared" ref="R10:R16" si="2">Q10*P10</f>
        <v>4.5</v>
      </c>
      <c r="S10" s="6">
        <v>2</v>
      </c>
      <c r="T10" s="6">
        <v>400</v>
      </c>
      <c r="U10" s="11">
        <f t="shared" ref="U10:U16" si="3">(I10+L10+O10+R10+S10)*T10</f>
        <v>15900</v>
      </c>
    </row>
    <row r="11" spans="1:21" s="1" customFormat="1" ht="30.75" customHeight="1" x14ac:dyDescent="0.2">
      <c r="A11" s="5">
        <v>3</v>
      </c>
      <c r="B11" s="5">
        <v>3</v>
      </c>
      <c r="C11" s="6" t="s">
        <v>39</v>
      </c>
      <c r="D11" s="7" t="s">
        <v>40</v>
      </c>
      <c r="E11" s="6" t="s">
        <v>33</v>
      </c>
      <c r="F11" s="6" t="s">
        <v>34</v>
      </c>
      <c r="G11" s="6" t="s">
        <v>35</v>
      </c>
      <c r="H11" s="6" t="s">
        <v>36</v>
      </c>
      <c r="I11" s="6">
        <v>1</v>
      </c>
      <c r="J11" s="6">
        <v>0.15</v>
      </c>
      <c r="K11" s="6">
        <v>15</v>
      </c>
      <c r="L11" s="6">
        <f t="shared" si="1"/>
        <v>2.25</v>
      </c>
      <c r="M11" s="6">
        <v>1.5</v>
      </c>
      <c r="N11" s="6">
        <v>20</v>
      </c>
      <c r="O11" s="6">
        <f t="shared" si="0"/>
        <v>30</v>
      </c>
      <c r="P11" s="6">
        <v>1.5</v>
      </c>
      <c r="Q11" s="6">
        <v>3</v>
      </c>
      <c r="R11" s="6">
        <f t="shared" si="2"/>
        <v>4.5</v>
      </c>
      <c r="S11" s="6">
        <v>2</v>
      </c>
      <c r="T11" s="6">
        <v>300</v>
      </c>
      <c r="U11" s="11">
        <f t="shared" si="3"/>
        <v>11925</v>
      </c>
    </row>
    <row r="12" spans="1:21" s="1" customFormat="1" ht="30.75" customHeight="1" x14ac:dyDescent="0.2">
      <c r="A12" s="5"/>
      <c r="B12" s="5">
        <v>4</v>
      </c>
      <c r="C12" s="6" t="s">
        <v>41</v>
      </c>
      <c r="D12" s="7" t="s">
        <v>42</v>
      </c>
      <c r="E12" s="6" t="s">
        <v>33</v>
      </c>
      <c r="F12" s="6" t="s">
        <v>34</v>
      </c>
      <c r="G12" s="6" t="s">
        <v>35</v>
      </c>
      <c r="H12" s="6" t="s">
        <v>36</v>
      </c>
      <c r="I12" s="6">
        <v>1</v>
      </c>
      <c r="J12" s="6">
        <v>0.15</v>
      </c>
      <c r="K12" s="6">
        <v>15</v>
      </c>
      <c r="L12" s="6">
        <f t="shared" si="1"/>
        <v>2.25</v>
      </c>
      <c r="M12" s="6">
        <v>1.5</v>
      </c>
      <c r="N12" s="6">
        <v>20</v>
      </c>
      <c r="O12" s="6">
        <f t="shared" si="0"/>
        <v>30</v>
      </c>
      <c r="P12" s="6">
        <v>1.5</v>
      </c>
      <c r="Q12" s="6">
        <v>3</v>
      </c>
      <c r="R12" s="6">
        <f t="shared" si="2"/>
        <v>4.5</v>
      </c>
      <c r="S12" s="6">
        <v>2</v>
      </c>
      <c r="T12" s="6">
        <v>100</v>
      </c>
      <c r="U12" s="11">
        <f t="shared" si="3"/>
        <v>3975</v>
      </c>
    </row>
    <row r="13" spans="1:21" s="1" customFormat="1" ht="30.75" customHeight="1" x14ac:dyDescent="0.2">
      <c r="A13" s="5"/>
      <c r="B13" s="5">
        <v>5</v>
      </c>
      <c r="C13" s="6" t="s">
        <v>43</v>
      </c>
      <c r="D13" s="7" t="s">
        <v>44</v>
      </c>
      <c r="E13" s="6" t="s">
        <v>33</v>
      </c>
      <c r="F13" s="6" t="s">
        <v>34</v>
      </c>
      <c r="G13" s="6" t="s">
        <v>35</v>
      </c>
      <c r="H13" s="6" t="s">
        <v>36</v>
      </c>
      <c r="I13" s="6">
        <v>1</v>
      </c>
      <c r="J13" s="6">
        <v>0.15</v>
      </c>
      <c r="K13" s="6">
        <v>15</v>
      </c>
      <c r="L13" s="6">
        <f t="shared" si="1"/>
        <v>2.25</v>
      </c>
      <c r="M13" s="6">
        <v>1.5</v>
      </c>
      <c r="N13" s="6">
        <v>20</v>
      </c>
      <c r="O13" s="6">
        <f t="shared" si="0"/>
        <v>30</v>
      </c>
      <c r="P13" s="6">
        <v>1.5</v>
      </c>
      <c r="Q13" s="6">
        <v>3</v>
      </c>
      <c r="R13" s="6">
        <f t="shared" si="2"/>
        <v>4.5</v>
      </c>
      <c r="S13" s="6">
        <v>2</v>
      </c>
      <c r="T13" s="6">
        <v>100</v>
      </c>
      <c r="U13" s="11">
        <f t="shared" si="3"/>
        <v>3975</v>
      </c>
    </row>
    <row r="14" spans="1:21" s="1" customFormat="1" ht="30.75" customHeight="1" x14ac:dyDescent="0.2">
      <c r="A14" s="5"/>
      <c r="B14" s="5">
        <v>6</v>
      </c>
      <c r="C14" s="6" t="s">
        <v>45</v>
      </c>
      <c r="D14" s="7" t="s">
        <v>46</v>
      </c>
      <c r="E14" s="6" t="s">
        <v>33</v>
      </c>
      <c r="F14" s="6" t="s">
        <v>34</v>
      </c>
      <c r="G14" s="6" t="s">
        <v>35</v>
      </c>
      <c r="H14" s="6" t="s">
        <v>36</v>
      </c>
      <c r="I14" s="6">
        <v>1</v>
      </c>
      <c r="J14" s="6">
        <v>0.15</v>
      </c>
      <c r="K14" s="6">
        <v>15</v>
      </c>
      <c r="L14" s="6">
        <f t="shared" si="1"/>
        <v>2.25</v>
      </c>
      <c r="M14" s="6">
        <v>1.5</v>
      </c>
      <c r="N14" s="6">
        <v>20</v>
      </c>
      <c r="O14" s="6">
        <f t="shared" si="0"/>
        <v>30</v>
      </c>
      <c r="P14" s="6">
        <v>1.5</v>
      </c>
      <c r="Q14" s="6">
        <v>3</v>
      </c>
      <c r="R14" s="6">
        <f t="shared" si="2"/>
        <v>4.5</v>
      </c>
      <c r="S14" s="6">
        <v>2</v>
      </c>
      <c r="T14" s="6">
        <v>100</v>
      </c>
      <c r="U14" s="11">
        <f t="shared" si="3"/>
        <v>3975</v>
      </c>
    </row>
    <row r="15" spans="1:21" s="1" customFormat="1" ht="30.75" customHeight="1" x14ac:dyDescent="0.2">
      <c r="A15" s="5"/>
      <c r="B15" s="5">
        <v>7</v>
      </c>
      <c r="C15" s="6" t="s">
        <v>47</v>
      </c>
      <c r="D15" s="7" t="s">
        <v>48</v>
      </c>
      <c r="E15" s="6" t="s">
        <v>33</v>
      </c>
      <c r="F15" s="6" t="s">
        <v>34</v>
      </c>
      <c r="G15" s="6" t="s">
        <v>35</v>
      </c>
      <c r="H15" s="6" t="s">
        <v>36</v>
      </c>
      <c r="I15" s="6">
        <v>1</v>
      </c>
      <c r="J15" s="6">
        <v>0.1</v>
      </c>
      <c r="K15" s="6">
        <v>15</v>
      </c>
      <c r="L15" s="6">
        <f t="shared" si="1"/>
        <v>1.5</v>
      </c>
      <c r="M15" s="6">
        <v>1</v>
      </c>
      <c r="N15" s="6">
        <v>20</v>
      </c>
      <c r="O15" s="6">
        <f t="shared" si="0"/>
        <v>20</v>
      </c>
      <c r="P15" s="6">
        <v>1</v>
      </c>
      <c r="Q15" s="6">
        <v>3</v>
      </c>
      <c r="R15" s="6">
        <f t="shared" si="2"/>
        <v>3</v>
      </c>
      <c r="S15" s="6">
        <v>2</v>
      </c>
      <c r="T15" s="6">
        <v>100</v>
      </c>
      <c r="U15" s="11">
        <f t="shared" si="3"/>
        <v>2750</v>
      </c>
    </row>
    <row r="16" spans="1:21" s="1" customFormat="1" ht="30.75" customHeight="1" x14ac:dyDescent="0.2">
      <c r="A16" s="5"/>
      <c r="B16" s="5">
        <v>8</v>
      </c>
      <c r="C16" s="6" t="s">
        <v>49</v>
      </c>
      <c r="D16" s="7" t="s">
        <v>50</v>
      </c>
      <c r="E16" s="6" t="s">
        <v>33</v>
      </c>
      <c r="F16" s="6" t="s">
        <v>34</v>
      </c>
      <c r="G16" s="6" t="s">
        <v>35</v>
      </c>
      <c r="H16" s="6" t="s">
        <v>36</v>
      </c>
      <c r="I16" s="6">
        <v>1</v>
      </c>
      <c r="J16" s="6">
        <v>0.1</v>
      </c>
      <c r="K16" s="6">
        <v>15</v>
      </c>
      <c r="L16" s="6">
        <f t="shared" si="1"/>
        <v>1.5</v>
      </c>
      <c r="M16" s="6">
        <v>1</v>
      </c>
      <c r="N16" s="6">
        <v>20</v>
      </c>
      <c r="O16" s="6">
        <f t="shared" si="0"/>
        <v>20</v>
      </c>
      <c r="P16" s="6">
        <v>1</v>
      </c>
      <c r="Q16" s="6">
        <v>3</v>
      </c>
      <c r="R16" s="6">
        <f t="shared" si="2"/>
        <v>3</v>
      </c>
      <c r="S16" s="6">
        <v>2</v>
      </c>
      <c r="T16" s="6">
        <v>100</v>
      </c>
      <c r="U16" s="11">
        <f t="shared" si="3"/>
        <v>2750</v>
      </c>
    </row>
    <row r="17" spans="1:21" s="1" customFormat="1" ht="30.75" customHeight="1" x14ac:dyDescent="0.2">
      <c r="A17" s="5"/>
      <c r="B17" s="5">
        <v>9</v>
      </c>
      <c r="C17" s="8"/>
      <c r="D17" s="7"/>
      <c r="E17" s="9"/>
      <c r="F17" s="10"/>
      <c r="G17" s="10"/>
      <c r="H17" s="10"/>
      <c r="I17" s="10"/>
      <c r="J17" s="10"/>
      <c r="K17" s="10"/>
      <c r="L17" s="10"/>
      <c r="M17" s="6"/>
      <c r="N17" s="6"/>
      <c r="O17" s="6"/>
      <c r="P17" s="6"/>
      <c r="Q17" s="6"/>
      <c r="R17" s="6"/>
      <c r="S17" s="6"/>
      <c r="T17" s="12"/>
      <c r="U17" s="13"/>
    </row>
    <row r="18" spans="1:21" s="1" customFormat="1" ht="30.75" customHeight="1" x14ac:dyDescent="0.2">
      <c r="A18" s="5"/>
      <c r="B18" s="5">
        <v>10</v>
      </c>
      <c r="C18" s="8"/>
      <c r="D18" s="7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4"/>
      <c r="S18" s="14"/>
      <c r="T18" s="12"/>
      <c r="U18" s="13"/>
    </row>
    <row r="19" spans="1:21" s="1" customFormat="1" ht="30.75" customHeight="1" x14ac:dyDescent="0.2">
      <c r="A19" s="5"/>
      <c r="B19" s="5">
        <v>11</v>
      </c>
      <c r="C19" s="8"/>
      <c r="D19" s="7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4"/>
      <c r="S19" s="14"/>
      <c r="T19" s="12"/>
      <c r="U19" s="11">
        <f>SUM(U9:U18)</f>
        <v>59000</v>
      </c>
    </row>
    <row r="20" spans="1:21" ht="30" customHeight="1" x14ac:dyDescent="0.2">
      <c r="B20" s="19" t="s">
        <v>51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</sheetData>
  <mergeCells count="24">
    <mergeCell ref="A1:U1"/>
    <mergeCell ref="A2:L2"/>
    <mergeCell ref="M2:U2"/>
    <mergeCell ref="A3:L3"/>
    <mergeCell ref="M3:U3"/>
    <mergeCell ref="A4:L4"/>
    <mergeCell ref="M4:U4"/>
    <mergeCell ref="A5:L5"/>
    <mergeCell ref="M5:U5"/>
    <mergeCell ref="A6:L6"/>
    <mergeCell ref="M6:U6"/>
    <mergeCell ref="G7:I7"/>
    <mergeCell ref="J7:L7"/>
    <mergeCell ref="M7:O7"/>
    <mergeCell ref="P7:R7"/>
    <mergeCell ref="B20:U20"/>
    <mergeCell ref="B7:B8"/>
    <mergeCell ref="C7:C8"/>
    <mergeCell ref="D7:D8"/>
    <mergeCell ref="E7:E8"/>
    <mergeCell ref="F7:F8"/>
    <mergeCell ref="S7:S8"/>
    <mergeCell ref="T7:T8"/>
    <mergeCell ref="U7:U8"/>
  </mergeCells>
  <phoneticPr fontId="13" type="noConversion"/>
  <printOptions horizontalCentered="1"/>
  <pageMargins left="0.156944444444444" right="3.8888888888888903E-2" top="0.55069444444444404" bottom="0.196527777777778" header="0.196527777777778" footer="0.11805555555555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2015-06-05T18:17:00Z</dcterms:created>
  <dcterms:modified xsi:type="dcterms:W3CDTF">2020-11-26T05:14:09Z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