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ngjingtao\Desktop\"/>
    </mc:Choice>
  </mc:AlternateContent>
  <xr:revisionPtr revIDLastSave="0" documentId="13_ncr:1_{81B8D9FE-6C0E-4948-A8B9-DE205A915E5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组织架构变更数据收集模板" sheetId="3" r:id="rId1"/>
    <sheet name="成本中心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3" l="1"/>
  <c r="I2" i="3"/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3" i="3"/>
</calcChain>
</file>

<file path=xl/sharedStrings.xml><?xml version="1.0" encoding="utf-8"?>
<sst xmlns="http://schemas.openxmlformats.org/spreadsheetml/2006/main" count="891" uniqueCount="246">
  <si>
    <t>人员</t>
    <phoneticPr fontId="1" type="noConversion"/>
  </si>
  <si>
    <t>成本中心编号</t>
    <phoneticPr fontId="1" type="noConversion"/>
  </si>
  <si>
    <t>一级部门</t>
    <phoneticPr fontId="1" type="noConversion"/>
  </si>
  <si>
    <t>二级部门</t>
    <phoneticPr fontId="1" type="noConversion"/>
  </si>
  <si>
    <t>三级部门</t>
    <phoneticPr fontId="1" type="noConversion"/>
  </si>
  <si>
    <t>公司（法人实体）</t>
    <phoneticPr fontId="1" type="noConversion"/>
  </si>
  <si>
    <t>直属上级</t>
    <phoneticPr fontId="1" type="noConversion"/>
  </si>
  <si>
    <t>成本中心预算员</t>
    <phoneticPr fontId="1" type="noConversion"/>
  </si>
  <si>
    <t>成本中心</t>
    <phoneticPr fontId="1" type="noConversion"/>
  </si>
  <si>
    <t>成本中心负责人</t>
    <phoneticPr fontId="1" type="noConversion"/>
  </si>
  <si>
    <t>岗位</t>
    <phoneticPr fontId="1" type="noConversion"/>
  </si>
  <si>
    <t>序号</t>
  </si>
  <si>
    <t>代码</t>
  </si>
  <si>
    <t>名称</t>
  </si>
  <si>
    <t>负责人</t>
  </si>
  <si>
    <t>预算员</t>
  </si>
  <si>
    <t>商用车智能座椅事业部</t>
    <phoneticPr fontId="1" type="noConversion"/>
  </si>
  <si>
    <t>生产管理部</t>
  </si>
  <si>
    <t>质量管理部</t>
  </si>
  <si>
    <t>销售服务部</t>
  </si>
  <si>
    <t>物业部</t>
  </si>
  <si>
    <t>综合管理部</t>
  </si>
  <si>
    <t>金属件厂</t>
  </si>
  <si>
    <t>总装厂</t>
  </si>
  <si>
    <t>设备部</t>
  </si>
  <si>
    <t>李洪秀</t>
  </si>
  <si>
    <t>刘清馨</t>
  </si>
  <si>
    <t>徐梦</t>
  </si>
  <si>
    <t>孙阔</t>
  </si>
  <si>
    <t>宋清镇</t>
  </si>
  <si>
    <t>赵文广</t>
  </si>
  <si>
    <t>陈进东</t>
  </si>
  <si>
    <t>滕怀乐</t>
  </si>
  <si>
    <t>张亚婷</t>
  </si>
  <si>
    <t>商金香</t>
    <phoneticPr fontId="1" type="noConversion"/>
  </si>
  <si>
    <t>刘建轮</t>
    <phoneticPr fontId="1" type="noConversion"/>
  </si>
  <si>
    <t>陈伟</t>
    <phoneticPr fontId="1" type="noConversion"/>
  </si>
  <si>
    <t>杨楷</t>
    <phoneticPr fontId="1" type="noConversion"/>
  </si>
  <si>
    <t>刘新杰</t>
    <phoneticPr fontId="1" type="noConversion"/>
  </si>
  <si>
    <t>董岗生</t>
    <phoneticPr fontId="1" type="noConversion"/>
  </si>
  <si>
    <t>刘增莲</t>
    <phoneticPr fontId="1" type="noConversion"/>
  </si>
  <si>
    <t>郑金玉</t>
    <phoneticPr fontId="1" type="noConversion"/>
  </si>
  <si>
    <t>邓文志</t>
    <phoneticPr fontId="1" type="noConversion"/>
  </si>
  <si>
    <t>河北-生产管理部</t>
  </si>
  <si>
    <t>河北-质量管理部</t>
  </si>
  <si>
    <t>河北-销售服务部</t>
  </si>
  <si>
    <t>河北-物业部</t>
  </si>
  <si>
    <t>河北-综合管理部</t>
  </si>
  <si>
    <t>河北-金属件厂</t>
  </si>
  <si>
    <t>河北-总装厂</t>
  </si>
  <si>
    <t>河北-设备部</t>
  </si>
  <si>
    <t>河北工厂</t>
    <phoneticPr fontId="1" type="noConversion"/>
  </si>
  <si>
    <t>河北工厂</t>
  </si>
  <si>
    <t>财务管理部</t>
  </si>
  <si>
    <t>综合管理部</t>
    <phoneticPr fontId="4" type="noConversion"/>
  </si>
  <si>
    <t>刘东明</t>
    <phoneticPr fontId="4" type="noConversion"/>
  </si>
  <si>
    <t>王磊</t>
  </si>
  <si>
    <t>杜全</t>
  </si>
  <si>
    <t>王清霞</t>
  </si>
  <si>
    <t>商金香</t>
  </si>
  <si>
    <t>张如燕</t>
  </si>
  <si>
    <t>朱浚川</t>
  </si>
  <si>
    <t>张佳怡</t>
  </si>
  <si>
    <t>许衍涛</t>
  </si>
  <si>
    <t>刘新杰</t>
  </si>
  <si>
    <t>汪梦娜</t>
  </si>
  <si>
    <t>蔺元元</t>
  </si>
  <si>
    <t>董玉茹</t>
  </si>
  <si>
    <t>赵金旺</t>
  </si>
  <si>
    <t>陈增发</t>
  </si>
  <si>
    <t>姜桂梅</t>
  </si>
  <si>
    <t>姜春然</t>
  </si>
  <si>
    <t>刘增莲</t>
  </si>
  <si>
    <t>胡万魁</t>
  </si>
  <si>
    <t>王义</t>
  </si>
  <si>
    <t>王献文</t>
  </si>
  <si>
    <t>李鹏</t>
  </si>
  <si>
    <t>于磊磊</t>
  </si>
  <si>
    <t>赵连风</t>
  </si>
  <si>
    <t>吴志强</t>
  </si>
  <si>
    <t>邢建国</t>
  </si>
  <si>
    <t>谭月涛</t>
  </si>
  <si>
    <t>赵诗雄</t>
  </si>
  <si>
    <t>刘君伟</t>
  </si>
  <si>
    <t>王明</t>
  </si>
  <si>
    <t>董军</t>
  </si>
  <si>
    <t>董岗生</t>
  </si>
  <si>
    <t>王秀坤</t>
    <phoneticPr fontId="4" type="noConversion"/>
  </si>
  <si>
    <t>韩晓鹏</t>
  </si>
  <si>
    <t>刘建轮</t>
  </si>
  <si>
    <t>韩丙村</t>
  </si>
  <si>
    <t>张庆雨</t>
  </si>
  <si>
    <t>薛维新</t>
  </si>
  <si>
    <t>田增军</t>
  </si>
  <si>
    <t>刘玉江</t>
  </si>
  <si>
    <t>邓文志</t>
  </si>
  <si>
    <t>云荣娟</t>
  </si>
  <si>
    <t>张文昌</t>
  </si>
  <si>
    <t>李博阳</t>
  </si>
  <si>
    <t>吴如义</t>
  </si>
  <si>
    <t>滕奉伟</t>
  </si>
  <si>
    <t>滕敬涛</t>
  </si>
  <si>
    <t>刘路路</t>
  </si>
  <si>
    <t>王文艳</t>
  </si>
  <si>
    <t>李金彪</t>
  </si>
  <si>
    <t>马亚青</t>
  </si>
  <si>
    <t>刘贞</t>
  </si>
  <si>
    <t>邓秀丽</t>
  </si>
  <si>
    <t>吴宝新</t>
  </si>
  <si>
    <t>刘梅娟</t>
  </si>
  <si>
    <t>孙秀霞</t>
  </si>
  <si>
    <t>耿国卫</t>
  </si>
  <si>
    <t>夏淑凤</t>
  </si>
  <si>
    <t>赵静</t>
  </si>
  <si>
    <t>耿会峰</t>
  </si>
  <si>
    <t>于会卿</t>
  </si>
  <si>
    <t>王桂欣</t>
  </si>
  <si>
    <t>许瑞学</t>
  </si>
  <si>
    <t>于全生</t>
  </si>
  <si>
    <t>高胜利</t>
  </si>
  <si>
    <t>刘帅军</t>
  </si>
  <si>
    <t>高金贵</t>
  </si>
  <si>
    <t>路智国</t>
  </si>
  <si>
    <t>张东</t>
  </si>
  <si>
    <t>刘涛</t>
  </si>
  <si>
    <t>胡占远</t>
  </si>
  <si>
    <t>孔德佳</t>
  </si>
  <si>
    <t>孙兴旺</t>
  </si>
  <si>
    <t>杨顺利</t>
  </si>
  <si>
    <t>郑金玉</t>
  </si>
  <si>
    <t>梁国胤</t>
  </si>
  <si>
    <t>赵志强</t>
  </si>
  <si>
    <t>刘磊</t>
  </si>
  <si>
    <t>郭彦东</t>
  </si>
  <si>
    <t>邓凤琼</t>
  </si>
  <si>
    <t>陈雷</t>
  </si>
  <si>
    <t>杨锴</t>
  </si>
  <si>
    <t>司艳策</t>
  </si>
  <si>
    <t>郭翠梅</t>
  </si>
  <si>
    <t>田晓胜</t>
  </si>
  <si>
    <t>胡世岳</t>
  </si>
  <si>
    <t>姬胜阳</t>
  </si>
  <si>
    <t>王建彪</t>
  </si>
  <si>
    <t>刘付乐</t>
  </si>
  <si>
    <t>吴俊杰</t>
  </si>
  <si>
    <t>孙荣赓</t>
  </si>
  <si>
    <t>陈伟</t>
  </si>
  <si>
    <t>张姣</t>
  </si>
  <si>
    <t>杨勇</t>
  </si>
  <si>
    <t>王贵宝</t>
  </si>
  <si>
    <t>王伟</t>
  </si>
  <si>
    <t>韩苏军</t>
  </si>
  <si>
    <t>翟凤娟</t>
  </si>
  <si>
    <t>王磊</t>
    <phoneticPr fontId="4" type="noConversion"/>
  </si>
  <si>
    <t>河北工厂厂长</t>
    <phoneticPr fontId="4" type="noConversion"/>
  </si>
  <si>
    <t>财务总监</t>
  </si>
  <si>
    <t>成本科长兼盈利主管</t>
  </si>
  <si>
    <t>财务科长兼总账会计</t>
  </si>
  <si>
    <t>资金会计</t>
  </si>
  <si>
    <t>预算及费用会计</t>
  </si>
  <si>
    <t>应付及价格会计</t>
  </si>
  <si>
    <t>销售会计税务及应收会计</t>
  </si>
  <si>
    <t>成本核算及资产会计</t>
  </si>
  <si>
    <t>综合管理部部长</t>
    <phoneticPr fontId="4" type="noConversion"/>
  </si>
  <si>
    <t>薪酬保险专员</t>
  </si>
  <si>
    <t>培训主管兼招聘专员</t>
  </si>
  <si>
    <t>行政科长</t>
  </si>
  <si>
    <t>宿管兼后勤专员</t>
  </si>
  <si>
    <t>司机</t>
  </si>
  <si>
    <t>食堂管理员</t>
  </si>
  <si>
    <t>切墩工</t>
  </si>
  <si>
    <t>食堂勤杂工</t>
  </si>
  <si>
    <t>副部长</t>
  </si>
  <si>
    <t>内勤统计员</t>
  </si>
  <si>
    <t>湖南市场服务</t>
  </si>
  <si>
    <t>湖南市场主管</t>
  </si>
  <si>
    <t>诸城市场经理</t>
  </si>
  <si>
    <t>北汽市场主管</t>
  </si>
  <si>
    <t>济南市场经理</t>
  </si>
  <si>
    <t>北汽越分市场经理</t>
  </si>
  <si>
    <t>福田戴姆勒市场经理</t>
  </si>
  <si>
    <t>戴姆勒服务</t>
  </si>
  <si>
    <t>北汽越分服务</t>
  </si>
  <si>
    <t>物业部部长</t>
    <phoneticPr fontId="4" type="noConversion"/>
  </si>
  <si>
    <t>安环科科长</t>
  </si>
  <si>
    <t>安全员</t>
  </si>
  <si>
    <t>设备部副部长</t>
    <phoneticPr fontId="4" type="noConversion"/>
  </si>
  <si>
    <t>机修工</t>
  </si>
  <si>
    <t>发泡车间保全</t>
  </si>
  <si>
    <t>电工</t>
  </si>
  <si>
    <t>设备员</t>
  </si>
  <si>
    <t>总装厂工装管理</t>
  </si>
  <si>
    <t>部长</t>
  </si>
  <si>
    <t>信息科长</t>
  </si>
  <si>
    <t>成品科长</t>
  </si>
  <si>
    <t>调度主管</t>
  </si>
  <si>
    <t>物料主管</t>
  </si>
  <si>
    <t>零星采购主管</t>
  </si>
  <si>
    <t>IT专员</t>
  </si>
  <si>
    <t>统计员</t>
  </si>
  <si>
    <t>一厂调度员</t>
  </si>
  <si>
    <t>ERP录入员</t>
  </si>
  <si>
    <t>一厂计划员</t>
  </si>
  <si>
    <t>计划员</t>
  </si>
  <si>
    <t>一厂半成品库管员</t>
  </si>
  <si>
    <t>一厂原材料库管员</t>
  </si>
  <si>
    <t>一厂功能件库管员</t>
  </si>
  <si>
    <t>缝纫原材料及成品库管员</t>
  </si>
  <si>
    <t>化工原料库库管员</t>
  </si>
  <si>
    <t>座椅发泡成品库管员</t>
  </si>
  <si>
    <t>沧州缝纫库管</t>
  </si>
  <si>
    <t>座椅零部件库库管员</t>
  </si>
  <si>
    <t>北京中转库库管员</t>
  </si>
  <si>
    <t>发货员</t>
  </si>
  <si>
    <t>叉车司机兼发货</t>
  </si>
  <si>
    <t>上料工</t>
  </si>
  <si>
    <t>叉车上料</t>
  </si>
  <si>
    <t>叉车司机</t>
  </si>
  <si>
    <t>装卸工</t>
  </si>
  <si>
    <t>实验室主管</t>
  </si>
  <si>
    <t>三包服务主管</t>
  </si>
  <si>
    <t>售后文员</t>
  </si>
  <si>
    <t>供应商管理SQE</t>
  </si>
  <si>
    <t>计量器具管理员</t>
  </si>
  <si>
    <t>外检员</t>
  </si>
  <si>
    <t>工艺副厂长</t>
  </si>
  <si>
    <t>质量工程师</t>
  </si>
  <si>
    <t>TPM管理员</t>
  </si>
  <si>
    <t>质检员</t>
  </si>
  <si>
    <t>组装车间代理主任</t>
  </si>
  <si>
    <t>焊接2班班组长</t>
  </si>
  <si>
    <t>电泳班组长</t>
  </si>
  <si>
    <t>实习生</t>
  </si>
  <si>
    <t>缝纫车间主任</t>
  </si>
  <si>
    <t>外检科科长质量改进</t>
  </si>
  <si>
    <t>发泡车间主任</t>
  </si>
  <si>
    <t>座椅车间主任</t>
  </si>
  <si>
    <t>座椅车间班组长</t>
  </si>
  <si>
    <t>缝纫班组长</t>
  </si>
  <si>
    <t>总装厂厂长</t>
    <phoneticPr fontId="1" type="noConversion"/>
  </si>
  <si>
    <t>金属件厂厂长</t>
    <phoneticPr fontId="1" type="noConversion"/>
  </si>
  <si>
    <t>财务管理部</t>
    <phoneticPr fontId="1" type="noConversion"/>
  </si>
  <si>
    <t>河北-财务管理部</t>
  </si>
  <si>
    <t>河北-财务管理部</t>
    <phoneticPr fontId="1" type="noConversion"/>
  </si>
  <si>
    <t>综合管理部</t>
    <phoneticPr fontId="1" type="noConversion"/>
  </si>
  <si>
    <t>销售服务部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</si>
</sst>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I9" sqref="I9"/>
    </sheetView>
  </sheetViews>
  <sheetFormatPr defaultRowHeight="13.5" x14ac:dyDescent="0.15"/>
  <cols>
    <col min="1" max="1" width="24.75" style="7" customWidth="1"/>
    <col min="2" max="2" width="43" style="8" customWidth="1"/>
    <col min="3" max="3" width="23.75" style="8" customWidth="1"/>
    <col min="4" max="4" width="21.375" style="8" bestFit="1" customWidth="1"/>
    <col min="5" max="5" width="22.5" style="8" bestFit="1" customWidth="1"/>
    <col min="6" max="6" width="13" style="10" bestFit="1" customWidth="1"/>
    <col min="7" max="7" width="13.125" style="8" customWidth="1"/>
    <col min="8" max="8" width="9.75" style="6" bestFit="1" customWidth="1"/>
    <col min="9" max="10" width="16.375" style="6" bestFit="1" customWidth="1"/>
    <col min="11" max="11" width="23.5" style="6" bestFit="1" customWidth="1"/>
    <col min="12" max="16384" width="9" style="6"/>
  </cols>
  <sheetData>
    <row r="1" spans="1:11" ht="20.100000000000001" customHeight="1" x14ac:dyDescent="0.15">
      <c r="A1" s="5" t="s">
        <v>2</v>
      </c>
      <c r="B1" s="5" t="s">
        <v>5</v>
      </c>
      <c r="C1" s="5" t="s">
        <v>3</v>
      </c>
      <c r="D1" s="5" t="s">
        <v>4</v>
      </c>
      <c r="E1" s="5" t="s">
        <v>8</v>
      </c>
      <c r="F1" s="5" t="s">
        <v>1</v>
      </c>
      <c r="G1" s="5" t="s">
        <v>0</v>
      </c>
      <c r="H1" s="5" t="s">
        <v>6</v>
      </c>
      <c r="I1" s="5" t="s">
        <v>9</v>
      </c>
      <c r="J1" s="5" t="s">
        <v>7</v>
      </c>
      <c r="K1" s="5" t="s">
        <v>10</v>
      </c>
    </row>
    <row r="2" spans="1:11" x14ac:dyDescent="0.15">
      <c r="A2" s="8" t="s">
        <v>16</v>
      </c>
      <c r="B2" s="8" t="s">
        <v>16</v>
      </c>
      <c r="C2" s="8" t="s">
        <v>51</v>
      </c>
      <c r="D2" s="9" t="s">
        <v>52</v>
      </c>
      <c r="E2" s="8" t="s">
        <v>43</v>
      </c>
      <c r="G2" s="9" t="s">
        <v>56</v>
      </c>
      <c r="H2" s="9" t="s">
        <v>55</v>
      </c>
      <c r="I2" s="8" t="str">
        <f>VLOOKUP(E2,成本中心!$C$4:$E$12,2,0)</f>
        <v>邓文志</v>
      </c>
      <c r="J2" s="8" t="str">
        <f>VLOOKUP(E2,成本中心!$C$4:$E$12,3,0)</f>
        <v>李洪秀</v>
      </c>
      <c r="K2" s="9" t="s">
        <v>154</v>
      </c>
    </row>
    <row r="3" spans="1:11" x14ac:dyDescent="0.15">
      <c r="A3" s="8" t="s">
        <v>16</v>
      </c>
      <c r="B3" s="8" t="s">
        <v>16</v>
      </c>
      <c r="C3" s="8" t="s">
        <v>51</v>
      </c>
      <c r="D3" s="9" t="s">
        <v>241</v>
      </c>
      <c r="E3" s="8" t="s">
        <v>242</v>
      </c>
      <c r="G3" s="9" t="s">
        <v>57</v>
      </c>
      <c r="H3" s="9" t="s">
        <v>56</v>
      </c>
      <c r="I3" s="8" t="str">
        <f>VLOOKUP(E3,成本中心!$C$4:$E$12,2,0)</f>
        <v>商金香</v>
      </c>
      <c r="J3" s="8" t="str">
        <f>VLOOKUP(E3,成本中心!$C$4:$E$12,3,0)</f>
        <v>张亚婷</v>
      </c>
      <c r="K3" s="9" t="s">
        <v>155</v>
      </c>
    </row>
    <row r="4" spans="1:11" x14ac:dyDescent="0.15">
      <c r="A4" s="8" t="s">
        <v>16</v>
      </c>
      <c r="B4" s="8" t="s">
        <v>16</v>
      </c>
      <c r="C4" s="8" t="s">
        <v>51</v>
      </c>
      <c r="D4" s="9" t="s">
        <v>53</v>
      </c>
      <c r="E4" s="8" t="s">
        <v>242</v>
      </c>
      <c r="G4" s="9" t="s">
        <v>58</v>
      </c>
      <c r="H4" s="9" t="s">
        <v>57</v>
      </c>
      <c r="I4" s="8" t="str">
        <f>VLOOKUP(E4,成本中心!$C$4:$E$12,2,0)</f>
        <v>商金香</v>
      </c>
      <c r="J4" s="8" t="str">
        <f>VLOOKUP(E4,成本中心!$C$4:$E$12,3,0)</f>
        <v>张亚婷</v>
      </c>
      <c r="K4" s="9" t="s">
        <v>156</v>
      </c>
    </row>
    <row r="5" spans="1:11" x14ac:dyDescent="0.15">
      <c r="A5" s="8" t="s">
        <v>16</v>
      </c>
      <c r="B5" s="8" t="s">
        <v>16</v>
      </c>
      <c r="C5" s="8" t="s">
        <v>51</v>
      </c>
      <c r="D5" s="9" t="s">
        <v>53</v>
      </c>
      <c r="E5" s="8" t="s">
        <v>242</v>
      </c>
      <c r="G5" s="9" t="s">
        <v>59</v>
      </c>
      <c r="H5" s="9" t="s">
        <v>57</v>
      </c>
      <c r="I5" s="8" t="str">
        <f>VLOOKUP(E5,成本中心!$C$4:$E$12,2,0)</f>
        <v>商金香</v>
      </c>
      <c r="J5" s="8" t="str">
        <f>VLOOKUP(E5,成本中心!$C$4:$E$12,3,0)</f>
        <v>张亚婷</v>
      </c>
      <c r="K5" s="9" t="s">
        <v>157</v>
      </c>
    </row>
    <row r="6" spans="1:11" x14ac:dyDescent="0.15">
      <c r="A6" s="8" t="s">
        <v>16</v>
      </c>
      <c r="B6" s="8" t="s">
        <v>16</v>
      </c>
      <c r="C6" s="8" t="s">
        <v>51</v>
      </c>
      <c r="D6" s="9" t="s">
        <v>53</v>
      </c>
      <c r="E6" s="8" t="s">
        <v>242</v>
      </c>
      <c r="G6" s="9" t="s">
        <v>60</v>
      </c>
      <c r="H6" s="9" t="s">
        <v>59</v>
      </c>
      <c r="I6" s="8" t="str">
        <f>VLOOKUP(E6,成本中心!$C$4:$E$12,2,0)</f>
        <v>商金香</v>
      </c>
      <c r="J6" s="8" t="str">
        <f>VLOOKUP(E6,成本中心!$C$4:$E$12,3,0)</f>
        <v>张亚婷</v>
      </c>
      <c r="K6" s="9" t="s">
        <v>158</v>
      </c>
    </row>
    <row r="7" spans="1:11" x14ac:dyDescent="0.15">
      <c r="A7" s="8" t="s">
        <v>16</v>
      </c>
      <c r="B7" s="8" t="s">
        <v>16</v>
      </c>
      <c r="C7" s="8" t="s">
        <v>51</v>
      </c>
      <c r="D7" s="9" t="s">
        <v>53</v>
      </c>
      <c r="E7" s="8" t="s">
        <v>242</v>
      </c>
      <c r="G7" s="9" t="s">
        <v>33</v>
      </c>
      <c r="H7" s="9" t="s">
        <v>59</v>
      </c>
      <c r="I7" s="8" t="str">
        <f>VLOOKUP(E7,成本中心!$C$4:$E$12,2,0)</f>
        <v>商金香</v>
      </c>
      <c r="J7" s="8" t="str">
        <f>VLOOKUP(E7,成本中心!$C$4:$E$12,3,0)</f>
        <v>张亚婷</v>
      </c>
      <c r="K7" s="9" t="s">
        <v>159</v>
      </c>
    </row>
    <row r="8" spans="1:11" x14ac:dyDescent="0.15">
      <c r="A8" s="8" t="s">
        <v>16</v>
      </c>
      <c r="B8" s="8" t="s">
        <v>16</v>
      </c>
      <c r="C8" s="8" t="s">
        <v>51</v>
      </c>
      <c r="D8" s="9" t="s">
        <v>53</v>
      </c>
      <c r="E8" s="8" t="s">
        <v>242</v>
      </c>
      <c r="G8" s="9" t="s">
        <v>61</v>
      </c>
      <c r="H8" s="9" t="s">
        <v>58</v>
      </c>
      <c r="I8" s="8" t="str">
        <f>VLOOKUP(E8,成本中心!$C$4:$E$12,2,0)</f>
        <v>商金香</v>
      </c>
      <c r="J8" s="8" t="str">
        <f>VLOOKUP(E8,成本中心!$C$4:$E$12,3,0)</f>
        <v>张亚婷</v>
      </c>
      <c r="K8" s="9" t="s">
        <v>160</v>
      </c>
    </row>
    <row r="9" spans="1:11" x14ac:dyDescent="0.15">
      <c r="A9" s="8" t="s">
        <v>16</v>
      </c>
      <c r="B9" s="8" t="s">
        <v>16</v>
      </c>
      <c r="C9" s="8" t="s">
        <v>51</v>
      </c>
      <c r="D9" s="9" t="s">
        <v>53</v>
      </c>
      <c r="E9" s="8" t="s">
        <v>242</v>
      </c>
      <c r="G9" s="9" t="s">
        <v>62</v>
      </c>
      <c r="H9" s="9" t="s">
        <v>59</v>
      </c>
      <c r="I9" s="8" t="str">
        <f>VLOOKUP(E9,成本中心!$C$4:$E$12,2,0)</f>
        <v>商金香</v>
      </c>
      <c r="J9" s="8" t="str">
        <f>VLOOKUP(E9,成本中心!$C$4:$E$12,3,0)</f>
        <v>张亚婷</v>
      </c>
      <c r="K9" s="9" t="s">
        <v>161</v>
      </c>
    </row>
    <row r="10" spans="1:11" x14ac:dyDescent="0.15">
      <c r="A10" s="8" t="s">
        <v>16</v>
      </c>
      <c r="B10" s="8" t="s">
        <v>16</v>
      </c>
      <c r="C10" s="8" t="s">
        <v>51</v>
      </c>
      <c r="D10" s="9" t="s">
        <v>53</v>
      </c>
      <c r="E10" s="8" t="s">
        <v>242</v>
      </c>
      <c r="G10" s="9" t="s">
        <v>63</v>
      </c>
      <c r="H10" s="9" t="s">
        <v>59</v>
      </c>
      <c r="I10" s="8" t="str">
        <f>VLOOKUP(E10,成本中心!$C$4:$E$12,2,0)</f>
        <v>商金香</v>
      </c>
      <c r="J10" s="8" t="str">
        <f>VLOOKUP(E10,成本中心!$C$4:$E$12,3,0)</f>
        <v>张亚婷</v>
      </c>
      <c r="K10" s="11" t="s">
        <v>162</v>
      </c>
    </row>
    <row r="11" spans="1:11" x14ac:dyDescent="0.15">
      <c r="A11" s="8" t="s">
        <v>16</v>
      </c>
      <c r="B11" s="8" t="s">
        <v>16</v>
      </c>
      <c r="C11" s="8" t="s">
        <v>51</v>
      </c>
      <c r="D11" s="9" t="s">
        <v>54</v>
      </c>
      <c r="E11" s="8" t="s">
        <v>47</v>
      </c>
      <c r="G11" s="9" t="s">
        <v>64</v>
      </c>
      <c r="H11" s="9" t="s">
        <v>56</v>
      </c>
      <c r="I11" s="8" t="str">
        <f>VLOOKUP(E11,成本中心!$C$4:$E$12,2,0)</f>
        <v>刘新杰</v>
      </c>
      <c r="J11" s="8" t="str">
        <f>VLOOKUP(E11,成本中心!$C$4:$E$12,3,0)</f>
        <v>宋清镇</v>
      </c>
      <c r="K11" s="9" t="s">
        <v>163</v>
      </c>
    </row>
    <row r="12" spans="1:11" x14ac:dyDescent="0.15">
      <c r="A12" s="8" t="s">
        <v>16</v>
      </c>
      <c r="B12" s="8" t="s">
        <v>16</v>
      </c>
      <c r="C12" s="8" t="s">
        <v>51</v>
      </c>
      <c r="D12" s="9" t="s">
        <v>21</v>
      </c>
      <c r="E12" s="8" t="s">
        <v>47</v>
      </c>
      <c r="G12" s="9" t="s">
        <v>65</v>
      </c>
      <c r="H12" s="9" t="s">
        <v>64</v>
      </c>
      <c r="I12" s="8" t="str">
        <f>VLOOKUP(E12,成本中心!$C$4:$E$12,2,0)</f>
        <v>刘新杰</v>
      </c>
      <c r="J12" s="8" t="str">
        <f>VLOOKUP(E12,成本中心!$C$4:$E$12,3,0)</f>
        <v>宋清镇</v>
      </c>
      <c r="K12" s="9" t="s">
        <v>164</v>
      </c>
    </row>
    <row r="13" spans="1:11" x14ac:dyDescent="0.15">
      <c r="A13" s="8" t="s">
        <v>16</v>
      </c>
      <c r="B13" s="8" t="s">
        <v>16</v>
      </c>
      <c r="C13" s="8" t="s">
        <v>51</v>
      </c>
      <c r="D13" s="9" t="s">
        <v>244</v>
      </c>
      <c r="E13" s="8" t="s">
        <v>47</v>
      </c>
      <c r="G13" s="9" t="s">
        <v>66</v>
      </c>
      <c r="H13" s="9" t="s">
        <v>64</v>
      </c>
      <c r="I13" s="8" t="str">
        <f>VLOOKUP(E13,成本中心!$C$4:$E$12,2,0)</f>
        <v>刘新杰</v>
      </c>
      <c r="J13" s="8" t="str">
        <f>VLOOKUP(E13,成本中心!$C$4:$E$12,3,0)</f>
        <v>宋清镇</v>
      </c>
      <c r="K13" s="9" t="s">
        <v>165</v>
      </c>
    </row>
    <row r="14" spans="1:11" x14ac:dyDescent="0.15">
      <c r="A14" s="8" t="s">
        <v>16</v>
      </c>
      <c r="B14" s="8" t="s">
        <v>16</v>
      </c>
      <c r="C14" s="8" t="s">
        <v>51</v>
      </c>
      <c r="D14" s="9" t="s">
        <v>21</v>
      </c>
      <c r="E14" s="8" t="s">
        <v>47</v>
      </c>
      <c r="G14" s="9" t="s">
        <v>29</v>
      </c>
      <c r="H14" s="9" t="s">
        <v>64</v>
      </c>
      <c r="I14" s="8" t="str">
        <f>VLOOKUP(E14,成本中心!$C$4:$E$12,2,0)</f>
        <v>刘新杰</v>
      </c>
      <c r="J14" s="8" t="str">
        <f>VLOOKUP(E14,成本中心!$C$4:$E$12,3,0)</f>
        <v>宋清镇</v>
      </c>
      <c r="K14" s="9" t="s">
        <v>166</v>
      </c>
    </row>
    <row r="15" spans="1:11" x14ac:dyDescent="0.15">
      <c r="A15" s="8" t="s">
        <v>16</v>
      </c>
      <c r="B15" s="8" t="s">
        <v>16</v>
      </c>
      <c r="C15" s="8" t="s">
        <v>51</v>
      </c>
      <c r="D15" s="9" t="s">
        <v>21</v>
      </c>
      <c r="E15" s="8" t="s">
        <v>47</v>
      </c>
      <c r="G15" s="9" t="s">
        <v>67</v>
      </c>
      <c r="H15" s="9" t="s">
        <v>29</v>
      </c>
      <c r="I15" s="8" t="str">
        <f>VLOOKUP(E15,成本中心!$C$4:$E$12,2,0)</f>
        <v>刘新杰</v>
      </c>
      <c r="J15" s="8" t="str">
        <f>VLOOKUP(E15,成本中心!$C$4:$E$12,3,0)</f>
        <v>宋清镇</v>
      </c>
      <c r="K15" s="9" t="s">
        <v>167</v>
      </c>
    </row>
    <row r="16" spans="1:11" x14ac:dyDescent="0.15">
      <c r="A16" s="8" t="s">
        <v>16</v>
      </c>
      <c r="B16" s="8" t="s">
        <v>16</v>
      </c>
      <c r="C16" s="8" t="s">
        <v>51</v>
      </c>
      <c r="D16" s="9" t="s">
        <v>21</v>
      </c>
      <c r="E16" s="8" t="s">
        <v>47</v>
      </c>
      <c r="G16" s="9" t="s">
        <v>68</v>
      </c>
      <c r="H16" s="9" t="s">
        <v>29</v>
      </c>
      <c r="I16" s="8" t="str">
        <f>VLOOKUP(E16,成本中心!$C$4:$E$12,2,0)</f>
        <v>刘新杰</v>
      </c>
      <c r="J16" s="8" t="str">
        <f>VLOOKUP(E16,成本中心!$C$4:$E$12,3,0)</f>
        <v>宋清镇</v>
      </c>
      <c r="K16" s="9" t="s">
        <v>168</v>
      </c>
    </row>
    <row r="17" spans="1:11" x14ac:dyDescent="0.15">
      <c r="A17" s="8" t="s">
        <v>16</v>
      </c>
      <c r="B17" s="8" t="s">
        <v>16</v>
      </c>
      <c r="C17" s="8" t="s">
        <v>51</v>
      </c>
      <c r="D17" s="9" t="s">
        <v>21</v>
      </c>
      <c r="E17" s="8" t="s">
        <v>47</v>
      </c>
      <c r="G17" s="9" t="s">
        <v>69</v>
      </c>
      <c r="H17" s="9" t="s">
        <v>29</v>
      </c>
      <c r="I17" s="8" t="str">
        <f>VLOOKUP(E17,成本中心!$C$4:$E$12,2,0)</f>
        <v>刘新杰</v>
      </c>
      <c r="J17" s="8" t="str">
        <f>VLOOKUP(E17,成本中心!$C$4:$E$12,3,0)</f>
        <v>宋清镇</v>
      </c>
      <c r="K17" s="9" t="s">
        <v>169</v>
      </c>
    </row>
    <row r="18" spans="1:11" x14ac:dyDescent="0.15">
      <c r="A18" s="8" t="s">
        <v>16</v>
      </c>
      <c r="B18" s="8" t="s">
        <v>16</v>
      </c>
      <c r="C18" s="8" t="s">
        <v>51</v>
      </c>
      <c r="D18" s="9" t="s">
        <v>21</v>
      </c>
      <c r="E18" s="8" t="s">
        <v>47</v>
      </c>
      <c r="G18" s="9" t="s">
        <v>70</v>
      </c>
      <c r="H18" s="9" t="s">
        <v>29</v>
      </c>
      <c r="I18" s="8" t="str">
        <f>VLOOKUP(E18,成本中心!$C$4:$E$12,2,0)</f>
        <v>刘新杰</v>
      </c>
      <c r="J18" s="8" t="str">
        <f>VLOOKUP(E18,成本中心!$C$4:$E$12,3,0)</f>
        <v>宋清镇</v>
      </c>
      <c r="K18" s="9" t="s">
        <v>170</v>
      </c>
    </row>
    <row r="19" spans="1:11" x14ac:dyDescent="0.15">
      <c r="A19" s="8" t="s">
        <v>16</v>
      </c>
      <c r="B19" s="8" t="s">
        <v>16</v>
      </c>
      <c r="C19" s="8" t="s">
        <v>51</v>
      </c>
      <c r="D19" s="9" t="s">
        <v>21</v>
      </c>
      <c r="E19" s="8" t="s">
        <v>47</v>
      </c>
      <c r="G19" s="9" t="s">
        <v>71</v>
      </c>
      <c r="H19" s="9" t="s">
        <v>29</v>
      </c>
      <c r="I19" s="8" t="str">
        <f>VLOOKUP(E19,成本中心!$C$4:$E$12,2,0)</f>
        <v>刘新杰</v>
      </c>
      <c r="J19" s="8" t="str">
        <f>VLOOKUP(E19,成本中心!$C$4:$E$12,3,0)</f>
        <v>宋清镇</v>
      </c>
      <c r="K19" s="9" t="s">
        <v>171</v>
      </c>
    </row>
    <row r="20" spans="1:11" x14ac:dyDescent="0.15">
      <c r="A20" s="8" t="s">
        <v>16</v>
      </c>
      <c r="B20" s="8" t="s">
        <v>16</v>
      </c>
      <c r="C20" s="8" t="s">
        <v>51</v>
      </c>
      <c r="D20" s="9" t="s">
        <v>245</v>
      </c>
      <c r="E20" s="8" t="s">
        <v>45</v>
      </c>
      <c r="G20" s="9" t="s">
        <v>72</v>
      </c>
      <c r="H20" s="9" t="s">
        <v>153</v>
      </c>
      <c r="I20" s="8" t="str">
        <f>VLOOKUP(E20,成本中心!$C$4:$E$12,2,0)</f>
        <v>刘增莲</v>
      </c>
      <c r="J20" s="8" t="str">
        <f>VLOOKUP(E20,成本中心!$C$4:$E$12,3,0)</f>
        <v>徐梦</v>
      </c>
      <c r="K20" s="9" t="s">
        <v>172</v>
      </c>
    </row>
    <row r="21" spans="1:11" x14ac:dyDescent="0.15">
      <c r="A21" s="8" t="s">
        <v>16</v>
      </c>
      <c r="B21" s="8" t="s">
        <v>16</v>
      </c>
      <c r="C21" s="8" t="s">
        <v>51</v>
      </c>
      <c r="D21" s="9" t="s">
        <v>19</v>
      </c>
      <c r="E21" s="8" t="s">
        <v>45</v>
      </c>
      <c r="G21" s="9" t="s">
        <v>27</v>
      </c>
      <c r="H21" s="9" t="s">
        <v>72</v>
      </c>
      <c r="I21" s="8" t="str">
        <f>VLOOKUP(E21,成本中心!$C$4:$E$12,2,0)</f>
        <v>刘增莲</v>
      </c>
      <c r="J21" s="8" t="str">
        <f>VLOOKUP(E21,成本中心!$C$4:$E$12,3,0)</f>
        <v>徐梦</v>
      </c>
      <c r="K21" s="9" t="s">
        <v>173</v>
      </c>
    </row>
    <row r="22" spans="1:11" x14ac:dyDescent="0.15">
      <c r="A22" s="8" t="s">
        <v>16</v>
      </c>
      <c r="B22" s="8" t="s">
        <v>16</v>
      </c>
      <c r="C22" s="8" t="s">
        <v>51</v>
      </c>
      <c r="D22" s="9" t="s">
        <v>19</v>
      </c>
      <c r="E22" s="8" t="s">
        <v>45</v>
      </c>
      <c r="G22" s="9" t="s">
        <v>73</v>
      </c>
      <c r="H22" s="9" t="s">
        <v>72</v>
      </c>
      <c r="I22" s="8" t="str">
        <f>VLOOKUP(E22,成本中心!$C$4:$E$12,2,0)</f>
        <v>刘增莲</v>
      </c>
      <c r="J22" s="8" t="str">
        <f>VLOOKUP(E22,成本中心!$C$4:$E$12,3,0)</f>
        <v>徐梦</v>
      </c>
      <c r="K22" s="9" t="s">
        <v>174</v>
      </c>
    </row>
    <row r="23" spans="1:11" x14ac:dyDescent="0.15">
      <c r="A23" s="8" t="s">
        <v>16</v>
      </c>
      <c r="B23" s="8" t="s">
        <v>16</v>
      </c>
      <c r="C23" s="8" t="s">
        <v>51</v>
      </c>
      <c r="D23" s="9" t="s">
        <v>19</v>
      </c>
      <c r="E23" s="8" t="s">
        <v>45</v>
      </c>
      <c r="G23" s="9" t="s">
        <v>74</v>
      </c>
      <c r="H23" s="9" t="s">
        <v>72</v>
      </c>
      <c r="I23" s="8" t="str">
        <f>VLOOKUP(E23,成本中心!$C$4:$E$12,2,0)</f>
        <v>刘增莲</v>
      </c>
      <c r="J23" s="8" t="str">
        <f>VLOOKUP(E23,成本中心!$C$4:$E$12,3,0)</f>
        <v>徐梦</v>
      </c>
      <c r="K23" s="9" t="s">
        <v>175</v>
      </c>
    </row>
    <row r="24" spans="1:11" x14ac:dyDescent="0.15">
      <c r="A24" s="8" t="s">
        <v>16</v>
      </c>
      <c r="B24" s="8" t="s">
        <v>16</v>
      </c>
      <c r="C24" s="8" t="s">
        <v>51</v>
      </c>
      <c r="D24" s="9" t="s">
        <v>19</v>
      </c>
      <c r="E24" s="8" t="s">
        <v>45</v>
      </c>
      <c r="G24" s="9" t="s">
        <v>75</v>
      </c>
      <c r="H24" s="9" t="s">
        <v>72</v>
      </c>
      <c r="I24" s="8" t="str">
        <f>VLOOKUP(E24,成本中心!$C$4:$E$12,2,0)</f>
        <v>刘增莲</v>
      </c>
      <c r="J24" s="8" t="str">
        <f>VLOOKUP(E24,成本中心!$C$4:$E$12,3,0)</f>
        <v>徐梦</v>
      </c>
      <c r="K24" s="9" t="s">
        <v>176</v>
      </c>
    </row>
    <row r="25" spans="1:11" x14ac:dyDescent="0.15">
      <c r="A25" s="8" t="s">
        <v>16</v>
      </c>
      <c r="B25" s="8" t="s">
        <v>16</v>
      </c>
      <c r="C25" s="8" t="s">
        <v>51</v>
      </c>
      <c r="D25" s="9" t="s">
        <v>19</v>
      </c>
      <c r="E25" s="8" t="s">
        <v>45</v>
      </c>
      <c r="G25" s="9" t="s">
        <v>76</v>
      </c>
      <c r="H25" s="9" t="s">
        <v>72</v>
      </c>
      <c r="I25" s="8" t="str">
        <f>VLOOKUP(E25,成本中心!$C$4:$E$12,2,0)</f>
        <v>刘增莲</v>
      </c>
      <c r="J25" s="8" t="str">
        <f>VLOOKUP(E25,成本中心!$C$4:$E$12,3,0)</f>
        <v>徐梦</v>
      </c>
      <c r="K25" s="9" t="s">
        <v>177</v>
      </c>
    </row>
    <row r="26" spans="1:11" x14ac:dyDescent="0.15">
      <c r="A26" s="8" t="s">
        <v>16</v>
      </c>
      <c r="B26" s="8" t="s">
        <v>16</v>
      </c>
      <c r="C26" s="8" t="s">
        <v>51</v>
      </c>
      <c r="D26" s="9" t="s">
        <v>19</v>
      </c>
      <c r="E26" s="8" t="s">
        <v>45</v>
      </c>
      <c r="G26" s="9" t="s">
        <v>77</v>
      </c>
      <c r="H26" s="9" t="s">
        <v>72</v>
      </c>
      <c r="I26" s="8" t="str">
        <f>VLOOKUP(E26,成本中心!$C$4:$E$12,2,0)</f>
        <v>刘增莲</v>
      </c>
      <c r="J26" s="8" t="str">
        <f>VLOOKUP(E26,成本中心!$C$4:$E$12,3,0)</f>
        <v>徐梦</v>
      </c>
      <c r="K26" s="9" t="s">
        <v>178</v>
      </c>
    </row>
    <row r="27" spans="1:11" x14ac:dyDescent="0.15">
      <c r="A27" s="8" t="s">
        <v>16</v>
      </c>
      <c r="B27" s="8" t="s">
        <v>16</v>
      </c>
      <c r="C27" s="8" t="s">
        <v>51</v>
      </c>
      <c r="D27" s="9" t="s">
        <v>19</v>
      </c>
      <c r="E27" s="8" t="s">
        <v>45</v>
      </c>
      <c r="G27" s="9" t="s">
        <v>78</v>
      </c>
      <c r="H27" s="9" t="s">
        <v>72</v>
      </c>
      <c r="I27" s="8" t="str">
        <f>VLOOKUP(E27,成本中心!$C$4:$E$12,2,0)</f>
        <v>刘增莲</v>
      </c>
      <c r="J27" s="8" t="str">
        <f>VLOOKUP(E27,成本中心!$C$4:$E$12,3,0)</f>
        <v>徐梦</v>
      </c>
      <c r="K27" s="9" t="s">
        <v>179</v>
      </c>
    </row>
    <row r="28" spans="1:11" x14ac:dyDescent="0.15">
      <c r="A28" s="8" t="s">
        <v>16</v>
      </c>
      <c r="B28" s="8" t="s">
        <v>16</v>
      </c>
      <c r="C28" s="8" t="s">
        <v>51</v>
      </c>
      <c r="D28" s="9" t="s">
        <v>19</v>
      </c>
      <c r="E28" s="8" t="s">
        <v>45</v>
      </c>
      <c r="G28" s="9" t="s">
        <v>79</v>
      </c>
      <c r="H28" s="9" t="s">
        <v>72</v>
      </c>
      <c r="I28" s="8" t="str">
        <f>VLOOKUP(E28,成本中心!$C$4:$E$12,2,0)</f>
        <v>刘增莲</v>
      </c>
      <c r="J28" s="8" t="str">
        <f>VLOOKUP(E28,成本中心!$C$4:$E$12,3,0)</f>
        <v>徐梦</v>
      </c>
      <c r="K28" s="9" t="s">
        <v>180</v>
      </c>
    </row>
    <row r="29" spans="1:11" x14ac:dyDescent="0.15">
      <c r="A29" s="8" t="s">
        <v>16</v>
      </c>
      <c r="B29" s="8" t="s">
        <v>16</v>
      </c>
      <c r="C29" s="8" t="s">
        <v>51</v>
      </c>
      <c r="D29" s="9" t="s">
        <v>19</v>
      </c>
      <c r="E29" s="8" t="s">
        <v>45</v>
      </c>
      <c r="G29" s="9" t="s">
        <v>80</v>
      </c>
      <c r="H29" s="9" t="s">
        <v>72</v>
      </c>
      <c r="I29" s="8" t="str">
        <f>VLOOKUP(E29,成本中心!$C$4:$E$12,2,0)</f>
        <v>刘增莲</v>
      </c>
      <c r="J29" s="8" t="str">
        <f>VLOOKUP(E29,成本中心!$C$4:$E$12,3,0)</f>
        <v>徐梦</v>
      </c>
      <c r="K29" s="9" t="s">
        <v>181</v>
      </c>
    </row>
    <row r="30" spans="1:11" x14ac:dyDescent="0.15">
      <c r="A30" s="8" t="s">
        <v>16</v>
      </c>
      <c r="B30" s="8" t="s">
        <v>16</v>
      </c>
      <c r="C30" s="8" t="s">
        <v>51</v>
      </c>
      <c r="D30" s="9" t="s">
        <v>19</v>
      </c>
      <c r="E30" s="8" t="s">
        <v>45</v>
      </c>
      <c r="G30" s="9" t="s">
        <v>81</v>
      </c>
      <c r="H30" s="9" t="s">
        <v>72</v>
      </c>
      <c r="I30" s="8" t="str">
        <f>VLOOKUP(E30,成本中心!$C$4:$E$12,2,0)</f>
        <v>刘增莲</v>
      </c>
      <c r="J30" s="8" t="str">
        <f>VLOOKUP(E30,成本中心!$C$4:$E$12,3,0)</f>
        <v>徐梦</v>
      </c>
      <c r="K30" s="9" t="s">
        <v>181</v>
      </c>
    </row>
    <row r="31" spans="1:11" x14ac:dyDescent="0.15">
      <c r="A31" s="8" t="s">
        <v>16</v>
      </c>
      <c r="B31" s="8" t="s">
        <v>16</v>
      </c>
      <c r="C31" s="8" t="s">
        <v>51</v>
      </c>
      <c r="D31" s="9" t="s">
        <v>19</v>
      </c>
      <c r="E31" s="8" t="s">
        <v>45</v>
      </c>
      <c r="G31" s="9" t="s">
        <v>82</v>
      </c>
      <c r="H31" s="9" t="s">
        <v>72</v>
      </c>
      <c r="I31" s="8" t="str">
        <f>VLOOKUP(E31,成本中心!$C$4:$E$12,2,0)</f>
        <v>刘增莲</v>
      </c>
      <c r="J31" s="8" t="str">
        <f>VLOOKUP(E31,成本中心!$C$4:$E$12,3,0)</f>
        <v>徐梦</v>
      </c>
      <c r="K31" s="9" t="s">
        <v>181</v>
      </c>
    </row>
    <row r="32" spans="1:11" x14ac:dyDescent="0.15">
      <c r="A32" s="8" t="s">
        <v>16</v>
      </c>
      <c r="B32" s="8" t="s">
        <v>16</v>
      </c>
      <c r="C32" s="8" t="s">
        <v>51</v>
      </c>
      <c r="D32" s="9" t="s">
        <v>19</v>
      </c>
      <c r="E32" s="8" t="s">
        <v>45</v>
      </c>
      <c r="G32" s="9" t="s">
        <v>83</v>
      </c>
      <c r="H32" s="9" t="s">
        <v>72</v>
      </c>
      <c r="I32" s="8" t="str">
        <f>VLOOKUP(E32,成本中心!$C$4:$E$12,2,0)</f>
        <v>刘增莲</v>
      </c>
      <c r="J32" s="8" t="str">
        <f>VLOOKUP(E32,成本中心!$C$4:$E$12,3,0)</f>
        <v>徐梦</v>
      </c>
      <c r="K32" s="9" t="s">
        <v>181</v>
      </c>
    </row>
    <row r="33" spans="1:11" x14ac:dyDescent="0.15">
      <c r="A33" s="8" t="s">
        <v>16</v>
      </c>
      <c r="B33" s="8" t="s">
        <v>16</v>
      </c>
      <c r="C33" s="8" t="s">
        <v>51</v>
      </c>
      <c r="D33" s="9" t="s">
        <v>19</v>
      </c>
      <c r="E33" s="8" t="s">
        <v>45</v>
      </c>
      <c r="G33" s="9" t="s">
        <v>84</v>
      </c>
      <c r="H33" s="9" t="s">
        <v>72</v>
      </c>
      <c r="I33" s="8" t="str">
        <f>VLOOKUP(E33,成本中心!$C$4:$E$12,2,0)</f>
        <v>刘增莲</v>
      </c>
      <c r="J33" s="8" t="str">
        <f>VLOOKUP(E33,成本中心!$C$4:$E$12,3,0)</f>
        <v>徐梦</v>
      </c>
      <c r="K33" s="9" t="s">
        <v>182</v>
      </c>
    </row>
    <row r="34" spans="1:11" x14ac:dyDescent="0.15">
      <c r="A34" s="8" t="s">
        <v>16</v>
      </c>
      <c r="B34" s="8" t="s">
        <v>16</v>
      </c>
      <c r="C34" s="8" t="s">
        <v>51</v>
      </c>
      <c r="D34" s="9" t="s">
        <v>19</v>
      </c>
      <c r="E34" s="8" t="s">
        <v>45</v>
      </c>
      <c r="G34" s="9" t="s">
        <v>85</v>
      </c>
      <c r="H34" s="9" t="s">
        <v>72</v>
      </c>
      <c r="I34" s="8" t="str">
        <f>VLOOKUP(E34,成本中心!$C$4:$E$12,2,0)</f>
        <v>刘增莲</v>
      </c>
      <c r="J34" s="8" t="str">
        <f>VLOOKUP(E34,成本中心!$C$4:$E$12,3,0)</f>
        <v>徐梦</v>
      </c>
      <c r="K34" s="9" t="s">
        <v>182</v>
      </c>
    </row>
    <row r="35" spans="1:11" x14ac:dyDescent="0.15">
      <c r="A35" s="8" t="s">
        <v>16</v>
      </c>
      <c r="B35" s="8" t="s">
        <v>16</v>
      </c>
      <c r="C35" s="8" t="s">
        <v>51</v>
      </c>
      <c r="D35" s="9" t="s">
        <v>20</v>
      </c>
      <c r="E35" s="8" t="s">
        <v>46</v>
      </c>
      <c r="G35" s="9" t="s">
        <v>86</v>
      </c>
      <c r="H35" s="9" t="s">
        <v>153</v>
      </c>
      <c r="I35" s="8" t="str">
        <f>VLOOKUP(E35,成本中心!$C$4:$E$12,2,0)</f>
        <v>董岗生</v>
      </c>
      <c r="J35" s="8" t="str">
        <f>VLOOKUP(E35,成本中心!$C$4:$E$12,3,0)</f>
        <v>孙阔</v>
      </c>
      <c r="K35" s="9" t="s">
        <v>183</v>
      </c>
    </row>
    <row r="36" spans="1:11" x14ac:dyDescent="0.15">
      <c r="A36" s="8" t="s">
        <v>16</v>
      </c>
      <c r="B36" s="8" t="s">
        <v>16</v>
      </c>
      <c r="C36" s="8" t="s">
        <v>51</v>
      </c>
      <c r="D36" s="9" t="s">
        <v>20</v>
      </c>
      <c r="E36" s="8" t="s">
        <v>46</v>
      </c>
      <c r="G36" s="9" t="s">
        <v>87</v>
      </c>
      <c r="H36" s="9" t="s">
        <v>86</v>
      </c>
      <c r="I36" s="8" t="str">
        <f>VLOOKUP(E36,成本中心!$C$4:$E$12,2,0)</f>
        <v>董岗生</v>
      </c>
      <c r="J36" s="8" t="str">
        <f>VLOOKUP(E36,成本中心!$C$4:$E$12,3,0)</f>
        <v>孙阔</v>
      </c>
      <c r="K36" s="9" t="s">
        <v>184</v>
      </c>
    </row>
    <row r="37" spans="1:11" x14ac:dyDescent="0.15">
      <c r="A37" s="8" t="s">
        <v>16</v>
      </c>
      <c r="B37" s="8" t="s">
        <v>16</v>
      </c>
      <c r="C37" s="8" t="s">
        <v>51</v>
      </c>
      <c r="D37" s="9" t="s">
        <v>20</v>
      </c>
      <c r="E37" s="8" t="s">
        <v>46</v>
      </c>
      <c r="G37" s="9" t="s">
        <v>88</v>
      </c>
      <c r="H37" s="9" t="s">
        <v>87</v>
      </c>
      <c r="I37" s="8" t="str">
        <f>VLOOKUP(E37,成本中心!$C$4:$E$12,2,0)</f>
        <v>董岗生</v>
      </c>
      <c r="J37" s="8" t="str">
        <f>VLOOKUP(E37,成本中心!$C$4:$E$12,3,0)</f>
        <v>孙阔</v>
      </c>
      <c r="K37" s="9" t="s">
        <v>185</v>
      </c>
    </row>
    <row r="38" spans="1:11" x14ac:dyDescent="0.15">
      <c r="A38" s="8" t="s">
        <v>16</v>
      </c>
      <c r="B38" s="8" t="s">
        <v>16</v>
      </c>
      <c r="C38" s="8" t="s">
        <v>51</v>
      </c>
      <c r="D38" s="9" t="s">
        <v>20</v>
      </c>
      <c r="E38" s="8" t="s">
        <v>46</v>
      </c>
      <c r="G38" s="9" t="s">
        <v>28</v>
      </c>
      <c r="H38" s="9" t="s">
        <v>87</v>
      </c>
      <c r="I38" s="8" t="str">
        <f>VLOOKUP(E38,成本中心!$C$4:$E$12,2,0)</f>
        <v>董岗生</v>
      </c>
      <c r="J38" s="8" t="str">
        <f>VLOOKUP(E38,成本中心!$C$4:$E$12,3,0)</f>
        <v>孙阔</v>
      </c>
      <c r="K38" s="9" t="s">
        <v>185</v>
      </c>
    </row>
    <row r="39" spans="1:11" x14ac:dyDescent="0.15">
      <c r="A39" s="8" t="s">
        <v>16</v>
      </c>
      <c r="B39" s="8" t="s">
        <v>16</v>
      </c>
      <c r="C39" s="8" t="s">
        <v>51</v>
      </c>
      <c r="D39" s="9" t="s">
        <v>24</v>
      </c>
      <c r="E39" s="8" t="s">
        <v>50</v>
      </c>
      <c r="G39" s="9" t="s">
        <v>89</v>
      </c>
      <c r="H39" s="9" t="s">
        <v>153</v>
      </c>
      <c r="I39" s="8" t="str">
        <f>VLOOKUP(E39,成本中心!$C$4:$E$12,2,0)</f>
        <v>刘建轮</v>
      </c>
      <c r="J39" s="8" t="str">
        <f>VLOOKUP(E39,成本中心!$C$4:$E$12,3,0)</f>
        <v>滕怀乐</v>
      </c>
      <c r="K39" s="9" t="s">
        <v>186</v>
      </c>
    </row>
    <row r="40" spans="1:11" x14ac:dyDescent="0.15">
      <c r="A40" s="8" t="s">
        <v>16</v>
      </c>
      <c r="B40" s="8" t="s">
        <v>16</v>
      </c>
      <c r="C40" s="8" t="s">
        <v>51</v>
      </c>
      <c r="D40" s="9" t="s">
        <v>24</v>
      </c>
      <c r="E40" s="8" t="s">
        <v>50</v>
      </c>
      <c r="G40" s="9" t="s">
        <v>90</v>
      </c>
      <c r="H40" s="9" t="s">
        <v>89</v>
      </c>
      <c r="I40" s="8" t="str">
        <f>VLOOKUP(E40,成本中心!$C$4:$E$12,2,0)</f>
        <v>刘建轮</v>
      </c>
      <c r="J40" s="8" t="str">
        <f>VLOOKUP(E40,成本中心!$C$4:$E$12,3,0)</f>
        <v>滕怀乐</v>
      </c>
      <c r="K40" s="9" t="s">
        <v>187</v>
      </c>
    </row>
    <row r="41" spans="1:11" x14ac:dyDescent="0.15">
      <c r="A41" s="8" t="s">
        <v>16</v>
      </c>
      <c r="B41" s="8" t="s">
        <v>16</v>
      </c>
      <c r="C41" s="8" t="s">
        <v>51</v>
      </c>
      <c r="D41" s="9" t="s">
        <v>24</v>
      </c>
      <c r="E41" s="8" t="s">
        <v>50</v>
      </c>
      <c r="G41" s="9" t="s">
        <v>91</v>
      </c>
      <c r="H41" s="9" t="s">
        <v>89</v>
      </c>
      <c r="I41" s="8" t="str">
        <f>VLOOKUP(E41,成本中心!$C$4:$E$12,2,0)</f>
        <v>刘建轮</v>
      </c>
      <c r="J41" s="8" t="str">
        <f>VLOOKUP(E41,成本中心!$C$4:$E$12,3,0)</f>
        <v>滕怀乐</v>
      </c>
      <c r="K41" s="9" t="s">
        <v>187</v>
      </c>
    </row>
    <row r="42" spans="1:11" x14ac:dyDescent="0.15">
      <c r="A42" s="8" t="s">
        <v>16</v>
      </c>
      <c r="B42" s="8" t="s">
        <v>16</v>
      </c>
      <c r="C42" s="8" t="s">
        <v>51</v>
      </c>
      <c r="D42" s="9" t="s">
        <v>24</v>
      </c>
      <c r="E42" s="8" t="s">
        <v>50</v>
      </c>
      <c r="G42" s="9" t="s">
        <v>92</v>
      </c>
      <c r="H42" s="9" t="s">
        <v>89</v>
      </c>
      <c r="I42" s="8" t="str">
        <f>VLOOKUP(E42,成本中心!$C$4:$E$12,2,0)</f>
        <v>刘建轮</v>
      </c>
      <c r="J42" s="8" t="str">
        <f>VLOOKUP(E42,成本中心!$C$4:$E$12,3,0)</f>
        <v>滕怀乐</v>
      </c>
      <c r="K42" s="9" t="s">
        <v>188</v>
      </c>
    </row>
    <row r="43" spans="1:11" x14ac:dyDescent="0.15">
      <c r="A43" s="8" t="s">
        <v>16</v>
      </c>
      <c r="B43" s="8" t="s">
        <v>16</v>
      </c>
      <c r="C43" s="8" t="s">
        <v>51</v>
      </c>
      <c r="D43" s="9" t="s">
        <v>24</v>
      </c>
      <c r="E43" s="8" t="s">
        <v>50</v>
      </c>
      <c r="G43" s="9" t="s">
        <v>93</v>
      </c>
      <c r="H43" s="9" t="s">
        <v>89</v>
      </c>
      <c r="I43" s="8" t="str">
        <f>VLOOKUP(E43,成本中心!$C$4:$E$12,2,0)</f>
        <v>刘建轮</v>
      </c>
      <c r="J43" s="8" t="str">
        <f>VLOOKUP(E43,成本中心!$C$4:$E$12,3,0)</f>
        <v>滕怀乐</v>
      </c>
      <c r="K43" s="9" t="s">
        <v>189</v>
      </c>
    </row>
    <row r="44" spans="1:11" x14ac:dyDescent="0.15">
      <c r="A44" s="8" t="s">
        <v>16</v>
      </c>
      <c r="B44" s="8" t="s">
        <v>16</v>
      </c>
      <c r="C44" s="8" t="s">
        <v>51</v>
      </c>
      <c r="D44" s="9" t="s">
        <v>24</v>
      </c>
      <c r="E44" s="8" t="s">
        <v>50</v>
      </c>
      <c r="G44" s="9" t="s">
        <v>32</v>
      </c>
      <c r="H44" s="9" t="s">
        <v>89</v>
      </c>
      <c r="I44" s="8" t="str">
        <f>VLOOKUP(E44,成本中心!$C$4:$E$12,2,0)</f>
        <v>刘建轮</v>
      </c>
      <c r="J44" s="8" t="str">
        <f>VLOOKUP(E44,成本中心!$C$4:$E$12,3,0)</f>
        <v>滕怀乐</v>
      </c>
      <c r="K44" s="9" t="s">
        <v>190</v>
      </c>
    </row>
    <row r="45" spans="1:11" x14ac:dyDescent="0.15">
      <c r="A45" s="8" t="s">
        <v>16</v>
      </c>
      <c r="B45" s="8" t="s">
        <v>16</v>
      </c>
      <c r="C45" s="8" t="s">
        <v>51</v>
      </c>
      <c r="D45" s="9" t="s">
        <v>24</v>
      </c>
      <c r="E45" s="8" t="s">
        <v>50</v>
      </c>
      <c r="G45" s="9" t="s">
        <v>94</v>
      </c>
      <c r="H45" s="9" t="s">
        <v>89</v>
      </c>
      <c r="I45" s="8" t="str">
        <f>VLOOKUP(E45,成本中心!$C$4:$E$12,2,0)</f>
        <v>刘建轮</v>
      </c>
      <c r="J45" s="8" t="str">
        <f>VLOOKUP(E45,成本中心!$C$4:$E$12,3,0)</f>
        <v>滕怀乐</v>
      </c>
      <c r="K45" s="9" t="s">
        <v>191</v>
      </c>
    </row>
    <row r="46" spans="1:11" x14ac:dyDescent="0.15">
      <c r="A46" s="8" t="s">
        <v>16</v>
      </c>
      <c r="B46" s="8" t="s">
        <v>16</v>
      </c>
      <c r="C46" s="8" t="s">
        <v>51</v>
      </c>
      <c r="D46" s="9" t="s">
        <v>17</v>
      </c>
      <c r="E46" s="8" t="s">
        <v>43</v>
      </c>
      <c r="G46" s="9" t="s">
        <v>95</v>
      </c>
      <c r="H46" s="9" t="s">
        <v>56</v>
      </c>
      <c r="I46" s="8" t="str">
        <f>VLOOKUP(E46,成本中心!$C$4:$E$12,2,0)</f>
        <v>邓文志</v>
      </c>
      <c r="J46" s="8" t="str">
        <f>VLOOKUP(E46,成本中心!$C$4:$E$12,3,0)</f>
        <v>李洪秀</v>
      </c>
      <c r="K46" s="9" t="s">
        <v>192</v>
      </c>
    </row>
    <row r="47" spans="1:11" x14ac:dyDescent="0.15">
      <c r="A47" s="8" t="s">
        <v>16</v>
      </c>
      <c r="B47" s="8" t="s">
        <v>16</v>
      </c>
      <c r="C47" s="8" t="s">
        <v>51</v>
      </c>
      <c r="D47" s="9" t="s">
        <v>17</v>
      </c>
      <c r="E47" s="8" t="s">
        <v>43</v>
      </c>
      <c r="G47" s="9" t="s">
        <v>96</v>
      </c>
      <c r="H47" s="9" t="s">
        <v>95</v>
      </c>
      <c r="I47" s="8" t="str">
        <f>VLOOKUP(E47,成本中心!$C$4:$E$12,2,0)</f>
        <v>邓文志</v>
      </c>
      <c r="J47" s="8" t="str">
        <f>VLOOKUP(E47,成本中心!$C$4:$E$12,3,0)</f>
        <v>李洪秀</v>
      </c>
      <c r="K47" s="9" t="s">
        <v>193</v>
      </c>
    </row>
    <row r="48" spans="1:11" x14ac:dyDescent="0.15">
      <c r="A48" s="8" t="s">
        <v>16</v>
      </c>
      <c r="B48" s="8" t="s">
        <v>16</v>
      </c>
      <c r="C48" s="8" t="s">
        <v>51</v>
      </c>
      <c r="D48" s="9" t="s">
        <v>17</v>
      </c>
      <c r="E48" s="8" t="s">
        <v>43</v>
      </c>
      <c r="G48" s="9" t="s">
        <v>97</v>
      </c>
      <c r="H48" s="9" t="s">
        <v>95</v>
      </c>
      <c r="I48" s="8" t="str">
        <f>VLOOKUP(E48,成本中心!$C$4:$E$12,2,0)</f>
        <v>邓文志</v>
      </c>
      <c r="J48" s="8" t="str">
        <f>VLOOKUP(E48,成本中心!$C$4:$E$12,3,0)</f>
        <v>李洪秀</v>
      </c>
      <c r="K48" s="9" t="s">
        <v>194</v>
      </c>
    </row>
    <row r="49" spans="1:11" x14ac:dyDescent="0.15">
      <c r="A49" s="8" t="s">
        <v>16</v>
      </c>
      <c r="B49" s="8" t="s">
        <v>16</v>
      </c>
      <c r="C49" s="8" t="s">
        <v>51</v>
      </c>
      <c r="D49" s="9" t="s">
        <v>17</v>
      </c>
      <c r="E49" s="8" t="s">
        <v>43</v>
      </c>
      <c r="G49" s="9" t="s">
        <v>98</v>
      </c>
      <c r="H49" s="9" t="s">
        <v>95</v>
      </c>
      <c r="I49" s="8" t="str">
        <f>VLOOKUP(E49,成本中心!$C$4:$E$12,2,0)</f>
        <v>邓文志</v>
      </c>
      <c r="J49" s="8" t="str">
        <f>VLOOKUP(E49,成本中心!$C$4:$E$12,3,0)</f>
        <v>李洪秀</v>
      </c>
      <c r="K49" s="9" t="s">
        <v>195</v>
      </c>
    </row>
    <row r="50" spans="1:11" x14ac:dyDescent="0.15">
      <c r="A50" s="8" t="s">
        <v>16</v>
      </c>
      <c r="B50" s="8" t="s">
        <v>16</v>
      </c>
      <c r="C50" s="8" t="s">
        <v>51</v>
      </c>
      <c r="D50" s="9" t="s">
        <v>17</v>
      </c>
      <c r="E50" s="8" t="s">
        <v>43</v>
      </c>
      <c r="G50" s="12" t="s">
        <v>99</v>
      </c>
      <c r="H50" s="9" t="s">
        <v>95</v>
      </c>
      <c r="I50" s="8" t="str">
        <f>VLOOKUP(E50,成本中心!$C$4:$E$12,2,0)</f>
        <v>邓文志</v>
      </c>
      <c r="J50" s="8" t="str">
        <f>VLOOKUP(E50,成本中心!$C$4:$E$12,3,0)</f>
        <v>李洪秀</v>
      </c>
      <c r="K50" s="9" t="s">
        <v>196</v>
      </c>
    </row>
    <row r="51" spans="1:11" x14ac:dyDescent="0.15">
      <c r="A51" s="8" t="s">
        <v>16</v>
      </c>
      <c r="B51" s="8" t="s">
        <v>16</v>
      </c>
      <c r="C51" s="8" t="s">
        <v>51</v>
      </c>
      <c r="D51" s="9" t="s">
        <v>17</v>
      </c>
      <c r="E51" s="8" t="s">
        <v>43</v>
      </c>
      <c r="G51" s="9" t="s">
        <v>100</v>
      </c>
      <c r="H51" s="9" t="s">
        <v>98</v>
      </c>
      <c r="I51" s="8" t="str">
        <f>VLOOKUP(E51,成本中心!$C$4:$E$12,2,0)</f>
        <v>邓文志</v>
      </c>
      <c r="J51" s="8" t="str">
        <f>VLOOKUP(E51,成本中心!$C$4:$E$12,3,0)</f>
        <v>李洪秀</v>
      </c>
      <c r="K51" s="9" t="s">
        <v>197</v>
      </c>
    </row>
    <row r="52" spans="1:11" x14ac:dyDescent="0.15">
      <c r="A52" s="8" t="s">
        <v>16</v>
      </c>
      <c r="B52" s="8" t="s">
        <v>16</v>
      </c>
      <c r="C52" s="8" t="s">
        <v>51</v>
      </c>
      <c r="D52" s="9" t="s">
        <v>17</v>
      </c>
      <c r="E52" s="8" t="s">
        <v>43</v>
      </c>
      <c r="G52" s="9" t="s">
        <v>101</v>
      </c>
      <c r="H52" s="9" t="s">
        <v>96</v>
      </c>
      <c r="I52" s="8" t="str">
        <f>VLOOKUP(E52,成本中心!$C$4:$E$12,2,0)</f>
        <v>邓文志</v>
      </c>
      <c r="J52" s="8" t="str">
        <f>VLOOKUP(E52,成本中心!$C$4:$E$12,3,0)</f>
        <v>李洪秀</v>
      </c>
      <c r="K52" s="9" t="s">
        <v>198</v>
      </c>
    </row>
    <row r="53" spans="1:11" x14ac:dyDescent="0.15">
      <c r="A53" s="8" t="s">
        <v>16</v>
      </c>
      <c r="B53" s="8" t="s">
        <v>16</v>
      </c>
      <c r="C53" s="8" t="s">
        <v>51</v>
      </c>
      <c r="D53" s="9" t="s">
        <v>17</v>
      </c>
      <c r="E53" s="8" t="s">
        <v>43</v>
      </c>
      <c r="G53" s="9" t="s">
        <v>102</v>
      </c>
      <c r="H53" s="9" t="s">
        <v>96</v>
      </c>
      <c r="I53" s="8" t="str">
        <f>VLOOKUP(E53,成本中心!$C$4:$E$12,2,0)</f>
        <v>邓文志</v>
      </c>
      <c r="J53" s="8" t="str">
        <f>VLOOKUP(E53,成本中心!$C$4:$E$12,3,0)</f>
        <v>李洪秀</v>
      </c>
      <c r="K53" s="9" t="s">
        <v>199</v>
      </c>
    </row>
    <row r="54" spans="1:11" x14ac:dyDescent="0.15">
      <c r="A54" s="8" t="s">
        <v>16</v>
      </c>
      <c r="B54" s="8" t="s">
        <v>16</v>
      </c>
      <c r="C54" s="8" t="s">
        <v>51</v>
      </c>
      <c r="D54" s="9" t="s">
        <v>17</v>
      </c>
      <c r="E54" s="8" t="s">
        <v>43</v>
      </c>
      <c r="G54" s="9" t="s">
        <v>103</v>
      </c>
      <c r="H54" s="9" t="s">
        <v>98</v>
      </c>
      <c r="I54" s="8" t="str">
        <f>VLOOKUP(E54,成本中心!$C$4:$E$12,2,0)</f>
        <v>邓文志</v>
      </c>
      <c r="J54" s="8" t="str">
        <f>VLOOKUP(E54,成本中心!$C$4:$E$12,3,0)</f>
        <v>李洪秀</v>
      </c>
      <c r="K54" s="9" t="s">
        <v>200</v>
      </c>
    </row>
    <row r="55" spans="1:11" x14ac:dyDescent="0.15">
      <c r="A55" s="8" t="s">
        <v>16</v>
      </c>
      <c r="B55" s="8" t="s">
        <v>16</v>
      </c>
      <c r="C55" s="8" t="s">
        <v>51</v>
      </c>
      <c r="D55" s="9" t="s">
        <v>17</v>
      </c>
      <c r="E55" s="8" t="s">
        <v>43</v>
      </c>
      <c r="G55" s="9" t="s">
        <v>25</v>
      </c>
      <c r="H55" s="9" t="s">
        <v>96</v>
      </c>
      <c r="I55" s="8" t="str">
        <f>VLOOKUP(E55,成本中心!$C$4:$E$12,2,0)</f>
        <v>邓文志</v>
      </c>
      <c r="J55" s="8" t="str">
        <f>VLOOKUP(E55,成本中心!$C$4:$E$12,3,0)</f>
        <v>李洪秀</v>
      </c>
      <c r="K55" s="9" t="s">
        <v>201</v>
      </c>
    </row>
    <row r="56" spans="1:11" x14ac:dyDescent="0.15">
      <c r="A56" s="8" t="s">
        <v>16</v>
      </c>
      <c r="B56" s="8" t="s">
        <v>16</v>
      </c>
      <c r="C56" s="8" t="s">
        <v>51</v>
      </c>
      <c r="D56" s="9" t="s">
        <v>17</v>
      </c>
      <c r="E56" s="8" t="s">
        <v>43</v>
      </c>
      <c r="G56" s="9" t="s">
        <v>104</v>
      </c>
      <c r="H56" s="9" t="s">
        <v>95</v>
      </c>
      <c r="I56" s="8" t="str">
        <f>VLOOKUP(E56,成本中心!$C$4:$E$12,2,0)</f>
        <v>邓文志</v>
      </c>
      <c r="J56" s="8" t="str">
        <f>VLOOKUP(E56,成本中心!$C$4:$E$12,3,0)</f>
        <v>李洪秀</v>
      </c>
      <c r="K56" s="9" t="s">
        <v>202</v>
      </c>
    </row>
    <row r="57" spans="1:11" x14ac:dyDescent="0.15">
      <c r="A57" s="8" t="s">
        <v>16</v>
      </c>
      <c r="B57" s="8" t="s">
        <v>16</v>
      </c>
      <c r="C57" s="8" t="s">
        <v>51</v>
      </c>
      <c r="D57" s="9" t="s">
        <v>17</v>
      </c>
      <c r="E57" s="8" t="s">
        <v>43</v>
      </c>
      <c r="G57" s="9" t="s">
        <v>105</v>
      </c>
      <c r="H57" s="9" t="s">
        <v>99</v>
      </c>
      <c r="I57" s="8" t="str">
        <f>VLOOKUP(E57,成本中心!$C$4:$E$12,2,0)</f>
        <v>邓文志</v>
      </c>
      <c r="J57" s="8" t="str">
        <f>VLOOKUP(E57,成本中心!$C$4:$E$12,3,0)</f>
        <v>李洪秀</v>
      </c>
      <c r="K57" s="9" t="s">
        <v>203</v>
      </c>
    </row>
    <row r="58" spans="1:11" x14ac:dyDescent="0.15">
      <c r="A58" s="8" t="s">
        <v>16</v>
      </c>
      <c r="B58" s="8" t="s">
        <v>16</v>
      </c>
      <c r="C58" s="8" t="s">
        <v>51</v>
      </c>
      <c r="D58" s="9" t="s">
        <v>17</v>
      </c>
      <c r="E58" s="8" t="s">
        <v>43</v>
      </c>
      <c r="G58" s="9" t="s">
        <v>106</v>
      </c>
      <c r="H58" s="9" t="s">
        <v>104</v>
      </c>
      <c r="I58" s="8" t="str">
        <f>VLOOKUP(E58,成本中心!$C$4:$E$12,2,0)</f>
        <v>邓文志</v>
      </c>
      <c r="J58" s="8" t="str">
        <f>VLOOKUP(E58,成本中心!$C$4:$E$12,3,0)</f>
        <v>李洪秀</v>
      </c>
      <c r="K58" s="9" t="s">
        <v>203</v>
      </c>
    </row>
    <row r="59" spans="1:11" x14ac:dyDescent="0.15">
      <c r="A59" s="8" t="s">
        <v>16</v>
      </c>
      <c r="B59" s="8" t="s">
        <v>16</v>
      </c>
      <c r="C59" s="8" t="s">
        <v>51</v>
      </c>
      <c r="D59" s="9" t="s">
        <v>17</v>
      </c>
      <c r="E59" s="8" t="s">
        <v>43</v>
      </c>
      <c r="G59" s="9" t="s">
        <v>107</v>
      </c>
      <c r="H59" s="9" t="s">
        <v>99</v>
      </c>
      <c r="I59" s="8" t="str">
        <f>VLOOKUP(E59,成本中心!$C$4:$E$12,2,0)</f>
        <v>邓文志</v>
      </c>
      <c r="J59" s="8" t="str">
        <f>VLOOKUP(E59,成本中心!$C$4:$E$12,3,0)</f>
        <v>李洪秀</v>
      </c>
      <c r="K59" s="9" t="s">
        <v>204</v>
      </c>
    </row>
    <row r="60" spans="1:11" x14ac:dyDescent="0.15">
      <c r="A60" s="8" t="s">
        <v>16</v>
      </c>
      <c r="B60" s="8" t="s">
        <v>16</v>
      </c>
      <c r="C60" s="8" t="s">
        <v>51</v>
      </c>
      <c r="D60" s="9" t="s">
        <v>17</v>
      </c>
      <c r="E60" s="8" t="s">
        <v>43</v>
      </c>
      <c r="G60" s="9" t="s">
        <v>108</v>
      </c>
      <c r="H60" s="9" t="s">
        <v>99</v>
      </c>
      <c r="I60" s="8" t="str">
        <f>VLOOKUP(E60,成本中心!$C$4:$E$12,2,0)</f>
        <v>邓文志</v>
      </c>
      <c r="J60" s="8" t="str">
        <f>VLOOKUP(E60,成本中心!$C$4:$E$12,3,0)</f>
        <v>李洪秀</v>
      </c>
      <c r="K60" s="9" t="s">
        <v>205</v>
      </c>
    </row>
    <row r="61" spans="1:11" x14ac:dyDescent="0.15">
      <c r="A61" s="8" t="s">
        <v>16</v>
      </c>
      <c r="B61" s="8" t="s">
        <v>16</v>
      </c>
      <c r="C61" s="8" t="s">
        <v>51</v>
      </c>
      <c r="D61" s="9" t="s">
        <v>17</v>
      </c>
      <c r="E61" s="8" t="s">
        <v>43</v>
      </c>
      <c r="G61" s="9" t="s">
        <v>109</v>
      </c>
      <c r="H61" s="9" t="s">
        <v>97</v>
      </c>
      <c r="I61" s="8" t="str">
        <f>VLOOKUP(E61,成本中心!$C$4:$E$12,2,0)</f>
        <v>邓文志</v>
      </c>
      <c r="J61" s="8" t="str">
        <f>VLOOKUP(E61,成本中心!$C$4:$E$12,3,0)</f>
        <v>李洪秀</v>
      </c>
      <c r="K61" s="9" t="s">
        <v>206</v>
      </c>
    </row>
    <row r="62" spans="1:11" x14ac:dyDescent="0.15">
      <c r="A62" s="8" t="s">
        <v>16</v>
      </c>
      <c r="B62" s="8" t="s">
        <v>16</v>
      </c>
      <c r="C62" s="8" t="s">
        <v>51</v>
      </c>
      <c r="D62" s="9" t="s">
        <v>17</v>
      </c>
      <c r="E62" s="8" t="s">
        <v>43</v>
      </c>
      <c r="G62" s="9" t="s">
        <v>110</v>
      </c>
      <c r="H62" s="9" t="s">
        <v>99</v>
      </c>
      <c r="I62" s="8" t="str">
        <f>VLOOKUP(E62,成本中心!$C$4:$E$12,2,0)</f>
        <v>邓文志</v>
      </c>
      <c r="J62" s="8" t="str">
        <f>VLOOKUP(E62,成本中心!$C$4:$E$12,3,0)</f>
        <v>李洪秀</v>
      </c>
      <c r="K62" s="9" t="s">
        <v>206</v>
      </c>
    </row>
    <row r="63" spans="1:11" x14ac:dyDescent="0.15">
      <c r="A63" s="8" t="s">
        <v>16</v>
      </c>
      <c r="B63" s="8" t="s">
        <v>16</v>
      </c>
      <c r="C63" s="8" t="s">
        <v>51</v>
      </c>
      <c r="D63" s="9" t="s">
        <v>17</v>
      </c>
      <c r="E63" s="8" t="s">
        <v>43</v>
      </c>
      <c r="G63" s="9" t="s">
        <v>111</v>
      </c>
      <c r="H63" s="9" t="s">
        <v>104</v>
      </c>
      <c r="I63" s="8" t="str">
        <f>VLOOKUP(E63,成本中心!$C$4:$E$12,2,0)</f>
        <v>邓文志</v>
      </c>
      <c r="J63" s="8" t="str">
        <f>VLOOKUP(E63,成本中心!$C$4:$E$12,3,0)</f>
        <v>李洪秀</v>
      </c>
      <c r="K63" s="9" t="s">
        <v>207</v>
      </c>
    </row>
    <row r="64" spans="1:11" x14ac:dyDescent="0.15">
      <c r="A64" s="8" t="s">
        <v>16</v>
      </c>
      <c r="B64" s="8" t="s">
        <v>16</v>
      </c>
      <c r="C64" s="8" t="s">
        <v>51</v>
      </c>
      <c r="D64" s="9" t="s">
        <v>17</v>
      </c>
      <c r="E64" s="8" t="s">
        <v>43</v>
      </c>
      <c r="G64" s="9" t="s">
        <v>112</v>
      </c>
      <c r="H64" s="9" t="s">
        <v>99</v>
      </c>
      <c r="I64" s="8" t="str">
        <f>VLOOKUP(E64,成本中心!$C$4:$E$12,2,0)</f>
        <v>邓文志</v>
      </c>
      <c r="J64" s="8" t="str">
        <f>VLOOKUP(E64,成本中心!$C$4:$E$12,3,0)</f>
        <v>李洪秀</v>
      </c>
      <c r="K64" s="9" t="s">
        <v>208</v>
      </c>
    </row>
    <row r="65" spans="1:11" x14ac:dyDescent="0.15">
      <c r="A65" s="8" t="s">
        <v>16</v>
      </c>
      <c r="B65" s="8" t="s">
        <v>16</v>
      </c>
      <c r="C65" s="8" t="s">
        <v>51</v>
      </c>
      <c r="D65" s="9" t="s">
        <v>17</v>
      </c>
      <c r="E65" s="8" t="s">
        <v>43</v>
      </c>
      <c r="G65" s="12" t="s">
        <v>113</v>
      </c>
      <c r="H65" s="9" t="s">
        <v>97</v>
      </c>
      <c r="I65" s="8" t="str">
        <f>VLOOKUP(E65,成本中心!$C$4:$E$12,2,0)</f>
        <v>邓文志</v>
      </c>
      <c r="J65" s="8" t="str">
        <f>VLOOKUP(E65,成本中心!$C$4:$E$12,3,0)</f>
        <v>李洪秀</v>
      </c>
      <c r="K65" s="9" t="s">
        <v>209</v>
      </c>
    </row>
    <row r="66" spans="1:11" x14ac:dyDescent="0.15">
      <c r="A66" s="8" t="s">
        <v>16</v>
      </c>
      <c r="B66" s="8" t="s">
        <v>16</v>
      </c>
      <c r="C66" s="8" t="s">
        <v>51</v>
      </c>
      <c r="D66" s="9" t="s">
        <v>17</v>
      </c>
      <c r="E66" s="8" t="s">
        <v>43</v>
      </c>
      <c r="G66" s="9" t="s">
        <v>114</v>
      </c>
      <c r="H66" s="9" t="s">
        <v>97</v>
      </c>
      <c r="I66" s="8" t="str">
        <f>VLOOKUP(E66,成本中心!$C$4:$E$12,2,0)</f>
        <v>邓文志</v>
      </c>
      <c r="J66" s="8" t="str">
        <f>VLOOKUP(E66,成本中心!$C$4:$E$12,3,0)</f>
        <v>李洪秀</v>
      </c>
      <c r="K66" s="9" t="s">
        <v>210</v>
      </c>
    </row>
    <row r="67" spans="1:11" x14ac:dyDescent="0.15">
      <c r="A67" s="8" t="s">
        <v>16</v>
      </c>
      <c r="B67" s="8" t="s">
        <v>16</v>
      </c>
      <c r="C67" s="8" t="s">
        <v>51</v>
      </c>
      <c r="D67" s="9" t="s">
        <v>17</v>
      </c>
      <c r="E67" s="8" t="s">
        <v>43</v>
      </c>
      <c r="G67" s="9" t="s">
        <v>115</v>
      </c>
      <c r="H67" s="9" t="s">
        <v>104</v>
      </c>
      <c r="I67" s="8" t="str">
        <f>VLOOKUP(E67,成本中心!$C$4:$E$12,2,0)</f>
        <v>邓文志</v>
      </c>
      <c r="J67" s="8" t="str">
        <f>VLOOKUP(E67,成本中心!$C$4:$E$12,3,0)</f>
        <v>李洪秀</v>
      </c>
      <c r="K67" s="9" t="s">
        <v>211</v>
      </c>
    </row>
    <row r="68" spans="1:11" x14ac:dyDescent="0.15">
      <c r="A68" s="8" t="s">
        <v>16</v>
      </c>
      <c r="B68" s="8" t="s">
        <v>16</v>
      </c>
      <c r="C68" s="8" t="s">
        <v>51</v>
      </c>
      <c r="D68" s="9" t="s">
        <v>17</v>
      </c>
      <c r="E68" s="8" t="s">
        <v>43</v>
      </c>
      <c r="G68" s="9" t="s">
        <v>116</v>
      </c>
      <c r="H68" s="9" t="s">
        <v>104</v>
      </c>
      <c r="I68" s="8" t="str">
        <f>VLOOKUP(E68,成本中心!$C$4:$E$12,2,0)</f>
        <v>邓文志</v>
      </c>
      <c r="J68" s="8" t="str">
        <f>VLOOKUP(E68,成本中心!$C$4:$E$12,3,0)</f>
        <v>李洪秀</v>
      </c>
      <c r="K68" s="9" t="s">
        <v>211</v>
      </c>
    </row>
    <row r="69" spans="1:11" x14ac:dyDescent="0.15">
      <c r="A69" s="8" t="s">
        <v>16</v>
      </c>
      <c r="B69" s="8" t="s">
        <v>16</v>
      </c>
      <c r="C69" s="8" t="s">
        <v>51</v>
      </c>
      <c r="D69" s="9" t="s">
        <v>17</v>
      </c>
      <c r="E69" s="8" t="s">
        <v>43</v>
      </c>
      <c r="G69" s="9" t="s">
        <v>117</v>
      </c>
      <c r="H69" s="9" t="s">
        <v>97</v>
      </c>
      <c r="I69" s="8" t="str">
        <f>VLOOKUP(E69,成本中心!$C$4:$E$12,2,0)</f>
        <v>邓文志</v>
      </c>
      <c r="J69" s="8" t="str">
        <f>VLOOKUP(E69,成本中心!$C$4:$E$12,3,0)</f>
        <v>李洪秀</v>
      </c>
      <c r="K69" s="9" t="s">
        <v>212</v>
      </c>
    </row>
    <row r="70" spans="1:11" x14ac:dyDescent="0.15">
      <c r="A70" s="8" t="s">
        <v>16</v>
      </c>
      <c r="B70" s="8" t="s">
        <v>16</v>
      </c>
      <c r="C70" s="8" t="s">
        <v>51</v>
      </c>
      <c r="D70" s="9" t="s">
        <v>17</v>
      </c>
      <c r="E70" s="8" t="s">
        <v>43</v>
      </c>
      <c r="G70" s="9" t="s">
        <v>118</v>
      </c>
      <c r="H70" s="9" t="s">
        <v>97</v>
      </c>
      <c r="I70" s="8" t="str">
        <f>VLOOKUP(E70,成本中心!$C$4:$E$12,2,0)</f>
        <v>邓文志</v>
      </c>
      <c r="J70" s="8" t="str">
        <f>VLOOKUP(E70,成本中心!$C$4:$E$12,3,0)</f>
        <v>李洪秀</v>
      </c>
      <c r="K70" s="9" t="s">
        <v>213</v>
      </c>
    </row>
    <row r="71" spans="1:11" x14ac:dyDescent="0.15">
      <c r="A71" s="8" t="s">
        <v>16</v>
      </c>
      <c r="B71" s="8" t="s">
        <v>16</v>
      </c>
      <c r="C71" s="8" t="s">
        <v>51</v>
      </c>
      <c r="D71" s="9" t="s">
        <v>17</v>
      </c>
      <c r="E71" s="8" t="s">
        <v>43</v>
      </c>
      <c r="G71" s="9" t="s">
        <v>119</v>
      </c>
      <c r="H71" s="9" t="s">
        <v>97</v>
      </c>
      <c r="I71" s="8" t="str">
        <f>VLOOKUP(E71,成本中心!$C$4:$E$12,2,0)</f>
        <v>邓文志</v>
      </c>
      <c r="J71" s="8" t="str">
        <f>VLOOKUP(E71,成本中心!$C$4:$E$12,3,0)</f>
        <v>李洪秀</v>
      </c>
      <c r="K71" s="9" t="s">
        <v>213</v>
      </c>
    </row>
    <row r="72" spans="1:11" x14ac:dyDescent="0.15">
      <c r="A72" s="8" t="s">
        <v>16</v>
      </c>
      <c r="B72" s="8" t="s">
        <v>16</v>
      </c>
      <c r="C72" s="8" t="s">
        <v>51</v>
      </c>
      <c r="D72" s="9" t="s">
        <v>17</v>
      </c>
      <c r="E72" s="8" t="s">
        <v>43</v>
      </c>
      <c r="G72" s="9" t="s">
        <v>120</v>
      </c>
      <c r="H72" s="9" t="s">
        <v>97</v>
      </c>
      <c r="I72" s="8" t="str">
        <f>VLOOKUP(E72,成本中心!$C$4:$E$12,2,0)</f>
        <v>邓文志</v>
      </c>
      <c r="J72" s="8" t="str">
        <f>VLOOKUP(E72,成本中心!$C$4:$E$12,3,0)</f>
        <v>李洪秀</v>
      </c>
      <c r="K72" s="9" t="s">
        <v>214</v>
      </c>
    </row>
    <row r="73" spans="1:11" x14ac:dyDescent="0.15">
      <c r="A73" s="8" t="s">
        <v>16</v>
      </c>
      <c r="B73" s="8" t="s">
        <v>16</v>
      </c>
      <c r="C73" s="8" t="s">
        <v>51</v>
      </c>
      <c r="D73" s="9" t="s">
        <v>17</v>
      </c>
      <c r="E73" s="8" t="s">
        <v>43</v>
      </c>
      <c r="G73" s="9" t="s">
        <v>121</v>
      </c>
      <c r="H73" s="9" t="s">
        <v>104</v>
      </c>
      <c r="I73" s="8" t="str">
        <f>VLOOKUP(E73,成本中心!$C$4:$E$12,2,0)</f>
        <v>邓文志</v>
      </c>
      <c r="J73" s="8" t="str">
        <f>VLOOKUP(E73,成本中心!$C$4:$E$12,3,0)</f>
        <v>李洪秀</v>
      </c>
      <c r="K73" s="9" t="s">
        <v>215</v>
      </c>
    </row>
    <row r="74" spans="1:11" x14ac:dyDescent="0.15">
      <c r="A74" s="8" t="s">
        <v>16</v>
      </c>
      <c r="B74" s="8" t="s">
        <v>16</v>
      </c>
      <c r="C74" s="8" t="s">
        <v>51</v>
      </c>
      <c r="D74" s="9" t="s">
        <v>17</v>
      </c>
      <c r="E74" s="8" t="s">
        <v>43</v>
      </c>
      <c r="G74" s="9" t="s">
        <v>122</v>
      </c>
      <c r="H74" s="9" t="s">
        <v>104</v>
      </c>
      <c r="I74" s="8" t="str">
        <f>VLOOKUP(E74,成本中心!$C$4:$E$12,2,0)</f>
        <v>邓文志</v>
      </c>
      <c r="J74" s="8" t="str">
        <f>VLOOKUP(E74,成本中心!$C$4:$E$12,3,0)</f>
        <v>李洪秀</v>
      </c>
      <c r="K74" s="9" t="s">
        <v>216</v>
      </c>
    </row>
    <row r="75" spans="1:11" x14ac:dyDescent="0.15">
      <c r="A75" s="8" t="s">
        <v>16</v>
      </c>
      <c r="B75" s="8" t="s">
        <v>16</v>
      </c>
      <c r="C75" s="8" t="s">
        <v>51</v>
      </c>
      <c r="D75" s="9" t="s">
        <v>17</v>
      </c>
      <c r="E75" s="8" t="s">
        <v>43</v>
      </c>
      <c r="G75" s="9" t="s">
        <v>123</v>
      </c>
      <c r="H75" s="9" t="s">
        <v>97</v>
      </c>
      <c r="I75" s="8" t="str">
        <f>VLOOKUP(E75,成本中心!$C$4:$E$12,2,0)</f>
        <v>邓文志</v>
      </c>
      <c r="J75" s="8" t="str">
        <f>VLOOKUP(E75,成本中心!$C$4:$E$12,3,0)</f>
        <v>李洪秀</v>
      </c>
      <c r="K75" s="9" t="s">
        <v>217</v>
      </c>
    </row>
    <row r="76" spans="1:11" x14ac:dyDescent="0.15">
      <c r="A76" s="8" t="s">
        <v>16</v>
      </c>
      <c r="B76" s="8" t="s">
        <v>16</v>
      </c>
      <c r="C76" s="8" t="s">
        <v>51</v>
      </c>
      <c r="D76" s="9" t="s">
        <v>17</v>
      </c>
      <c r="E76" s="8" t="s">
        <v>43</v>
      </c>
      <c r="G76" s="9" t="s">
        <v>124</v>
      </c>
      <c r="H76" s="9" t="s">
        <v>97</v>
      </c>
      <c r="I76" s="8" t="str">
        <f>VLOOKUP(E76,成本中心!$C$4:$E$12,2,0)</f>
        <v>邓文志</v>
      </c>
      <c r="J76" s="8" t="str">
        <f>VLOOKUP(E76,成本中心!$C$4:$E$12,3,0)</f>
        <v>李洪秀</v>
      </c>
      <c r="K76" s="9" t="s">
        <v>217</v>
      </c>
    </row>
    <row r="77" spans="1:11" x14ac:dyDescent="0.15">
      <c r="A77" s="8" t="s">
        <v>16</v>
      </c>
      <c r="B77" s="8" t="s">
        <v>16</v>
      </c>
      <c r="C77" s="8" t="s">
        <v>51</v>
      </c>
      <c r="D77" s="9" t="s">
        <v>17</v>
      </c>
      <c r="E77" s="8" t="s">
        <v>43</v>
      </c>
      <c r="G77" s="9" t="s">
        <v>125</v>
      </c>
      <c r="H77" s="9" t="s">
        <v>97</v>
      </c>
      <c r="I77" s="8" t="str">
        <f>VLOOKUP(E77,成本中心!$C$4:$E$12,2,0)</f>
        <v>邓文志</v>
      </c>
      <c r="J77" s="8" t="str">
        <f>VLOOKUP(E77,成本中心!$C$4:$E$12,3,0)</f>
        <v>李洪秀</v>
      </c>
      <c r="K77" s="9" t="s">
        <v>217</v>
      </c>
    </row>
    <row r="78" spans="1:11" x14ac:dyDescent="0.15">
      <c r="A78" s="8" t="s">
        <v>16</v>
      </c>
      <c r="B78" s="8" t="s">
        <v>16</v>
      </c>
      <c r="C78" s="8" t="s">
        <v>51</v>
      </c>
      <c r="D78" s="9" t="s">
        <v>17</v>
      </c>
      <c r="E78" s="8" t="s">
        <v>43</v>
      </c>
      <c r="G78" s="9" t="s">
        <v>126</v>
      </c>
      <c r="H78" s="9" t="s">
        <v>97</v>
      </c>
      <c r="I78" s="8" t="str">
        <f>VLOOKUP(E78,成本中心!$C$4:$E$12,2,0)</f>
        <v>邓文志</v>
      </c>
      <c r="J78" s="8" t="str">
        <f>VLOOKUP(E78,成本中心!$C$4:$E$12,3,0)</f>
        <v>李洪秀</v>
      </c>
      <c r="K78" s="9" t="s">
        <v>218</v>
      </c>
    </row>
    <row r="79" spans="1:11" x14ac:dyDescent="0.15">
      <c r="A79" s="8" t="s">
        <v>16</v>
      </c>
      <c r="B79" s="8" t="s">
        <v>16</v>
      </c>
      <c r="C79" s="8" t="s">
        <v>51</v>
      </c>
      <c r="D79" s="9" t="s">
        <v>17</v>
      </c>
      <c r="E79" s="8" t="s">
        <v>43</v>
      </c>
      <c r="G79" s="9" t="s">
        <v>127</v>
      </c>
      <c r="H79" s="9" t="s">
        <v>97</v>
      </c>
      <c r="I79" s="8" t="str">
        <f>VLOOKUP(E79,成本中心!$C$4:$E$12,2,0)</f>
        <v>邓文志</v>
      </c>
      <c r="J79" s="8" t="str">
        <f>VLOOKUP(E79,成本中心!$C$4:$E$12,3,0)</f>
        <v>李洪秀</v>
      </c>
      <c r="K79" s="9" t="s">
        <v>218</v>
      </c>
    </row>
    <row r="80" spans="1:11" x14ac:dyDescent="0.15">
      <c r="A80" s="8" t="s">
        <v>16</v>
      </c>
      <c r="B80" s="8" t="s">
        <v>16</v>
      </c>
      <c r="C80" s="8" t="s">
        <v>51</v>
      </c>
      <c r="D80" s="9" t="s">
        <v>17</v>
      </c>
      <c r="E80" s="8" t="s">
        <v>43</v>
      </c>
      <c r="G80" s="9" t="s">
        <v>128</v>
      </c>
      <c r="H80" s="9" t="s">
        <v>97</v>
      </c>
      <c r="I80" s="8" t="str">
        <f>VLOOKUP(E80,成本中心!$C$4:$E$12,2,0)</f>
        <v>邓文志</v>
      </c>
      <c r="J80" s="8" t="str">
        <f>VLOOKUP(E80,成本中心!$C$4:$E$12,3,0)</f>
        <v>李洪秀</v>
      </c>
      <c r="K80" s="9" t="s">
        <v>218</v>
      </c>
    </row>
    <row r="81" spans="1:11" x14ac:dyDescent="0.15">
      <c r="A81" s="8" t="s">
        <v>16</v>
      </c>
      <c r="B81" s="8" t="s">
        <v>16</v>
      </c>
      <c r="C81" s="8" t="s">
        <v>51</v>
      </c>
      <c r="D81" s="9" t="s">
        <v>18</v>
      </c>
      <c r="E81" s="8" t="s">
        <v>44</v>
      </c>
      <c r="G81" s="9" t="s">
        <v>129</v>
      </c>
      <c r="H81" s="9" t="s">
        <v>153</v>
      </c>
      <c r="I81" s="8" t="str">
        <f>VLOOKUP(E81,成本中心!$C$4:$E$12,2,0)</f>
        <v>郑金玉</v>
      </c>
      <c r="J81" s="8" t="str">
        <f>VLOOKUP(E81,成本中心!$C$4:$E$12,3,0)</f>
        <v>刘清馨</v>
      </c>
      <c r="K81" s="9" t="s">
        <v>172</v>
      </c>
    </row>
    <row r="82" spans="1:11" x14ac:dyDescent="0.15">
      <c r="A82" s="8" t="s">
        <v>16</v>
      </c>
      <c r="B82" s="8" t="s">
        <v>16</v>
      </c>
      <c r="C82" s="8" t="s">
        <v>51</v>
      </c>
      <c r="D82" s="9" t="s">
        <v>18</v>
      </c>
      <c r="E82" s="8" t="s">
        <v>44</v>
      </c>
      <c r="G82" s="9" t="s">
        <v>130</v>
      </c>
      <c r="H82" s="9" t="s">
        <v>129</v>
      </c>
      <c r="I82" s="8" t="str">
        <f>VLOOKUP(E82,成本中心!$C$4:$E$12,2,0)</f>
        <v>郑金玉</v>
      </c>
      <c r="J82" s="8" t="str">
        <f>VLOOKUP(E82,成本中心!$C$4:$E$12,3,0)</f>
        <v>刘清馨</v>
      </c>
      <c r="K82" s="9" t="s">
        <v>219</v>
      </c>
    </row>
    <row r="83" spans="1:11" x14ac:dyDescent="0.15">
      <c r="A83" s="8" t="s">
        <v>16</v>
      </c>
      <c r="B83" s="8" t="s">
        <v>16</v>
      </c>
      <c r="C83" s="8" t="s">
        <v>51</v>
      </c>
      <c r="D83" s="9" t="s">
        <v>18</v>
      </c>
      <c r="E83" s="8" t="s">
        <v>44</v>
      </c>
      <c r="G83" s="9" t="s">
        <v>131</v>
      </c>
      <c r="H83" s="9" t="s">
        <v>129</v>
      </c>
      <c r="I83" s="8" t="str">
        <f>VLOOKUP(E83,成本中心!$C$4:$E$12,2,0)</f>
        <v>郑金玉</v>
      </c>
      <c r="J83" s="8" t="str">
        <f>VLOOKUP(E83,成本中心!$C$4:$E$12,3,0)</f>
        <v>刘清馨</v>
      </c>
      <c r="K83" s="9" t="s">
        <v>220</v>
      </c>
    </row>
    <row r="84" spans="1:11" x14ac:dyDescent="0.15">
      <c r="A84" s="8" t="s">
        <v>16</v>
      </c>
      <c r="B84" s="8" t="s">
        <v>16</v>
      </c>
      <c r="C84" s="8" t="s">
        <v>51</v>
      </c>
      <c r="D84" s="9" t="s">
        <v>18</v>
      </c>
      <c r="E84" s="8" t="s">
        <v>44</v>
      </c>
      <c r="G84" s="9" t="s">
        <v>132</v>
      </c>
      <c r="H84" s="9" t="s">
        <v>131</v>
      </c>
      <c r="I84" s="8" t="str">
        <f>VLOOKUP(E84,成本中心!$C$4:$E$12,2,0)</f>
        <v>郑金玉</v>
      </c>
      <c r="J84" s="8" t="str">
        <f>VLOOKUP(E84,成本中心!$C$4:$E$12,3,0)</f>
        <v>刘清馨</v>
      </c>
      <c r="K84" s="9" t="s">
        <v>221</v>
      </c>
    </row>
    <row r="85" spans="1:11" x14ac:dyDescent="0.15">
      <c r="A85" s="8" t="s">
        <v>16</v>
      </c>
      <c r="B85" s="8" t="s">
        <v>16</v>
      </c>
      <c r="C85" s="8" t="s">
        <v>51</v>
      </c>
      <c r="D85" s="9" t="s">
        <v>18</v>
      </c>
      <c r="E85" s="8" t="s">
        <v>44</v>
      </c>
      <c r="G85" s="9" t="s">
        <v>133</v>
      </c>
      <c r="H85" s="9" t="s">
        <v>129</v>
      </c>
      <c r="I85" s="8" t="str">
        <f>VLOOKUP(E85,成本中心!$C$4:$E$12,2,0)</f>
        <v>郑金玉</v>
      </c>
      <c r="J85" s="8" t="str">
        <f>VLOOKUP(E85,成本中心!$C$4:$E$12,3,0)</f>
        <v>刘清馨</v>
      </c>
      <c r="K85" s="9" t="s">
        <v>222</v>
      </c>
    </row>
    <row r="86" spans="1:11" x14ac:dyDescent="0.15">
      <c r="A86" s="8" t="s">
        <v>16</v>
      </c>
      <c r="B86" s="8" t="s">
        <v>16</v>
      </c>
      <c r="C86" s="8" t="s">
        <v>51</v>
      </c>
      <c r="D86" s="9" t="s">
        <v>18</v>
      </c>
      <c r="E86" s="8" t="s">
        <v>44</v>
      </c>
      <c r="G86" s="9" t="s">
        <v>26</v>
      </c>
      <c r="H86" s="9" t="s">
        <v>130</v>
      </c>
      <c r="I86" s="8" t="str">
        <f>VLOOKUP(E86,成本中心!$C$4:$E$12,2,0)</f>
        <v>郑金玉</v>
      </c>
      <c r="J86" s="8" t="str">
        <f>VLOOKUP(E86,成本中心!$C$4:$E$12,3,0)</f>
        <v>刘清馨</v>
      </c>
      <c r="K86" s="9" t="s">
        <v>223</v>
      </c>
    </row>
    <row r="87" spans="1:11" x14ac:dyDescent="0.15">
      <c r="A87" s="8" t="s">
        <v>16</v>
      </c>
      <c r="B87" s="8" t="s">
        <v>16</v>
      </c>
      <c r="C87" s="8" t="s">
        <v>51</v>
      </c>
      <c r="D87" s="9" t="s">
        <v>18</v>
      </c>
      <c r="E87" s="8" t="s">
        <v>44</v>
      </c>
      <c r="G87" s="9" t="s">
        <v>134</v>
      </c>
      <c r="H87" s="9" t="s">
        <v>133</v>
      </c>
      <c r="I87" s="8" t="str">
        <f>VLOOKUP(E87,成本中心!$C$4:$E$12,2,0)</f>
        <v>郑金玉</v>
      </c>
      <c r="J87" s="8" t="str">
        <f>VLOOKUP(E87,成本中心!$C$4:$E$12,3,0)</f>
        <v>刘清馨</v>
      </c>
      <c r="K87" s="9" t="s">
        <v>224</v>
      </c>
    </row>
    <row r="88" spans="1:11" x14ac:dyDescent="0.15">
      <c r="A88" s="8" t="s">
        <v>16</v>
      </c>
      <c r="B88" s="8" t="s">
        <v>16</v>
      </c>
      <c r="C88" s="8" t="s">
        <v>51</v>
      </c>
      <c r="D88" s="9" t="s">
        <v>18</v>
      </c>
      <c r="E88" s="8" t="s">
        <v>44</v>
      </c>
      <c r="G88" s="9" t="s">
        <v>135</v>
      </c>
      <c r="H88" s="9" t="s">
        <v>133</v>
      </c>
      <c r="I88" s="8" t="str">
        <f>VLOOKUP(E88,成本中心!$C$4:$E$12,2,0)</f>
        <v>郑金玉</v>
      </c>
      <c r="J88" s="8" t="str">
        <f>VLOOKUP(E88,成本中心!$C$4:$E$12,3,0)</f>
        <v>刘清馨</v>
      </c>
      <c r="K88" s="9" t="s">
        <v>224</v>
      </c>
    </row>
    <row r="89" spans="1:11" x14ac:dyDescent="0.15">
      <c r="A89" s="8" t="s">
        <v>16</v>
      </c>
      <c r="B89" s="8" t="s">
        <v>16</v>
      </c>
      <c r="C89" s="8" t="s">
        <v>51</v>
      </c>
      <c r="D89" s="9" t="s">
        <v>22</v>
      </c>
      <c r="E89" s="8" t="s">
        <v>48</v>
      </c>
      <c r="G89" s="9" t="s">
        <v>136</v>
      </c>
      <c r="H89" s="9" t="s">
        <v>153</v>
      </c>
      <c r="I89" s="8" t="str">
        <f>VLOOKUP(E89,成本中心!$C$4:$E$12,2,0)</f>
        <v>杨楷</v>
      </c>
      <c r="J89" s="8" t="str">
        <f>VLOOKUP(E89,成本中心!$C$4:$E$12,3,0)</f>
        <v>赵文广</v>
      </c>
      <c r="K89" s="9" t="s">
        <v>240</v>
      </c>
    </row>
    <row r="90" spans="1:11" x14ac:dyDescent="0.15">
      <c r="A90" s="8" t="s">
        <v>16</v>
      </c>
      <c r="B90" s="8" t="s">
        <v>16</v>
      </c>
      <c r="C90" s="8" t="s">
        <v>51</v>
      </c>
      <c r="D90" s="9" t="s">
        <v>22</v>
      </c>
      <c r="E90" s="8" t="s">
        <v>48</v>
      </c>
      <c r="G90" s="9" t="s">
        <v>30</v>
      </c>
      <c r="H90" s="9" t="s">
        <v>136</v>
      </c>
      <c r="I90" s="8" t="str">
        <f>VLOOKUP(E90,成本中心!$C$4:$E$12,2,0)</f>
        <v>杨楷</v>
      </c>
      <c r="J90" s="8" t="str">
        <f>VLOOKUP(E90,成本中心!$C$4:$E$12,3,0)</f>
        <v>赵文广</v>
      </c>
      <c r="K90" s="9" t="s">
        <v>225</v>
      </c>
    </row>
    <row r="91" spans="1:11" x14ac:dyDescent="0.15">
      <c r="A91" s="8" t="s">
        <v>16</v>
      </c>
      <c r="B91" s="8" t="s">
        <v>16</v>
      </c>
      <c r="C91" s="8" t="s">
        <v>51</v>
      </c>
      <c r="D91" s="9" t="s">
        <v>22</v>
      </c>
      <c r="E91" s="8" t="s">
        <v>48</v>
      </c>
      <c r="G91" s="9" t="s">
        <v>137</v>
      </c>
      <c r="H91" s="9" t="s">
        <v>30</v>
      </c>
      <c r="I91" s="8" t="str">
        <f>VLOOKUP(E91,成本中心!$C$4:$E$12,2,0)</f>
        <v>杨楷</v>
      </c>
      <c r="J91" s="8" t="str">
        <f>VLOOKUP(E91,成本中心!$C$4:$E$12,3,0)</f>
        <v>赵文广</v>
      </c>
      <c r="K91" s="9" t="s">
        <v>226</v>
      </c>
    </row>
    <row r="92" spans="1:11" x14ac:dyDescent="0.15">
      <c r="A92" s="8" t="s">
        <v>16</v>
      </c>
      <c r="B92" s="8" t="s">
        <v>16</v>
      </c>
      <c r="C92" s="8" t="s">
        <v>51</v>
      </c>
      <c r="D92" s="9" t="s">
        <v>22</v>
      </c>
      <c r="E92" s="8" t="s">
        <v>48</v>
      </c>
      <c r="G92" s="9" t="s">
        <v>138</v>
      </c>
      <c r="H92" s="9" t="s">
        <v>136</v>
      </c>
      <c r="I92" s="8" t="str">
        <f>VLOOKUP(E92,成本中心!$C$4:$E$12,2,0)</f>
        <v>杨楷</v>
      </c>
      <c r="J92" s="8" t="str">
        <f>VLOOKUP(E92,成本中心!$C$4:$E$12,3,0)</f>
        <v>赵文广</v>
      </c>
      <c r="K92" s="9" t="s">
        <v>199</v>
      </c>
    </row>
    <row r="93" spans="1:11" x14ac:dyDescent="0.15">
      <c r="A93" s="8" t="s">
        <v>16</v>
      </c>
      <c r="B93" s="8" t="s">
        <v>16</v>
      </c>
      <c r="C93" s="8" t="s">
        <v>51</v>
      </c>
      <c r="D93" s="9" t="s">
        <v>22</v>
      </c>
      <c r="E93" s="8" t="s">
        <v>48</v>
      </c>
      <c r="G93" s="9" t="s">
        <v>139</v>
      </c>
      <c r="H93" s="9" t="s">
        <v>30</v>
      </c>
      <c r="I93" s="8" t="str">
        <f>VLOOKUP(E93,成本中心!$C$4:$E$12,2,0)</f>
        <v>杨楷</v>
      </c>
      <c r="J93" s="8" t="str">
        <f>VLOOKUP(E93,成本中心!$C$4:$E$12,3,0)</f>
        <v>赵文广</v>
      </c>
      <c r="K93" s="9" t="s">
        <v>227</v>
      </c>
    </row>
    <row r="94" spans="1:11" x14ac:dyDescent="0.15">
      <c r="A94" s="8" t="s">
        <v>16</v>
      </c>
      <c r="B94" s="8" t="s">
        <v>16</v>
      </c>
      <c r="C94" s="8" t="s">
        <v>51</v>
      </c>
      <c r="D94" s="9" t="s">
        <v>22</v>
      </c>
      <c r="E94" s="8" t="s">
        <v>48</v>
      </c>
      <c r="G94" s="9" t="s">
        <v>140</v>
      </c>
      <c r="H94" s="9" t="s">
        <v>30</v>
      </c>
      <c r="I94" s="8" t="str">
        <f>VLOOKUP(E94,成本中心!$C$4:$E$12,2,0)</f>
        <v>杨楷</v>
      </c>
      <c r="J94" s="8" t="str">
        <f>VLOOKUP(E94,成本中心!$C$4:$E$12,3,0)</f>
        <v>赵文广</v>
      </c>
      <c r="K94" s="9" t="s">
        <v>228</v>
      </c>
    </row>
    <row r="95" spans="1:11" x14ac:dyDescent="0.15">
      <c r="A95" s="8" t="s">
        <v>16</v>
      </c>
      <c r="B95" s="8" t="s">
        <v>16</v>
      </c>
      <c r="C95" s="8" t="s">
        <v>51</v>
      </c>
      <c r="D95" s="9" t="s">
        <v>22</v>
      </c>
      <c r="E95" s="8" t="s">
        <v>48</v>
      </c>
      <c r="G95" s="12" t="s">
        <v>141</v>
      </c>
      <c r="H95" s="9" t="s">
        <v>136</v>
      </c>
      <c r="I95" s="8" t="str">
        <f>VLOOKUP(E95,成本中心!$C$4:$E$12,2,0)</f>
        <v>杨楷</v>
      </c>
      <c r="J95" s="8" t="str">
        <f>VLOOKUP(E95,成本中心!$C$4:$E$12,3,0)</f>
        <v>赵文广</v>
      </c>
      <c r="K95" s="9" t="s">
        <v>229</v>
      </c>
    </row>
    <row r="96" spans="1:11" x14ac:dyDescent="0.15">
      <c r="A96" s="8" t="s">
        <v>16</v>
      </c>
      <c r="B96" s="8" t="s">
        <v>16</v>
      </c>
      <c r="C96" s="8" t="s">
        <v>51</v>
      </c>
      <c r="D96" s="9" t="s">
        <v>22</v>
      </c>
      <c r="E96" s="8" t="s">
        <v>48</v>
      </c>
      <c r="G96" s="12" t="s">
        <v>142</v>
      </c>
      <c r="H96" s="9" t="s">
        <v>136</v>
      </c>
      <c r="I96" s="8" t="str">
        <f>VLOOKUP(E96,成本中心!$C$4:$E$12,2,0)</f>
        <v>杨楷</v>
      </c>
      <c r="J96" s="8" t="str">
        <f>VLOOKUP(E96,成本中心!$C$4:$E$12,3,0)</f>
        <v>赵文广</v>
      </c>
      <c r="K96" s="9" t="s">
        <v>230</v>
      </c>
    </row>
    <row r="97" spans="1:11" x14ac:dyDescent="0.15">
      <c r="A97" s="8" t="s">
        <v>16</v>
      </c>
      <c r="B97" s="8" t="s">
        <v>16</v>
      </c>
      <c r="C97" s="8" t="s">
        <v>51</v>
      </c>
      <c r="D97" s="9" t="s">
        <v>22</v>
      </c>
      <c r="E97" s="8" t="s">
        <v>48</v>
      </c>
      <c r="G97" s="9" t="s">
        <v>143</v>
      </c>
      <c r="H97" s="12" t="s">
        <v>141</v>
      </c>
      <c r="I97" s="8" t="str">
        <f>VLOOKUP(E97,成本中心!$C$4:$E$12,2,0)</f>
        <v>杨楷</v>
      </c>
      <c r="J97" s="8" t="str">
        <f>VLOOKUP(E97,成本中心!$C$4:$E$12,3,0)</f>
        <v>赵文广</v>
      </c>
      <c r="K97" s="9" t="s">
        <v>231</v>
      </c>
    </row>
    <row r="98" spans="1:11" x14ac:dyDescent="0.15">
      <c r="A98" s="8" t="s">
        <v>16</v>
      </c>
      <c r="B98" s="8" t="s">
        <v>16</v>
      </c>
      <c r="C98" s="8" t="s">
        <v>51</v>
      </c>
      <c r="D98" s="9" t="s">
        <v>22</v>
      </c>
      <c r="E98" s="8" t="s">
        <v>48</v>
      </c>
      <c r="G98" s="9" t="s">
        <v>144</v>
      </c>
      <c r="H98" s="9" t="s">
        <v>136</v>
      </c>
      <c r="I98" s="8" t="str">
        <f>VLOOKUP(E98,成本中心!$C$4:$E$12,2,0)</f>
        <v>杨楷</v>
      </c>
      <c r="J98" s="8" t="str">
        <f>VLOOKUP(E98,成本中心!$C$4:$E$12,3,0)</f>
        <v>赵文广</v>
      </c>
      <c r="K98" s="9" t="s">
        <v>232</v>
      </c>
    </row>
    <row r="99" spans="1:11" x14ac:dyDescent="0.15">
      <c r="A99" s="8" t="s">
        <v>16</v>
      </c>
      <c r="B99" s="8" t="s">
        <v>16</v>
      </c>
      <c r="C99" s="8" t="s">
        <v>51</v>
      </c>
      <c r="D99" s="9" t="s">
        <v>22</v>
      </c>
      <c r="E99" s="8" t="s">
        <v>48</v>
      </c>
      <c r="G99" s="9" t="s">
        <v>145</v>
      </c>
      <c r="H99" s="9" t="s">
        <v>136</v>
      </c>
      <c r="I99" s="8" t="str">
        <f>VLOOKUP(E99,成本中心!$C$4:$E$12,2,0)</f>
        <v>杨楷</v>
      </c>
      <c r="J99" s="8" t="str">
        <f>VLOOKUP(E99,成本中心!$C$4:$E$12,3,0)</f>
        <v>赵文广</v>
      </c>
      <c r="K99" s="9" t="s">
        <v>232</v>
      </c>
    </row>
    <row r="100" spans="1:11" x14ac:dyDescent="0.15">
      <c r="A100" s="8" t="s">
        <v>16</v>
      </c>
      <c r="B100" s="8" t="s">
        <v>16</v>
      </c>
      <c r="C100" s="8" t="s">
        <v>51</v>
      </c>
      <c r="D100" s="9" t="s">
        <v>23</v>
      </c>
      <c r="E100" s="8" t="s">
        <v>49</v>
      </c>
      <c r="G100" s="9" t="s">
        <v>146</v>
      </c>
      <c r="H100" s="9" t="s">
        <v>153</v>
      </c>
      <c r="I100" s="8" t="str">
        <f>VLOOKUP(E100,成本中心!$C$4:$E$12,2,0)</f>
        <v>陈伟</v>
      </c>
      <c r="J100" s="8" t="str">
        <f>VLOOKUP(E100,成本中心!$C$4:$E$12,3,0)</f>
        <v>陈进东</v>
      </c>
      <c r="K100" s="9" t="s">
        <v>239</v>
      </c>
    </row>
    <row r="101" spans="1:11" x14ac:dyDescent="0.15">
      <c r="A101" s="8" t="s">
        <v>16</v>
      </c>
      <c r="B101" s="8" t="s">
        <v>16</v>
      </c>
      <c r="C101" s="8" t="s">
        <v>51</v>
      </c>
      <c r="D101" s="9" t="s">
        <v>23</v>
      </c>
      <c r="E101" s="8" t="s">
        <v>49</v>
      </c>
      <c r="G101" s="9" t="s">
        <v>147</v>
      </c>
      <c r="H101" s="9" t="s">
        <v>146</v>
      </c>
      <c r="I101" s="8" t="str">
        <f>VLOOKUP(E101,成本中心!$C$4:$E$12,2,0)</f>
        <v>陈伟</v>
      </c>
      <c r="J101" s="8" t="str">
        <f>VLOOKUP(E101,成本中心!$C$4:$E$12,3,0)</f>
        <v>陈进东</v>
      </c>
      <c r="K101" s="9" t="s">
        <v>199</v>
      </c>
    </row>
    <row r="102" spans="1:11" x14ac:dyDescent="0.15">
      <c r="A102" s="8" t="s">
        <v>16</v>
      </c>
      <c r="B102" s="8" t="s">
        <v>16</v>
      </c>
      <c r="C102" s="8" t="s">
        <v>51</v>
      </c>
      <c r="D102" s="9" t="s">
        <v>23</v>
      </c>
      <c r="E102" s="8" t="s">
        <v>49</v>
      </c>
      <c r="G102" s="9" t="s">
        <v>31</v>
      </c>
      <c r="H102" s="9" t="s">
        <v>146</v>
      </c>
      <c r="I102" s="8" t="str">
        <f>VLOOKUP(E102,成本中心!$C$4:$E$12,2,0)</f>
        <v>陈伟</v>
      </c>
      <c r="J102" s="8" t="str">
        <f>VLOOKUP(E102,成本中心!$C$4:$E$12,3,0)</f>
        <v>陈进东</v>
      </c>
      <c r="K102" s="9" t="s">
        <v>233</v>
      </c>
    </row>
    <row r="103" spans="1:11" x14ac:dyDescent="0.15">
      <c r="A103" s="8" t="s">
        <v>16</v>
      </c>
      <c r="B103" s="8" t="s">
        <v>16</v>
      </c>
      <c r="C103" s="8" t="s">
        <v>51</v>
      </c>
      <c r="D103" s="9" t="s">
        <v>23</v>
      </c>
      <c r="E103" s="8" t="s">
        <v>49</v>
      </c>
      <c r="G103" s="9" t="s">
        <v>148</v>
      </c>
      <c r="H103" s="9" t="s">
        <v>146</v>
      </c>
      <c r="I103" s="8" t="str">
        <f>VLOOKUP(E103,成本中心!$C$4:$E$12,2,0)</f>
        <v>陈伟</v>
      </c>
      <c r="J103" s="8" t="str">
        <f>VLOOKUP(E103,成本中心!$C$4:$E$12,3,0)</f>
        <v>陈进东</v>
      </c>
      <c r="K103" s="9" t="s">
        <v>234</v>
      </c>
    </row>
    <row r="104" spans="1:11" x14ac:dyDescent="0.15">
      <c r="A104" s="8" t="s">
        <v>16</v>
      </c>
      <c r="B104" s="8" t="s">
        <v>16</v>
      </c>
      <c r="C104" s="8" t="s">
        <v>51</v>
      </c>
      <c r="D104" s="9" t="s">
        <v>23</v>
      </c>
      <c r="E104" s="8" t="s">
        <v>49</v>
      </c>
      <c r="G104" s="9" t="s">
        <v>149</v>
      </c>
      <c r="H104" s="9" t="s">
        <v>31</v>
      </c>
      <c r="I104" s="8" t="str">
        <f>VLOOKUP(E104,成本中心!$C$4:$E$12,2,0)</f>
        <v>陈伟</v>
      </c>
      <c r="J104" s="8" t="str">
        <f>VLOOKUP(E104,成本中心!$C$4:$E$12,3,0)</f>
        <v>陈进东</v>
      </c>
      <c r="K104" s="9" t="s">
        <v>235</v>
      </c>
    </row>
    <row r="105" spans="1:11" x14ac:dyDescent="0.15">
      <c r="A105" s="8" t="s">
        <v>16</v>
      </c>
      <c r="B105" s="8" t="s">
        <v>16</v>
      </c>
      <c r="C105" s="8" t="s">
        <v>51</v>
      </c>
      <c r="D105" s="9" t="s">
        <v>23</v>
      </c>
      <c r="E105" s="8" t="s">
        <v>49</v>
      </c>
      <c r="G105" s="9" t="s">
        <v>150</v>
      </c>
      <c r="H105" s="9" t="s">
        <v>31</v>
      </c>
      <c r="I105" s="8" t="str">
        <f>VLOOKUP(E105,成本中心!$C$4:$E$12,2,0)</f>
        <v>陈伟</v>
      </c>
      <c r="J105" s="8" t="str">
        <f>VLOOKUP(E105,成本中心!$C$4:$E$12,3,0)</f>
        <v>陈进东</v>
      </c>
      <c r="K105" s="9" t="s">
        <v>236</v>
      </c>
    </row>
    <row r="106" spans="1:11" x14ac:dyDescent="0.15">
      <c r="A106" s="8" t="s">
        <v>16</v>
      </c>
      <c r="B106" s="8" t="s">
        <v>16</v>
      </c>
      <c r="C106" s="8" t="s">
        <v>51</v>
      </c>
      <c r="D106" s="9" t="s">
        <v>23</v>
      </c>
      <c r="E106" s="8" t="s">
        <v>49</v>
      </c>
      <c r="G106" s="9" t="s">
        <v>151</v>
      </c>
      <c r="H106" s="9" t="s">
        <v>31</v>
      </c>
      <c r="I106" s="8" t="str">
        <f>VLOOKUP(E106,成本中心!$C$4:$E$12,2,0)</f>
        <v>陈伟</v>
      </c>
      <c r="J106" s="8" t="str">
        <f>VLOOKUP(E106,成本中心!$C$4:$E$12,3,0)</f>
        <v>陈进东</v>
      </c>
      <c r="K106" s="9" t="s">
        <v>237</v>
      </c>
    </row>
    <row r="107" spans="1:11" x14ac:dyDescent="0.15">
      <c r="A107" s="8" t="s">
        <v>16</v>
      </c>
      <c r="B107" s="8" t="s">
        <v>16</v>
      </c>
      <c r="C107" s="8" t="s">
        <v>51</v>
      </c>
      <c r="D107" s="9" t="s">
        <v>23</v>
      </c>
      <c r="E107" s="8" t="s">
        <v>49</v>
      </c>
      <c r="G107" s="9" t="s">
        <v>152</v>
      </c>
      <c r="H107" s="9" t="s">
        <v>31</v>
      </c>
      <c r="I107" s="8" t="str">
        <f>VLOOKUP(E107,成本中心!$C$4:$E$12,2,0)</f>
        <v>陈伟</v>
      </c>
      <c r="J107" s="8" t="str">
        <f>VLOOKUP(E107,成本中心!$C$4:$E$12,3,0)</f>
        <v>陈进东</v>
      </c>
      <c r="K107" s="9" t="s">
        <v>238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2"/>
  <sheetViews>
    <sheetView workbookViewId="0">
      <selection activeCell="A13" sqref="A13"/>
    </sheetView>
  </sheetViews>
  <sheetFormatPr defaultRowHeight="13.5" x14ac:dyDescent="0.15"/>
  <cols>
    <col min="1" max="1" width="11.375" customWidth="1"/>
    <col min="2" max="2" width="7.625" customWidth="1"/>
    <col min="3" max="3" width="22.5" bestFit="1" customWidth="1"/>
  </cols>
  <sheetData>
    <row r="3" spans="1:5" x14ac:dyDescent="0.15">
      <c r="A3" s="4" t="s">
        <v>11</v>
      </c>
      <c r="B3" s="3" t="s">
        <v>12</v>
      </c>
      <c r="C3" s="3" t="s">
        <v>13</v>
      </c>
      <c r="D3" s="3" t="s">
        <v>14</v>
      </c>
      <c r="E3" s="3" t="s">
        <v>15</v>
      </c>
    </row>
    <row r="4" spans="1:5" x14ac:dyDescent="0.15">
      <c r="A4" s="4">
        <v>1</v>
      </c>
      <c r="B4" s="1"/>
      <c r="C4" s="2" t="s">
        <v>43</v>
      </c>
      <c r="D4" s="2" t="s">
        <v>42</v>
      </c>
      <c r="E4" s="2" t="s">
        <v>25</v>
      </c>
    </row>
    <row r="5" spans="1:5" x14ac:dyDescent="0.15">
      <c r="A5" s="4">
        <v>2</v>
      </c>
      <c r="B5" s="1"/>
      <c r="C5" s="2" t="s">
        <v>44</v>
      </c>
      <c r="D5" s="2" t="s">
        <v>41</v>
      </c>
      <c r="E5" s="2" t="s">
        <v>26</v>
      </c>
    </row>
    <row r="6" spans="1:5" x14ac:dyDescent="0.15">
      <c r="A6" s="4">
        <v>3</v>
      </c>
      <c r="B6" s="1"/>
      <c r="C6" s="2" t="s">
        <v>45</v>
      </c>
      <c r="D6" s="2" t="s">
        <v>40</v>
      </c>
      <c r="E6" s="2" t="s">
        <v>27</v>
      </c>
    </row>
    <row r="7" spans="1:5" x14ac:dyDescent="0.15">
      <c r="A7" s="4">
        <v>4</v>
      </c>
      <c r="B7" s="1"/>
      <c r="C7" s="2" t="s">
        <v>46</v>
      </c>
      <c r="D7" s="2" t="s">
        <v>39</v>
      </c>
      <c r="E7" s="2" t="s">
        <v>28</v>
      </c>
    </row>
    <row r="8" spans="1:5" x14ac:dyDescent="0.15">
      <c r="A8" s="4">
        <v>5</v>
      </c>
      <c r="B8" s="1"/>
      <c r="C8" s="2" t="s">
        <v>47</v>
      </c>
      <c r="D8" s="2" t="s">
        <v>38</v>
      </c>
      <c r="E8" s="2" t="s">
        <v>29</v>
      </c>
    </row>
    <row r="9" spans="1:5" x14ac:dyDescent="0.15">
      <c r="A9" s="4">
        <v>6</v>
      </c>
      <c r="B9" s="1"/>
      <c r="C9" s="2" t="s">
        <v>48</v>
      </c>
      <c r="D9" s="2" t="s">
        <v>37</v>
      </c>
      <c r="E9" s="2" t="s">
        <v>30</v>
      </c>
    </row>
    <row r="10" spans="1:5" x14ac:dyDescent="0.15">
      <c r="A10" s="4">
        <v>7</v>
      </c>
      <c r="B10" s="1"/>
      <c r="C10" s="2" t="s">
        <v>49</v>
      </c>
      <c r="D10" s="2" t="s">
        <v>36</v>
      </c>
      <c r="E10" s="2" t="s">
        <v>31</v>
      </c>
    </row>
    <row r="11" spans="1:5" x14ac:dyDescent="0.15">
      <c r="A11" s="4">
        <v>8</v>
      </c>
      <c r="B11" s="1"/>
      <c r="C11" s="2" t="s">
        <v>50</v>
      </c>
      <c r="D11" s="2" t="s">
        <v>35</v>
      </c>
      <c r="E11" s="2" t="s">
        <v>32</v>
      </c>
    </row>
    <row r="12" spans="1:5" x14ac:dyDescent="0.15">
      <c r="A12" s="4">
        <v>9</v>
      </c>
      <c r="B12" s="1"/>
      <c r="C12" s="2" t="s">
        <v>243</v>
      </c>
      <c r="D12" s="2" t="s">
        <v>34</v>
      </c>
      <c r="E12" s="2" t="s">
        <v>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组织架构变更数据收集模板</vt:lpstr>
      <vt:lpstr>成本中心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tengjingtao</cp:lastModifiedBy>
  <cp:lastPrinted>2020-10-27T01:58:09Z</cp:lastPrinted>
  <dcterms:created xsi:type="dcterms:W3CDTF">2020-10-26T01:35:54Z</dcterms:created>
  <dcterms:modified xsi:type="dcterms:W3CDTF">2020-12-03T03:10:57Z</dcterms:modified>
</cp:coreProperties>
</file>