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firstSheet="3" activeTab="10"/>
  </bookViews>
  <sheets>
    <sheet name="1月份  " sheetId="58" r:id="rId1"/>
    <sheet name="2月份  " sheetId="59" r:id="rId2"/>
    <sheet name="3月份   " sheetId="60" r:id="rId3"/>
    <sheet name="4月份   " sheetId="61" r:id="rId4"/>
    <sheet name="5月份   " sheetId="62" r:id="rId5"/>
    <sheet name="6月份   " sheetId="63" r:id="rId6"/>
    <sheet name="7月份" sheetId="64" r:id="rId7"/>
    <sheet name="8月份" sheetId="65" r:id="rId8"/>
    <sheet name="9月份" sheetId="66" r:id="rId9"/>
    <sheet name="10月份" sheetId="67" r:id="rId10"/>
    <sheet name="11月份" sheetId="68" r:id="rId11"/>
  </sheets>
  <externalReferences>
    <externalReference r:id="rId12"/>
  </externalReferences>
  <definedNames>
    <definedName name="_xlnm._FilterDatabase" localSheetId="0" hidden="1">'1月份  '!$A$1:$N$30</definedName>
    <definedName name="_xlnm.Print_Area" localSheetId="0">'1月份  '!$A$1:$N$30</definedName>
    <definedName name="_xlnm._FilterDatabase" localSheetId="1" hidden="1">'2月份  '!$A$1:$N$30</definedName>
    <definedName name="_xlnm.Print_Area" localSheetId="1">'2月份  '!$A$1:$N$30</definedName>
    <definedName name="_xlnm._FilterDatabase" localSheetId="2" hidden="1">'3月份   '!$A$1:$N$30</definedName>
    <definedName name="_xlnm.Print_Area" localSheetId="2">'3月份   '!$A$1:$N$30</definedName>
    <definedName name="_xlnm._FilterDatabase" localSheetId="3" hidden="1">'4月份   '!$A$1:$N$30</definedName>
    <definedName name="_xlnm.Print_Area" localSheetId="3">'4月份   '!$A$1:$N$30</definedName>
    <definedName name="_xlnm._FilterDatabase" localSheetId="4" hidden="1">'5月份   '!$A$1:$N$30</definedName>
    <definedName name="_xlnm.Print_Area" localSheetId="4">'5月份   '!$A$1:$N$30</definedName>
    <definedName name="_xlnm._FilterDatabase" localSheetId="5" hidden="1">'6月份   '!$A$1:$N$30</definedName>
    <definedName name="_xlnm.Print_Area" localSheetId="5">'6月份   '!$A$1:$N$30</definedName>
    <definedName name="_xlnm.Print_Area" localSheetId="8">'9月份'!$A$1:$N$30</definedName>
    <definedName name="_xlnm.Print_Area" localSheetId="9">'10月份'!$A$1:$N$30</definedName>
  </definedNames>
  <calcPr calcId="144525" concurrentCalc="0"/>
</workbook>
</file>

<file path=xl/sharedStrings.xml><?xml version="1.0" encoding="utf-8"?>
<sst xmlns="http://schemas.openxmlformats.org/spreadsheetml/2006/main" count="936" uniqueCount="67">
  <si>
    <t>潍坊光华荣昌汽车技术有限公司2020年1月份专线网络宽带、手机号费用账单明细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</si>
  <si>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</si>
  <si>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</si>
  <si>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</si>
  <si>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</si>
  <si>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</si>
  <si>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</si>
  <si>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</si>
  <si>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</si>
  <si>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</si>
  <si>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</si>
  <si>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</si>
  <si>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套餐调整费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</si>
  <si>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</si>
  <si>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</si>
  <si>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</si>
  <si>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</si>
  <si>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</si>
  <si>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</si>
  <si>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</si>
  <si>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0536166950417</t>
  </si>
  <si>
    <t>工厂</t>
  </si>
  <si>
    <t>13361578068</t>
  </si>
  <si>
    <t>13361537895</t>
  </si>
  <si>
    <t>13361537562</t>
  </si>
  <si>
    <t>13361537525</t>
  </si>
  <si>
    <t>13361530160</t>
  </si>
  <si>
    <t>13371097484</t>
  </si>
  <si>
    <t>13371097014</t>
  </si>
  <si>
    <t>13371087025</t>
  </si>
  <si>
    <t>13306367104</t>
  </si>
  <si>
    <t>15336465570</t>
  </si>
  <si>
    <t>15336468757</t>
  </si>
  <si>
    <t>15336467257</t>
  </si>
  <si>
    <t>15336465376</t>
  </si>
  <si>
    <t>李林峰</t>
  </si>
  <si>
    <t>15336468527</t>
  </si>
  <si>
    <t>张永</t>
  </si>
  <si>
    <t>15336460521</t>
  </si>
  <si>
    <t>张龙振</t>
  </si>
  <si>
    <t>15336469865</t>
  </si>
  <si>
    <t>李庆威</t>
  </si>
  <si>
    <t>15336463775</t>
  </si>
  <si>
    <t>李志成</t>
  </si>
  <si>
    <t>15336463926</t>
  </si>
  <si>
    <t>张金霞</t>
  </si>
  <si>
    <t>15336461387</t>
  </si>
  <si>
    <t>赵艳</t>
  </si>
  <si>
    <t>15336469379</t>
  </si>
  <si>
    <t>本期通讯费金额</t>
  </si>
  <si>
    <t>本期职工话补金额</t>
  </si>
  <si>
    <t>本期进项金额</t>
  </si>
  <si>
    <t>本期总金额</t>
  </si>
  <si>
    <t>姓名</t>
  </si>
  <si>
    <t>话费</t>
  </si>
  <si>
    <t>马长发</t>
  </si>
  <si>
    <t>孙玉芳</t>
  </si>
  <si>
    <t>潍坊光华荣昌汽车技术有限公司2020年2月份专线网络宽带、手机号费用账单明细</t>
  </si>
  <si>
    <t>潍坊光华荣昌汽车技术有限公司2020年3月份专线网络宽带、手机号费用账单明细</t>
  </si>
  <si>
    <t>潍坊光华荣昌汽车技术有限公司2020年4月份专线网络宽带、手机号费用账单明细</t>
  </si>
  <si>
    <t>潍坊光华荣昌汽车技术有限公司2020年5月份专线网络宽带、手机号费用账单明细</t>
  </si>
  <si>
    <t>潍坊光华荣昌汽车技术有限公司2020年6月份专线网络宽带、手机号费用账单明细</t>
  </si>
  <si>
    <t>潍坊光华荣昌汽车技术有限公司2020年7月份专线网络宽带、手机号费用账单明细</t>
  </si>
  <si>
    <t>潍坊光华荣昌汽车技术有限公司2020年8月份专线网络宽带、手机号费用账单明细</t>
  </si>
  <si>
    <t>潍坊光华荣昌汽车技术有限公司2020年9月份专线网络宽带、手机号费用账单明细</t>
  </si>
  <si>
    <t>潍坊光华荣昌汽车技术有限公司2020年10月份专线网络宽带、手机号费用账单明细</t>
  </si>
  <si>
    <t>潍坊光华荣昌汽车技术有限公司2020年11月份专线网络宽带、手机号费用账单明细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</si>
</sst>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134"/>
    </font>
    <font>
      <sz val="12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0" xfId="0" applyNumberForma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/>
    <xf numFmtId="0" fontId="7" fillId="0" borderId="0" xfId="0" applyNumberFormat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8" fillId="0" borderId="0" xfId="0" applyNumberFormat="1" applyFont="1" applyFill="1" applyAlignment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09;&#21326;10&#26376;&#20221;&#36134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Sheet1"/>
    </sheetNames>
    <sheetDataSet>
      <sheetData sheetId="0">
        <row r="2">
          <cell r="B2" t="str">
            <v>用户</v>
          </cell>
        </row>
        <row r="2">
          <cell r="E2" t="str">
            <v>费用(元)</v>
          </cell>
        </row>
        <row r="3">
          <cell r="B3" t="str">
            <v>0536166950417</v>
          </cell>
        </row>
        <row r="3">
          <cell r="E3">
            <v>150</v>
          </cell>
        </row>
        <row r="4">
          <cell r="B4" t="str">
            <v>13361578068</v>
          </cell>
        </row>
        <row r="4">
          <cell r="E4">
            <v>-50</v>
          </cell>
        </row>
        <row r="5">
          <cell r="B5" t="str">
            <v>13361578068</v>
          </cell>
        </row>
        <row r="5">
          <cell r="E5">
            <v>50</v>
          </cell>
        </row>
        <row r="6">
          <cell r="B6" t="str">
            <v>13361578068</v>
          </cell>
        </row>
        <row r="6">
          <cell r="E6">
            <v>49</v>
          </cell>
        </row>
        <row r="7">
          <cell r="B7" t="str">
            <v>13361537895</v>
          </cell>
        </row>
        <row r="7">
          <cell r="E7">
            <v>-50</v>
          </cell>
        </row>
        <row r="8">
          <cell r="B8" t="str">
            <v>13361537895</v>
          </cell>
        </row>
        <row r="8">
          <cell r="E8">
            <v>50</v>
          </cell>
        </row>
        <row r="9">
          <cell r="B9" t="str">
            <v>13361537895</v>
          </cell>
        </row>
        <row r="9">
          <cell r="E9">
            <v>49</v>
          </cell>
        </row>
        <row r="10">
          <cell r="B10" t="str">
            <v>13361537562</v>
          </cell>
        </row>
        <row r="10">
          <cell r="E10">
            <v>-50</v>
          </cell>
        </row>
        <row r="11">
          <cell r="B11" t="str">
            <v>13361537562</v>
          </cell>
        </row>
        <row r="11">
          <cell r="E11">
            <v>50</v>
          </cell>
        </row>
        <row r="12">
          <cell r="B12" t="str">
            <v>13361537562</v>
          </cell>
        </row>
        <row r="12">
          <cell r="E12">
            <v>199</v>
          </cell>
        </row>
        <row r="13">
          <cell r="B13" t="str">
            <v>13361537562</v>
          </cell>
        </row>
        <row r="13">
          <cell r="E13">
            <v>0.3</v>
          </cell>
        </row>
        <row r="14">
          <cell r="B14" t="str">
            <v>13361537562</v>
          </cell>
        </row>
        <row r="14">
          <cell r="E14">
            <v>0.9</v>
          </cell>
        </row>
        <row r="15">
          <cell r="B15" t="str">
            <v>13361537525</v>
          </cell>
        </row>
        <row r="15">
          <cell r="E15">
            <v>-50</v>
          </cell>
        </row>
        <row r="16">
          <cell r="B16" t="str">
            <v>13361537525</v>
          </cell>
        </row>
        <row r="16">
          <cell r="E16">
            <v>50</v>
          </cell>
        </row>
        <row r="17">
          <cell r="B17" t="str">
            <v>13361537525</v>
          </cell>
        </row>
        <row r="17">
          <cell r="E17">
            <v>49</v>
          </cell>
        </row>
        <row r="18">
          <cell r="B18" t="str">
            <v>13361537525</v>
          </cell>
        </row>
        <row r="18">
          <cell r="E18">
            <v>0.2</v>
          </cell>
        </row>
        <row r="19">
          <cell r="B19" t="str">
            <v>13361537525</v>
          </cell>
        </row>
        <row r="19">
          <cell r="E19">
            <v>0.2</v>
          </cell>
        </row>
        <row r="20">
          <cell r="B20" t="str">
            <v>13361530160</v>
          </cell>
        </row>
        <row r="20">
          <cell r="E20">
            <v>-50</v>
          </cell>
        </row>
        <row r="21">
          <cell r="B21" t="str">
            <v>13361530160</v>
          </cell>
        </row>
        <row r="21">
          <cell r="E21">
            <v>50</v>
          </cell>
        </row>
        <row r="22">
          <cell r="B22" t="str">
            <v>13361530160</v>
          </cell>
        </row>
        <row r="22">
          <cell r="E22">
            <v>49</v>
          </cell>
        </row>
        <row r="23">
          <cell r="B23" t="str">
            <v>13371097484</v>
          </cell>
        </row>
        <row r="23">
          <cell r="E23">
            <v>-50</v>
          </cell>
        </row>
        <row r="24">
          <cell r="B24" t="str">
            <v>13371097484</v>
          </cell>
        </row>
        <row r="24">
          <cell r="E24">
            <v>50</v>
          </cell>
        </row>
        <row r="25">
          <cell r="B25" t="str">
            <v>13371097484</v>
          </cell>
        </row>
        <row r="25">
          <cell r="E25">
            <v>49</v>
          </cell>
        </row>
        <row r="26">
          <cell r="B26" t="str">
            <v>13371097014</v>
          </cell>
        </row>
        <row r="26">
          <cell r="E26">
            <v>-50</v>
          </cell>
        </row>
        <row r="27">
          <cell r="B27" t="str">
            <v>13371097014</v>
          </cell>
        </row>
        <row r="27">
          <cell r="E27">
            <v>50</v>
          </cell>
        </row>
        <row r="28">
          <cell r="B28" t="str">
            <v>13371097014</v>
          </cell>
        </row>
        <row r="28">
          <cell r="E28">
            <v>49</v>
          </cell>
        </row>
        <row r="29">
          <cell r="B29" t="str">
            <v>13371097014</v>
          </cell>
        </row>
        <row r="29">
          <cell r="E29">
            <v>0.2</v>
          </cell>
        </row>
        <row r="30">
          <cell r="B30" t="str">
            <v>13371087025</v>
          </cell>
        </row>
        <row r="30">
          <cell r="E30">
            <v>-50</v>
          </cell>
        </row>
        <row r="31">
          <cell r="B31" t="str">
            <v>13371087025</v>
          </cell>
        </row>
        <row r="31">
          <cell r="E31">
            <v>50</v>
          </cell>
        </row>
        <row r="32">
          <cell r="B32" t="str">
            <v>13371087025</v>
          </cell>
        </row>
        <row r="32">
          <cell r="E32">
            <v>49</v>
          </cell>
        </row>
        <row r="33">
          <cell r="B33" t="str">
            <v>13371087025</v>
          </cell>
        </row>
        <row r="33">
          <cell r="E33">
            <v>0.3</v>
          </cell>
        </row>
        <row r="34">
          <cell r="B34" t="str">
            <v>13371087025</v>
          </cell>
        </row>
        <row r="34">
          <cell r="E34">
            <v>0.2</v>
          </cell>
        </row>
        <row r="35">
          <cell r="B35" t="str">
            <v>13306367104</v>
          </cell>
        </row>
        <row r="35">
          <cell r="E35">
            <v>-50</v>
          </cell>
        </row>
        <row r="36">
          <cell r="B36" t="str">
            <v>13306367104</v>
          </cell>
        </row>
        <row r="36">
          <cell r="E36">
            <v>50</v>
          </cell>
        </row>
        <row r="37">
          <cell r="B37" t="str">
            <v>13306367104</v>
          </cell>
        </row>
        <row r="37">
          <cell r="E37">
            <v>49</v>
          </cell>
        </row>
        <row r="38">
          <cell r="B38" t="str">
            <v>13306367104</v>
          </cell>
        </row>
        <row r="38">
          <cell r="E38">
            <v>0.2</v>
          </cell>
        </row>
        <row r="39">
          <cell r="B39" t="str">
            <v>15336465570</v>
          </cell>
        </row>
        <row r="39">
          <cell r="E39">
            <v>-60</v>
          </cell>
        </row>
        <row r="40">
          <cell r="B40" t="str">
            <v>15336465570</v>
          </cell>
        </row>
        <row r="40">
          <cell r="E40">
            <v>60</v>
          </cell>
        </row>
        <row r="41">
          <cell r="B41" t="str">
            <v>15336465570</v>
          </cell>
        </row>
        <row r="41">
          <cell r="E41">
            <v>39</v>
          </cell>
        </row>
        <row r="42">
          <cell r="B42" t="str">
            <v>15336468757</v>
          </cell>
        </row>
        <row r="42">
          <cell r="E42">
            <v>-60</v>
          </cell>
        </row>
        <row r="43">
          <cell r="B43" t="str">
            <v>15336468757</v>
          </cell>
        </row>
        <row r="43">
          <cell r="E43">
            <v>60</v>
          </cell>
        </row>
        <row r="44">
          <cell r="B44" t="str">
            <v>15336468757</v>
          </cell>
        </row>
        <row r="44">
          <cell r="E44">
            <v>39</v>
          </cell>
        </row>
        <row r="45">
          <cell r="B45" t="str">
            <v>15336467257</v>
          </cell>
        </row>
        <row r="45">
          <cell r="E45">
            <v>-60</v>
          </cell>
        </row>
        <row r="46">
          <cell r="B46" t="str">
            <v>15336467257</v>
          </cell>
        </row>
        <row r="46">
          <cell r="E46">
            <v>60</v>
          </cell>
        </row>
        <row r="47">
          <cell r="B47" t="str">
            <v>15336467257</v>
          </cell>
        </row>
        <row r="47">
          <cell r="E47">
            <v>39</v>
          </cell>
        </row>
        <row r="48">
          <cell r="B48" t="str">
            <v>15336468527</v>
          </cell>
        </row>
        <row r="48">
          <cell r="E48">
            <v>-60</v>
          </cell>
        </row>
        <row r="49">
          <cell r="B49" t="str">
            <v>15336468527</v>
          </cell>
        </row>
        <row r="49">
          <cell r="E49">
            <v>60</v>
          </cell>
        </row>
        <row r="50">
          <cell r="B50" t="str">
            <v>15336468527</v>
          </cell>
        </row>
        <row r="50">
          <cell r="E50">
            <v>39</v>
          </cell>
        </row>
        <row r="51">
          <cell r="B51" t="str">
            <v>15336468527</v>
          </cell>
        </row>
        <row r="51">
          <cell r="E51">
            <v>0.3</v>
          </cell>
        </row>
        <row r="52">
          <cell r="B52" t="str">
            <v>15336468527</v>
          </cell>
        </row>
        <row r="52">
          <cell r="E52">
            <v>0.1</v>
          </cell>
        </row>
        <row r="53">
          <cell r="B53" t="str">
            <v>15336460521</v>
          </cell>
        </row>
        <row r="53">
          <cell r="E53">
            <v>-60</v>
          </cell>
        </row>
        <row r="54">
          <cell r="B54" t="str">
            <v>15336460521</v>
          </cell>
        </row>
        <row r="54">
          <cell r="E54">
            <v>60</v>
          </cell>
        </row>
        <row r="55">
          <cell r="B55" t="str">
            <v>15336460521</v>
          </cell>
        </row>
        <row r="55">
          <cell r="E55">
            <v>39</v>
          </cell>
        </row>
        <row r="56">
          <cell r="B56" t="str">
            <v>15336469865</v>
          </cell>
        </row>
        <row r="56">
          <cell r="E56">
            <v>-60</v>
          </cell>
        </row>
        <row r="57">
          <cell r="B57" t="str">
            <v>15336469865</v>
          </cell>
        </row>
        <row r="57">
          <cell r="E57">
            <v>60</v>
          </cell>
        </row>
        <row r="58">
          <cell r="B58" t="str">
            <v>15336469865</v>
          </cell>
        </row>
        <row r="58">
          <cell r="E58">
            <v>39</v>
          </cell>
        </row>
        <row r="59">
          <cell r="B59" t="str">
            <v>15336469865</v>
          </cell>
        </row>
        <row r="59">
          <cell r="E59">
            <v>0.3</v>
          </cell>
        </row>
        <row r="60">
          <cell r="B60" t="str">
            <v>15336463775</v>
          </cell>
        </row>
        <row r="60">
          <cell r="E60">
            <v>-60</v>
          </cell>
        </row>
        <row r="61">
          <cell r="B61" t="str">
            <v>15336463775</v>
          </cell>
        </row>
        <row r="61">
          <cell r="E61">
            <v>39</v>
          </cell>
        </row>
        <row r="62">
          <cell r="B62" t="str">
            <v>15336463775</v>
          </cell>
        </row>
        <row r="62">
          <cell r="E62">
            <v>60</v>
          </cell>
        </row>
        <row r="63">
          <cell r="B63" t="str">
            <v>15336463775</v>
          </cell>
        </row>
        <row r="63">
          <cell r="E63">
            <v>0.1</v>
          </cell>
        </row>
        <row r="64">
          <cell r="B64" t="str">
            <v>15336465376</v>
          </cell>
        </row>
        <row r="64">
          <cell r="E64">
            <v>-60</v>
          </cell>
        </row>
        <row r="65">
          <cell r="B65" t="str">
            <v>15336465376</v>
          </cell>
        </row>
        <row r="65">
          <cell r="E65">
            <v>60</v>
          </cell>
        </row>
        <row r="66">
          <cell r="B66" t="str">
            <v>15336465376</v>
          </cell>
        </row>
        <row r="66">
          <cell r="E66">
            <v>39</v>
          </cell>
        </row>
        <row r="67">
          <cell r="B67" t="str">
            <v>15336463926</v>
          </cell>
        </row>
        <row r="67">
          <cell r="E67">
            <v>-60</v>
          </cell>
        </row>
        <row r="68">
          <cell r="B68" t="str">
            <v>15336463926</v>
          </cell>
        </row>
        <row r="68">
          <cell r="E68">
            <v>60</v>
          </cell>
        </row>
        <row r="69">
          <cell r="B69" t="str">
            <v>15336463926</v>
          </cell>
        </row>
        <row r="69">
          <cell r="E69">
            <v>39</v>
          </cell>
        </row>
        <row r="70">
          <cell r="B70" t="str">
            <v>15336461387</v>
          </cell>
        </row>
        <row r="70">
          <cell r="E70">
            <v>-60</v>
          </cell>
        </row>
        <row r="71">
          <cell r="B71" t="str">
            <v>15336461387</v>
          </cell>
        </row>
        <row r="71">
          <cell r="E71">
            <v>60</v>
          </cell>
        </row>
        <row r="72">
          <cell r="B72" t="str">
            <v>15336461387</v>
          </cell>
        </row>
        <row r="72">
          <cell r="E72">
            <v>39</v>
          </cell>
        </row>
        <row r="73">
          <cell r="B73" t="str">
            <v>15336469379</v>
          </cell>
        </row>
        <row r="73">
          <cell r="E73">
            <v>-60</v>
          </cell>
        </row>
        <row r="74">
          <cell r="B74" t="str">
            <v>15336469379</v>
          </cell>
        </row>
        <row r="74">
          <cell r="E74">
            <v>60</v>
          </cell>
        </row>
        <row r="75">
          <cell r="B75" t="str">
            <v>15336469379</v>
          </cell>
        </row>
        <row r="75">
          <cell r="E75">
            <v>39</v>
          </cell>
        </row>
        <row r="76">
          <cell r="B76" t="str">
            <v>15336469379</v>
          </cell>
        </row>
        <row r="76">
          <cell r="E76">
            <v>0.1</v>
          </cell>
        </row>
        <row r="77">
          <cell r="B77" t="str">
            <v>15336469379</v>
          </cell>
        </row>
        <row r="77">
          <cell r="E77">
            <v>0.2</v>
          </cell>
        </row>
        <row r="78">
          <cell r="B78" t="str">
            <v/>
          </cell>
        </row>
        <row r="78">
          <cell r="E78" t="str">
            <v>39.30</v>
          </cell>
        </row>
        <row r="79">
          <cell r="B79" t="str">
            <v/>
          </cell>
        </row>
        <row r="79">
          <cell r="E79" t="str">
            <v>1173.6</v>
          </cell>
        </row>
        <row r="80">
          <cell r="B80" t="str">
            <v/>
          </cell>
        </row>
        <row r="80">
          <cell r="E80" t="str">
            <v>1173.6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workbookViewId="0">
      <selection activeCell="U10" sqref="U10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4" width="10.375" style="15" customWidth="1"/>
    <col min="15" max="15" width="15" style="15"/>
    <col min="16" max="16" width="9.875" style="15" customWidth="1"/>
    <col min="17" max="19" width="15" style="15" hidden="1" customWidth="1"/>
    <col min="20" max="16374" width="15" style="15"/>
    <col min="16375" max="16375" width="9" style="15"/>
    <col min="16376" max="16376" width="15" style="15"/>
    <col min="16377" max="16384" width="9" style="15"/>
  </cols>
  <sheetData>
    <row r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 t="s">
        <v>12</v>
      </c>
      <c r="N4" s="5" t="s">
        <v>13</v>
      </c>
    </row>
    <row r="5" ht="26" customHeight="1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ht="15" customHeight="1" spans="1:18">
      <c r="A6" s="27" t="s">
        <v>20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P6" s="21"/>
      <c r="Q6" s="21" t="s">
        <v>20</v>
      </c>
      <c r="R6" s="15">
        <v>150</v>
      </c>
    </row>
    <row r="7" ht="15" customHeight="1" spans="1:18">
      <c r="A7" s="11">
        <v>13361578068</v>
      </c>
      <c r="B7" s="11" t="s">
        <v>21</v>
      </c>
      <c r="C7" s="10"/>
      <c r="D7" s="10">
        <v>99</v>
      </c>
      <c r="E7" s="10"/>
      <c r="F7" s="10"/>
      <c r="G7" s="10"/>
      <c r="H7" s="10"/>
      <c r="I7" s="10"/>
      <c r="J7" s="10"/>
      <c r="K7" s="10"/>
      <c r="L7" s="10"/>
      <c r="M7" s="10">
        <v>-50</v>
      </c>
      <c r="N7" s="10">
        <f t="shared" si="0"/>
        <v>49</v>
      </c>
      <c r="P7" s="22"/>
      <c r="Q7" s="22" t="s">
        <v>22</v>
      </c>
      <c r="R7" s="15">
        <v>49</v>
      </c>
    </row>
    <row r="8" ht="15" customHeight="1" spans="1:18">
      <c r="A8" s="11">
        <v>15336460521</v>
      </c>
      <c r="B8" s="11" t="s">
        <v>21</v>
      </c>
      <c r="C8" s="10"/>
      <c r="D8" s="10">
        <v>99</v>
      </c>
      <c r="E8" s="10"/>
      <c r="F8" s="10"/>
      <c r="G8" s="10"/>
      <c r="H8" s="10"/>
      <c r="I8" s="10"/>
      <c r="J8" s="10"/>
      <c r="K8" s="10"/>
      <c r="L8" s="10"/>
      <c r="M8" s="10">
        <v>-60</v>
      </c>
      <c r="N8" s="10">
        <f t="shared" si="0"/>
        <v>39</v>
      </c>
      <c r="P8" s="22"/>
      <c r="Q8" s="22" t="s">
        <v>23</v>
      </c>
      <c r="R8" s="15">
        <v>49</v>
      </c>
    </row>
    <row r="9" ht="15" customHeight="1" spans="1:18">
      <c r="A9" s="11">
        <v>15336461387</v>
      </c>
      <c r="B9" s="11" t="s">
        <v>21</v>
      </c>
      <c r="C9" s="10"/>
      <c r="D9" s="10">
        <v>99</v>
      </c>
      <c r="E9" s="10"/>
      <c r="F9" s="10"/>
      <c r="G9" s="10"/>
      <c r="H9" s="10"/>
      <c r="I9" s="10"/>
      <c r="J9" s="10"/>
      <c r="K9" s="10"/>
      <c r="L9" s="10"/>
      <c r="M9" s="10">
        <v>-60</v>
      </c>
      <c r="N9" s="10">
        <f t="shared" si="0"/>
        <v>39</v>
      </c>
      <c r="O9" s="15" t="s">
        <v>20</v>
      </c>
      <c r="P9" s="22">
        <v>150</v>
      </c>
      <c r="Q9" s="22" t="s">
        <v>24</v>
      </c>
      <c r="R9" s="15">
        <v>232.7</v>
      </c>
    </row>
    <row r="10" ht="15" customHeight="1" spans="1:18">
      <c r="A10" s="11">
        <v>15336465376</v>
      </c>
      <c r="B10" s="11" t="s">
        <v>21</v>
      </c>
      <c r="C10" s="10"/>
      <c r="D10" s="10">
        <v>99</v>
      </c>
      <c r="E10" s="10"/>
      <c r="F10" s="10"/>
      <c r="G10" s="10"/>
      <c r="H10" s="10"/>
      <c r="I10" s="10"/>
      <c r="J10" s="10"/>
      <c r="K10" s="10"/>
      <c r="L10" s="10"/>
      <c r="M10" s="10">
        <v>-60</v>
      </c>
      <c r="N10" s="10">
        <f t="shared" si="0"/>
        <v>39</v>
      </c>
      <c r="O10" s="15" t="s">
        <v>22</v>
      </c>
      <c r="P10" s="22">
        <v>49</v>
      </c>
      <c r="Q10" s="22" t="s">
        <v>25</v>
      </c>
      <c r="R10" s="15">
        <v>50.5</v>
      </c>
    </row>
    <row r="11" ht="15" customHeight="1" spans="1:18">
      <c r="A11" s="11">
        <v>15336465570</v>
      </c>
      <c r="B11" s="11" t="s">
        <v>21</v>
      </c>
      <c r="C11" s="10"/>
      <c r="D11" s="10">
        <v>99</v>
      </c>
      <c r="E11" s="10"/>
      <c r="F11" s="10"/>
      <c r="G11" s="10"/>
      <c r="H11" s="10"/>
      <c r="I11" s="10"/>
      <c r="J11" s="10"/>
      <c r="K11" s="10"/>
      <c r="L11" s="10"/>
      <c r="M11" s="10">
        <v>-60</v>
      </c>
      <c r="N11" s="10">
        <f t="shared" si="0"/>
        <v>39</v>
      </c>
      <c r="O11" s="15" t="s">
        <v>23</v>
      </c>
      <c r="P11" s="22">
        <v>49</v>
      </c>
      <c r="Q11" s="22" t="s">
        <v>26</v>
      </c>
      <c r="R11" s="15">
        <v>49</v>
      </c>
    </row>
    <row r="12" ht="15" customHeight="1" spans="1:18">
      <c r="A12" s="11">
        <v>15336467257</v>
      </c>
      <c r="B12" s="11" t="s">
        <v>21</v>
      </c>
      <c r="C12" s="10"/>
      <c r="D12" s="10">
        <v>99</v>
      </c>
      <c r="E12" s="10"/>
      <c r="F12" s="10"/>
      <c r="G12" s="10"/>
      <c r="H12" s="10"/>
      <c r="I12" s="10"/>
      <c r="J12" s="10"/>
      <c r="K12" s="10"/>
      <c r="L12" s="10"/>
      <c r="M12" s="10">
        <v>-60</v>
      </c>
      <c r="N12" s="10">
        <f t="shared" si="0"/>
        <v>39</v>
      </c>
      <c r="O12" s="15" t="s">
        <v>24</v>
      </c>
      <c r="P12" s="22">
        <v>445.15</v>
      </c>
      <c r="Q12" s="22" t="s">
        <v>27</v>
      </c>
      <c r="R12" s="15">
        <v>49</v>
      </c>
    </row>
    <row r="13" ht="15" customHeight="1" spans="1:18">
      <c r="A13" s="11">
        <v>15336468757</v>
      </c>
      <c r="B13" s="11" t="s">
        <v>21</v>
      </c>
      <c r="C13" s="10"/>
      <c r="D13" s="10">
        <v>99</v>
      </c>
      <c r="E13" s="10"/>
      <c r="F13" s="10"/>
      <c r="G13" s="10"/>
      <c r="H13" s="10"/>
      <c r="I13" s="10"/>
      <c r="J13" s="10"/>
      <c r="K13" s="10"/>
      <c r="L13" s="10"/>
      <c r="M13" s="10">
        <v>-60</v>
      </c>
      <c r="N13" s="10">
        <f t="shared" si="0"/>
        <v>39</v>
      </c>
      <c r="O13" s="15" t="s">
        <v>25</v>
      </c>
      <c r="P13" s="21">
        <v>49.5</v>
      </c>
      <c r="Q13" s="22" t="s">
        <v>28</v>
      </c>
      <c r="R13" s="15">
        <v>49.3</v>
      </c>
    </row>
    <row r="14" ht="15" customHeight="1" spans="1:18">
      <c r="A14" s="11">
        <v>13361530160</v>
      </c>
      <c r="B14" s="11" t="s">
        <v>21</v>
      </c>
      <c r="C14" s="10"/>
      <c r="D14" s="10">
        <v>99</v>
      </c>
      <c r="E14" s="10"/>
      <c r="F14" s="10"/>
      <c r="G14" s="10"/>
      <c r="H14" s="10"/>
      <c r="I14" s="10"/>
      <c r="J14" s="10"/>
      <c r="K14" s="10"/>
      <c r="L14" s="10"/>
      <c r="M14" s="10">
        <v>-50</v>
      </c>
      <c r="N14" s="10">
        <f t="shared" si="0"/>
        <v>49</v>
      </c>
      <c r="O14" s="15" t="s">
        <v>26</v>
      </c>
      <c r="P14" s="21">
        <v>49</v>
      </c>
      <c r="Q14" s="21" t="s">
        <v>29</v>
      </c>
      <c r="R14" s="15">
        <v>51</v>
      </c>
    </row>
    <row r="15" ht="15" customHeight="1" spans="1:18">
      <c r="A15" s="9">
        <v>13365137895</v>
      </c>
      <c r="B15" s="9" t="s">
        <v>21</v>
      </c>
      <c r="C15" s="10"/>
      <c r="D15" s="10">
        <v>99</v>
      </c>
      <c r="E15" s="10"/>
      <c r="F15" s="10"/>
      <c r="G15" s="10"/>
      <c r="H15" s="10"/>
      <c r="I15" s="10"/>
      <c r="J15" s="10"/>
      <c r="K15" s="10"/>
      <c r="L15" s="10"/>
      <c r="M15" s="10">
        <v>-50</v>
      </c>
      <c r="N15" s="10">
        <f t="shared" si="0"/>
        <v>49</v>
      </c>
      <c r="O15" s="15" t="s">
        <v>27</v>
      </c>
      <c r="P15" s="21">
        <v>49</v>
      </c>
      <c r="Q15" s="21" t="s">
        <v>30</v>
      </c>
      <c r="R15" s="15">
        <v>49</v>
      </c>
    </row>
    <row r="16" ht="15" customHeight="1" spans="1:18">
      <c r="A16" s="9">
        <v>13306367104</v>
      </c>
      <c r="B16" s="9" t="s">
        <v>21</v>
      </c>
      <c r="C16" s="10"/>
      <c r="D16" s="10">
        <v>99</v>
      </c>
      <c r="E16" s="10"/>
      <c r="F16" s="10"/>
      <c r="G16" s="10"/>
      <c r="H16" s="10"/>
      <c r="I16" s="10"/>
      <c r="J16" s="10"/>
      <c r="K16" s="10"/>
      <c r="L16" s="10"/>
      <c r="M16" s="10">
        <v>-50</v>
      </c>
      <c r="N16" s="10">
        <f t="shared" si="0"/>
        <v>49</v>
      </c>
      <c r="O16" s="15" t="s">
        <v>28</v>
      </c>
      <c r="P16" s="21">
        <v>49.6</v>
      </c>
      <c r="Q16" s="21" t="s">
        <v>31</v>
      </c>
      <c r="R16" s="15">
        <v>39</v>
      </c>
    </row>
    <row r="17" ht="15" customHeight="1" spans="1:18">
      <c r="A17" s="9">
        <v>13371097484</v>
      </c>
      <c r="B17" s="9" t="s">
        <v>21</v>
      </c>
      <c r="C17" s="10"/>
      <c r="D17" s="10">
        <v>99</v>
      </c>
      <c r="E17" s="10"/>
      <c r="F17" s="10"/>
      <c r="G17" s="10"/>
      <c r="H17" s="10"/>
      <c r="I17" s="10"/>
      <c r="J17" s="10"/>
      <c r="K17" s="10"/>
      <c r="L17" s="10"/>
      <c r="M17" s="10">
        <v>-50</v>
      </c>
      <c r="N17" s="10">
        <f t="shared" si="0"/>
        <v>49</v>
      </c>
      <c r="O17" s="15" t="s">
        <v>29</v>
      </c>
      <c r="P17" s="21">
        <v>49.7</v>
      </c>
      <c r="Q17" s="21" t="s">
        <v>32</v>
      </c>
      <c r="R17" s="15">
        <v>39</v>
      </c>
    </row>
    <row r="18" ht="15" customHeight="1" spans="1:22">
      <c r="A18" s="9">
        <v>13361537562</v>
      </c>
      <c r="B18" s="9" t="s">
        <v>21</v>
      </c>
      <c r="C18" s="10"/>
      <c r="D18" s="10">
        <v>99</v>
      </c>
      <c r="E18" s="10"/>
      <c r="F18" s="10"/>
      <c r="G18" s="10">
        <v>396.15</v>
      </c>
      <c r="H18" s="10"/>
      <c r="I18" s="10"/>
      <c r="J18" s="10"/>
      <c r="K18" s="10"/>
      <c r="L18" s="10"/>
      <c r="M18" s="10">
        <v>-50</v>
      </c>
      <c r="N18" s="10">
        <f t="shared" si="0"/>
        <v>445.15</v>
      </c>
      <c r="O18" s="15" t="s">
        <v>30</v>
      </c>
      <c r="P18" s="15">
        <v>49</v>
      </c>
      <c r="Q18" s="15" t="s">
        <v>33</v>
      </c>
      <c r="R18" s="15">
        <v>39</v>
      </c>
      <c r="V18" s="15">
        <f>445.15-99-50</f>
        <v>296.15</v>
      </c>
    </row>
    <row r="19" ht="15" customHeight="1" spans="1:18">
      <c r="A19" s="11">
        <v>15336469865</v>
      </c>
      <c r="B19" s="11" t="s">
        <v>21</v>
      </c>
      <c r="C19" s="10"/>
      <c r="D19" s="10">
        <v>99</v>
      </c>
      <c r="E19" s="10"/>
      <c r="F19" s="10"/>
      <c r="G19" s="10"/>
      <c r="H19" s="10"/>
      <c r="I19" s="10"/>
      <c r="J19" s="10"/>
      <c r="K19" s="10"/>
      <c r="L19" s="10"/>
      <c r="M19" s="10">
        <v>-60</v>
      </c>
      <c r="N19" s="10">
        <f t="shared" si="0"/>
        <v>39</v>
      </c>
      <c r="O19" s="15" t="s">
        <v>31</v>
      </c>
      <c r="P19" s="15">
        <v>39</v>
      </c>
      <c r="Q19" s="15" t="s">
        <v>34</v>
      </c>
      <c r="R19" s="15">
        <v>39</v>
      </c>
    </row>
    <row r="20" ht="15" customHeight="1" spans="1:18">
      <c r="A20" s="11">
        <v>15336463775</v>
      </c>
      <c r="B20" s="11" t="s">
        <v>35</v>
      </c>
      <c r="C20" s="10"/>
      <c r="D20" s="10">
        <v>99</v>
      </c>
      <c r="E20" s="10"/>
      <c r="F20" s="10"/>
      <c r="G20" s="10"/>
      <c r="H20" s="10"/>
      <c r="I20" s="10"/>
      <c r="J20" s="10"/>
      <c r="K20" s="10"/>
      <c r="L20" s="10">
        <v>0.3</v>
      </c>
      <c r="M20" s="10">
        <v>-60</v>
      </c>
      <c r="N20" s="10">
        <f t="shared" si="0"/>
        <v>39.3</v>
      </c>
      <c r="O20" s="15" t="s">
        <v>32</v>
      </c>
      <c r="P20" s="22">
        <v>39</v>
      </c>
      <c r="Q20" s="22" t="s">
        <v>36</v>
      </c>
      <c r="R20" s="15">
        <v>39.5</v>
      </c>
    </row>
    <row r="21" ht="15" customHeight="1" spans="1:18">
      <c r="A21" s="11">
        <v>15336463926</v>
      </c>
      <c r="B21" s="11" t="s">
        <v>37</v>
      </c>
      <c r="C21" s="10"/>
      <c r="D21" s="10">
        <v>99</v>
      </c>
      <c r="E21" s="10"/>
      <c r="F21" s="10"/>
      <c r="G21" s="10"/>
      <c r="H21" s="10"/>
      <c r="I21" s="10"/>
      <c r="J21" s="10"/>
      <c r="K21" s="10"/>
      <c r="L21" s="10">
        <v>0.1</v>
      </c>
      <c r="M21" s="10">
        <v>-60</v>
      </c>
      <c r="N21" s="10">
        <f t="shared" si="0"/>
        <v>39.1</v>
      </c>
      <c r="O21" s="15" t="s">
        <v>33</v>
      </c>
      <c r="P21" s="22">
        <v>39</v>
      </c>
      <c r="Q21" s="22" t="s">
        <v>38</v>
      </c>
      <c r="R21" s="15">
        <v>39</v>
      </c>
    </row>
    <row r="22" ht="15" customHeight="1" spans="1:18">
      <c r="A22" s="11">
        <v>15336468527</v>
      </c>
      <c r="B22" s="11" t="s">
        <v>39</v>
      </c>
      <c r="C22" s="10"/>
      <c r="D22" s="10">
        <v>99</v>
      </c>
      <c r="E22" s="10"/>
      <c r="F22" s="10"/>
      <c r="G22" s="10"/>
      <c r="H22" s="10"/>
      <c r="I22" s="10"/>
      <c r="J22" s="10"/>
      <c r="K22" s="10"/>
      <c r="L22" s="10">
        <v>0.2</v>
      </c>
      <c r="M22" s="10">
        <v>-60</v>
      </c>
      <c r="N22" s="10">
        <f t="shared" si="0"/>
        <v>39.2</v>
      </c>
      <c r="O22" s="15" t="s">
        <v>36</v>
      </c>
      <c r="P22" s="22">
        <v>39.2</v>
      </c>
      <c r="Q22" s="22" t="s">
        <v>40</v>
      </c>
      <c r="R22" s="15">
        <v>39</v>
      </c>
    </row>
    <row r="23" ht="15" customHeight="1" spans="1:18">
      <c r="A23" s="11">
        <v>15336469379</v>
      </c>
      <c r="B23" s="11" t="s">
        <v>41</v>
      </c>
      <c r="C23" s="10"/>
      <c r="D23" s="10">
        <v>99</v>
      </c>
      <c r="E23" s="10"/>
      <c r="F23" s="10"/>
      <c r="G23" s="10"/>
      <c r="H23" s="10"/>
      <c r="I23" s="10"/>
      <c r="J23" s="10"/>
      <c r="K23" s="10"/>
      <c r="L23" s="10">
        <v>2.7</v>
      </c>
      <c r="M23" s="10">
        <v>-60</v>
      </c>
      <c r="N23" s="10">
        <f t="shared" si="0"/>
        <v>41.7</v>
      </c>
      <c r="O23" s="15" t="s">
        <v>38</v>
      </c>
      <c r="P23" s="15">
        <v>39</v>
      </c>
      <c r="Q23" s="15" t="s">
        <v>42</v>
      </c>
      <c r="R23" s="15">
        <v>39.4</v>
      </c>
    </row>
    <row r="24" ht="15" customHeight="1" spans="1:18">
      <c r="A24" s="9">
        <v>13361537525</v>
      </c>
      <c r="B24" s="9" t="s">
        <v>43</v>
      </c>
      <c r="C24" s="10"/>
      <c r="D24" s="10">
        <v>99</v>
      </c>
      <c r="E24" s="10"/>
      <c r="F24" s="10"/>
      <c r="G24" s="10"/>
      <c r="H24" s="10"/>
      <c r="I24" s="10"/>
      <c r="J24" s="10"/>
      <c r="K24" s="10"/>
      <c r="L24" s="10">
        <v>0.5</v>
      </c>
      <c r="M24" s="10">
        <v>-50</v>
      </c>
      <c r="N24" s="10">
        <f t="shared" si="0"/>
        <v>49.5</v>
      </c>
      <c r="O24" s="15" t="s">
        <v>40</v>
      </c>
      <c r="P24" s="15">
        <v>39</v>
      </c>
      <c r="Q24" s="15" t="s">
        <v>44</v>
      </c>
      <c r="R24" s="15">
        <v>39.1</v>
      </c>
    </row>
    <row r="25" ht="15" customHeight="1" spans="1:18">
      <c r="A25" s="9">
        <v>13371087025</v>
      </c>
      <c r="B25" s="9" t="s">
        <v>45</v>
      </c>
      <c r="C25" s="10"/>
      <c r="D25" s="10">
        <v>99</v>
      </c>
      <c r="E25" s="10"/>
      <c r="F25" s="10"/>
      <c r="G25" s="10"/>
      <c r="H25" s="10"/>
      <c r="I25" s="10"/>
      <c r="J25" s="10"/>
      <c r="K25" s="10"/>
      <c r="L25" s="10">
        <v>0.7</v>
      </c>
      <c r="M25" s="10">
        <v>-50</v>
      </c>
      <c r="N25" s="10">
        <f t="shared" si="0"/>
        <v>49.7</v>
      </c>
      <c r="O25" s="15" t="s">
        <v>42</v>
      </c>
      <c r="P25" s="15">
        <v>39.3</v>
      </c>
      <c r="Q25" s="15" t="s">
        <v>46</v>
      </c>
      <c r="R25" s="15">
        <v>39</v>
      </c>
    </row>
    <row r="26" ht="15" customHeight="1" spans="1:18">
      <c r="A26" s="9">
        <v>13371097014</v>
      </c>
      <c r="B26" s="9" t="s">
        <v>47</v>
      </c>
      <c r="C26" s="10"/>
      <c r="D26" s="10">
        <v>99</v>
      </c>
      <c r="E26" s="10"/>
      <c r="F26" s="10"/>
      <c r="G26" s="10"/>
      <c r="H26" s="10"/>
      <c r="I26" s="10"/>
      <c r="J26" s="10"/>
      <c r="K26" s="10"/>
      <c r="L26" s="10">
        <v>0.6</v>
      </c>
      <c r="M26" s="10">
        <v>-50</v>
      </c>
      <c r="N26" s="10">
        <f t="shared" si="0"/>
        <v>49.6</v>
      </c>
      <c r="O26" s="15" t="s">
        <v>34</v>
      </c>
      <c r="P26" s="15">
        <v>39</v>
      </c>
      <c r="Q26" s="15" t="s">
        <v>48</v>
      </c>
      <c r="R26" s="15">
        <v>39.6</v>
      </c>
    </row>
    <row r="27" ht="15" customHeight="1" spans="1:16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1021.62</v>
      </c>
      <c r="O27" s="15" t="s">
        <v>44</v>
      </c>
      <c r="P27" s="15">
        <v>39</v>
      </c>
    </row>
    <row r="28" ht="15" customHeight="1" spans="1:16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308.1</v>
      </c>
      <c r="O28" s="15" t="s">
        <v>46</v>
      </c>
      <c r="P28" s="15">
        <v>39</v>
      </c>
    </row>
    <row r="29" ht="15" customHeight="1" spans="1:16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91.43</v>
      </c>
      <c r="O29" s="15" t="s">
        <v>48</v>
      </c>
      <c r="P29" s="15">
        <v>41.7</v>
      </c>
    </row>
    <row r="30" ht="15" customHeight="1" spans="1:16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1421.15</v>
      </c>
      <c r="P30" s="15">
        <v>1421.15</v>
      </c>
    </row>
    <row r="35" spans="17:18">
      <c r="Q35" s="23" t="s">
        <v>53</v>
      </c>
      <c r="R35" s="23" t="s">
        <v>54</v>
      </c>
    </row>
    <row r="36" spans="17:18">
      <c r="Q36" s="11" t="s">
        <v>35</v>
      </c>
      <c r="R36" s="23">
        <v>39.4</v>
      </c>
    </row>
    <row r="37" hidden="1" spans="17:18">
      <c r="Q37" s="11" t="s">
        <v>37</v>
      </c>
      <c r="R37" s="23">
        <v>39.1</v>
      </c>
    </row>
    <row r="38" spans="17:18">
      <c r="Q38" s="11" t="s">
        <v>39</v>
      </c>
      <c r="R38" s="23">
        <v>39.5</v>
      </c>
    </row>
    <row r="39" spans="17:18">
      <c r="Q39" s="11" t="s">
        <v>55</v>
      </c>
      <c r="R39" s="23">
        <v>39.6</v>
      </c>
    </row>
    <row r="40" spans="17:18">
      <c r="Q40" s="11" t="s">
        <v>56</v>
      </c>
      <c r="R40" s="23">
        <v>39</v>
      </c>
    </row>
    <row r="41" spans="17:18">
      <c r="Q41" s="9" t="s">
        <v>43</v>
      </c>
      <c r="R41" s="23">
        <v>50.5</v>
      </c>
    </row>
    <row r="42" spans="17:18">
      <c r="Q42" s="9" t="s">
        <v>45</v>
      </c>
      <c r="R42" s="23">
        <v>51</v>
      </c>
    </row>
    <row r="43" spans="14:18">
      <c r="N43" s="11" t="s">
        <v>35</v>
      </c>
      <c r="O43" s="15">
        <v>39.3</v>
      </c>
      <c r="Q43" s="9" t="s">
        <v>47</v>
      </c>
      <c r="R43" s="23">
        <v>49.3</v>
      </c>
    </row>
    <row r="44" spans="14:18">
      <c r="N44" s="11" t="s">
        <v>37</v>
      </c>
      <c r="O44" s="15">
        <v>39.1</v>
      </c>
      <c r="R44" s="24">
        <f>SUM(R36:R43)</f>
        <v>347.4</v>
      </c>
    </row>
    <row r="45" spans="14:15">
      <c r="N45" s="11" t="s">
        <v>39</v>
      </c>
      <c r="O45" s="15">
        <v>39.2</v>
      </c>
    </row>
    <row r="46" spans="14:15">
      <c r="N46" s="11" t="s">
        <v>41</v>
      </c>
      <c r="O46" s="15">
        <v>41.7</v>
      </c>
    </row>
    <row r="47" spans="14:15">
      <c r="N47" s="9" t="s">
        <v>43</v>
      </c>
      <c r="O47" s="15">
        <v>49.5</v>
      </c>
    </row>
    <row r="48" spans="14:15">
      <c r="N48" s="9" t="s">
        <v>45</v>
      </c>
      <c r="O48" s="15">
        <v>49.7</v>
      </c>
    </row>
    <row r="49" spans="14:15">
      <c r="N49" s="9" t="s">
        <v>47</v>
      </c>
      <c r="O49" s="15">
        <v>49.6</v>
      </c>
    </row>
    <row r="50" spans="15:15">
      <c r="O50" s="15">
        <f>SUM(O43:O49)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opLeftCell="A10" workbookViewId="0">
      <selection activeCell="A1" sqref="$A1:$XFD1048576"/>
    </sheetView>
  </sheetViews>
  <sheetFormatPr defaultColWidth="9" defaultRowHeight="13.5"/>
  <cols>
    <col min="1" max="1" width="14.125" customWidth="1"/>
    <col min="2" max="2" width="6.5" customWidth="1"/>
    <col min="3" max="3" width="6.75" customWidth="1"/>
    <col min="4" max="4" width="7.125" customWidth="1"/>
    <col min="16" max="16" width="12.875" style="1" customWidth="1"/>
    <col min="17" max="17" width="10.875" customWidth="1"/>
  </cols>
  <sheetData>
    <row r="1" ht="18.75" spans="1:14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</row>
    <row r="5" ht="22.5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spans="1:14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>SUMIF(P:P,A6,Q:Q)</f>
        <v>150</v>
      </c>
    </row>
    <row r="7" spans="1:17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ref="N7:N26" si="0">SUMIF(P:P,A7,Q:Q)</f>
        <v>49</v>
      </c>
      <c r="P7" s="14">
        <v>536166950417</v>
      </c>
      <c r="Q7">
        <f>SUMIF([1]Sheet!$B:$B,P7,[1]Sheet!$E:$E)</f>
        <v>150</v>
      </c>
    </row>
    <row r="8" spans="1:17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P8" s="14">
        <v>13361578068</v>
      </c>
      <c r="Q8">
        <f>SUMIF([1]Sheet!$B:$B,P8,[1]Sheet!$E:$E)</f>
        <v>49</v>
      </c>
    </row>
    <row r="9" spans="1:17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P9" s="14">
        <v>13361537895</v>
      </c>
      <c r="Q9">
        <f>SUMIF([1]Sheet!$B:$B,P9,[1]Sheet!$E:$E)</f>
        <v>49</v>
      </c>
    </row>
    <row r="10" spans="1:17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P10" s="14">
        <v>13361537562</v>
      </c>
      <c r="Q10">
        <f>SUMIF([1]Sheet!$B:$B,P10,[1]Sheet!$E:$E)</f>
        <v>200.2</v>
      </c>
    </row>
    <row r="11" spans="1:17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P11" s="14">
        <v>13361537525</v>
      </c>
      <c r="Q11">
        <f>SUMIF([1]Sheet!$B:$B,P11,[1]Sheet!$E:$E)</f>
        <v>49.4</v>
      </c>
    </row>
    <row r="12" spans="1:17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P12" s="14">
        <v>13361530160</v>
      </c>
      <c r="Q12">
        <f>SUMIF([1]Sheet!$B:$B,P12,[1]Sheet!$E:$E)</f>
        <v>49</v>
      </c>
    </row>
    <row r="13" spans="1:17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P13" s="14">
        <v>13371097484</v>
      </c>
      <c r="Q13">
        <f>SUMIF([1]Sheet!$B:$B,P13,[1]Sheet!$E:$E)</f>
        <v>49</v>
      </c>
    </row>
    <row r="14" spans="1:17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P14" s="14">
        <v>13371097014</v>
      </c>
      <c r="Q14">
        <f>SUMIF([1]Sheet!$B:$B,P14,[1]Sheet!$E:$E)</f>
        <v>49.2</v>
      </c>
    </row>
    <row r="15" spans="1:17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P15" s="14">
        <v>13371087025</v>
      </c>
      <c r="Q15">
        <f>SUMIF([1]Sheet!$B:$B,P15,[1]Sheet!$E:$E)</f>
        <v>49.5</v>
      </c>
    </row>
    <row r="16" spans="1:17">
      <c r="A16" s="9">
        <v>13306367104</v>
      </c>
      <c r="B16" s="9" t="s">
        <v>21</v>
      </c>
      <c r="C16" s="10"/>
      <c r="D16" s="10">
        <v>49.2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49.2</v>
      </c>
      <c r="P16" s="14">
        <v>13306367104</v>
      </c>
      <c r="Q16">
        <f>SUMIF([1]Sheet!$B:$B,P16,[1]Sheet!$E:$E)</f>
        <v>49.2</v>
      </c>
    </row>
    <row r="17" spans="1:17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P17" s="14">
        <v>15336465570</v>
      </c>
      <c r="Q17">
        <f>SUMIF([1]Sheet!$B:$B,P17,[1]Sheet!$E:$E)</f>
        <v>39</v>
      </c>
    </row>
    <row r="18" spans="1:17">
      <c r="A18" s="9">
        <v>13361537562</v>
      </c>
      <c r="B18" s="9" t="s">
        <v>21</v>
      </c>
      <c r="C18" s="10"/>
      <c r="D18" s="10">
        <v>200.2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200.2</v>
      </c>
      <c r="P18" s="14">
        <v>15336468757</v>
      </c>
      <c r="Q18">
        <f>SUMIF([1]Sheet!$B:$B,P18,[1]Sheet!$E:$E)</f>
        <v>39</v>
      </c>
    </row>
    <row r="19" spans="1:17">
      <c r="A19" s="11">
        <v>15336469865</v>
      </c>
      <c r="B19" s="11" t="s">
        <v>56</v>
      </c>
      <c r="C19" s="10"/>
      <c r="D19" s="10">
        <v>39.3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39.3</v>
      </c>
      <c r="P19" s="14">
        <v>15336467257</v>
      </c>
      <c r="Q19">
        <f>SUMIF([1]Sheet!$B:$B,P19,[1]Sheet!$E:$E)</f>
        <v>39</v>
      </c>
    </row>
    <row r="20" spans="1:17">
      <c r="A20" s="11">
        <v>15336463775</v>
      </c>
      <c r="B20" s="11" t="s">
        <v>35</v>
      </c>
      <c r="C20" s="10"/>
      <c r="D20" s="10">
        <v>39.1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39.1</v>
      </c>
      <c r="P20" s="14">
        <v>15336468527</v>
      </c>
      <c r="Q20">
        <f>SUMIF([1]Sheet!$B:$B,P20,[1]Sheet!$E:$E)</f>
        <v>39.4</v>
      </c>
    </row>
    <row r="21" spans="1:17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P21" s="14">
        <v>15336460521</v>
      </c>
      <c r="Q21">
        <f>SUMIF([1]Sheet!$B:$B,P21,[1]Sheet!$E:$E)</f>
        <v>39</v>
      </c>
    </row>
    <row r="22" spans="1:17">
      <c r="A22" s="11">
        <v>15336468527</v>
      </c>
      <c r="B22" s="11" t="s">
        <v>39</v>
      </c>
      <c r="C22" s="10"/>
      <c r="D22" s="10"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39.4</v>
      </c>
      <c r="P22" s="14">
        <v>15336469865</v>
      </c>
      <c r="Q22">
        <f>SUMIF([1]Sheet!$B:$B,P22,[1]Sheet!$E:$E)</f>
        <v>39.3</v>
      </c>
    </row>
    <row r="23" spans="1:17">
      <c r="A23" s="11">
        <v>15336469379</v>
      </c>
      <c r="B23" s="11" t="s">
        <v>41</v>
      </c>
      <c r="C23" s="10"/>
      <c r="D23" s="10">
        <v>39.3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39.3</v>
      </c>
      <c r="P23" s="14">
        <v>15336463775</v>
      </c>
      <c r="Q23">
        <f>SUMIF([1]Sheet!$B:$B,P23,[1]Sheet!$E:$E)</f>
        <v>39.1</v>
      </c>
    </row>
    <row r="24" spans="1:17">
      <c r="A24" s="9">
        <v>13361537525</v>
      </c>
      <c r="B24" s="9" t="s">
        <v>43</v>
      </c>
      <c r="C24" s="10"/>
      <c r="D24" s="10">
        <v>49.4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49.4</v>
      </c>
      <c r="P24" s="14">
        <v>15336465376</v>
      </c>
      <c r="Q24">
        <f>SUMIF([1]Sheet!$B:$B,P24,[1]Sheet!$E:$E)</f>
        <v>39</v>
      </c>
    </row>
    <row r="25" spans="1:17">
      <c r="A25" s="9">
        <v>13371087025</v>
      </c>
      <c r="B25" s="9" t="s">
        <v>45</v>
      </c>
      <c r="C25" s="10"/>
      <c r="D25" s="10">
        <v>49.5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49.5</v>
      </c>
      <c r="P25" s="14">
        <v>15336463926</v>
      </c>
      <c r="Q25">
        <f>SUMIF([1]Sheet!$B:$B,P25,[1]Sheet!$E:$E)</f>
        <v>39</v>
      </c>
    </row>
    <row r="26" spans="1:17">
      <c r="A26" s="9">
        <v>13371097014</v>
      </c>
      <c r="B26" s="9" t="s">
        <v>47</v>
      </c>
      <c r="C26" s="10"/>
      <c r="D26" s="10">
        <v>49.2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49.2</v>
      </c>
      <c r="P26" s="14">
        <v>15336461387</v>
      </c>
      <c r="Q26">
        <f>SUMIF([1]Sheet!$B:$B,P26,[1]Sheet!$E:$E)</f>
        <v>39</v>
      </c>
    </row>
    <row r="27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P27" s="14">
        <v>15336469379</v>
      </c>
      <c r="Q27">
        <f>SUMIF([1]Sheet!$B:$B,P27,[1]Sheet!$E:$E)</f>
        <v>39.3</v>
      </c>
    </row>
    <row r="28" spans="1:14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344.2</v>
      </c>
    </row>
    <row r="29" spans="1:14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</row>
    <row r="30" spans="1:14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1173.6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393055555555556" right="0.275" top="0.786805555555556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P29" sqref="P29"/>
    </sheetView>
  </sheetViews>
  <sheetFormatPr defaultColWidth="9" defaultRowHeight="13.5"/>
  <cols>
    <col min="1" max="1" width="14.125" customWidth="1"/>
    <col min="2" max="2" width="6.5" customWidth="1"/>
    <col min="3" max="3" width="6.75" customWidth="1"/>
    <col min="4" max="4" width="7.125" customWidth="1"/>
    <col min="16" max="16" width="12.875" style="1" customWidth="1"/>
    <col min="17" max="17" width="10.875" customWidth="1"/>
  </cols>
  <sheetData>
    <row r="1" ht="18.75" spans="1:14">
      <c r="A1" s="2" t="s">
        <v>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</row>
    <row r="4" spans="1:14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</row>
    <row r="5" ht="22.5" spans="1:14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</row>
    <row r="6" spans="1:14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</row>
    <row r="7" ht="15.75" spans="1:17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P7" s="12" t="s">
        <v>20</v>
      </c>
      <c r="Q7" s="13">
        <v>150</v>
      </c>
    </row>
    <row r="8" ht="15.75" spans="1:17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P8" s="12" t="s">
        <v>22</v>
      </c>
      <c r="Q8" s="13">
        <v>49</v>
      </c>
    </row>
    <row r="9" ht="15.75" spans="1:17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P9" s="12" t="s">
        <v>23</v>
      </c>
      <c r="Q9" s="13">
        <v>49</v>
      </c>
    </row>
    <row r="10" ht="15.75" spans="1:17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P10" s="12" t="s">
        <v>24</v>
      </c>
      <c r="Q10" s="13">
        <v>200.8</v>
      </c>
    </row>
    <row r="11" ht="15.75" spans="1:17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P11" s="12" t="s">
        <v>25</v>
      </c>
      <c r="Q11" s="13">
        <v>49.9</v>
      </c>
    </row>
    <row r="12" ht="15.75" spans="1:17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P12" s="12" t="s">
        <v>26</v>
      </c>
      <c r="Q12" s="13">
        <v>49</v>
      </c>
    </row>
    <row r="13" ht="15.75" spans="1:17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P13" s="12" t="s">
        <v>27</v>
      </c>
      <c r="Q13" s="13">
        <v>49</v>
      </c>
    </row>
    <row r="14" ht="15.75" spans="1:17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P14" s="12" t="s">
        <v>28</v>
      </c>
      <c r="Q14" s="13">
        <v>49</v>
      </c>
    </row>
    <row r="15" ht="15.75" spans="1:17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P15" s="12" t="s">
        <v>29</v>
      </c>
      <c r="Q15" s="13">
        <v>50</v>
      </c>
    </row>
    <row r="16" ht="15.75" spans="1:17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P16" s="12" t="s">
        <v>30</v>
      </c>
      <c r="Q16" s="13">
        <v>49</v>
      </c>
    </row>
    <row r="17" ht="15.75" spans="1:17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P17" s="12" t="s">
        <v>31</v>
      </c>
      <c r="Q17" s="13">
        <v>39</v>
      </c>
    </row>
    <row r="18" ht="15.75" spans="1:17">
      <c r="A18" s="9">
        <v>13361537562</v>
      </c>
      <c r="B18" s="9" t="s">
        <v>21</v>
      </c>
      <c r="C18" s="10"/>
      <c r="D18" s="10">
        <v>200.8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200.8</v>
      </c>
      <c r="P18" s="12" t="s">
        <v>32</v>
      </c>
      <c r="Q18" s="13">
        <v>39</v>
      </c>
    </row>
    <row r="19" ht="15.75" spans="1:17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39.1</v>
      </c>
      <c r="P19" s="12" t="s">
        <v>33</v>
      </c>
      <c r="Q19" s="13">
        <v>39</v>
      </c>
    </row>
    <row r="20" ht="15.75" spans="1:17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</v>
      </c>
      <c r="P20" s="12" t="s">
        <v>36</v>
      </c>
      <c r="Q20" s="13">
        <v>39.1</v>
      </c>
    </row>
    <row r="21" ht="15.75" spans="1:17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</v>
      </c>
      <c r="P21" s="12" t="s">
        <v>38</v>
      </c>
      <c r="Q21" s="13">
        <v>39</v>
      </c>
    </row>
    <row r="22" ht="15.75" spans="1:17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P22" s="12" t="s">
        <v>40</v>
      </c>
      <c r="Q22" s="13">
        <v>39.1</v>
      </c>
    </row>
    <row r="23" ht="15.75" spans="1:17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</v>
      </c>
      <c r="P23" s="12" t="s">
        <v>42</v>
      </c>
      <c r="Q23" s="13">
        <v>39</v>
      </c>
    </row>
    <row r="24" ht="15.75" spans="1:17">
      <c r="A24" s="9">
        <v>13361537525</v>
      </c>
      <c r="B24" s="9" t="s">
        <v>43</v>
      </c>
      <c r="C24" s="10"/>
      <c r="D24" s="10">
        <v>49.9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49.9</v>
      </c>
      <c r="P24" s="12" t="s">
        <v>34</v>
      </c>
      <c r="Q24" s="13">
        <v>39</v>
      </c>
    </row>
    <row r="25" ht="15.75" spans="1:17">
      <c r="A25" s="9">
        <v>13371087025</v>
      </c>
      <c r="B25" s="9" t="s">
        <v>45</v>
      </c>
      <c r="C25" s="10"/>
      <c r="D25" s="10">
        <v>50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50</v>
      </c>
      <c r="P25" s="12" t="s">
        <v>44</v>
      </c>
      <c r="Q25" s="13">
        <v>39</v>
      </c>
    </row>
    <row r="26" ht="15.75" spans="1:17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P26" s="12" t="s">
        <v>46</v>
      </c>
      <c r="Q26" s="13">
        <v>39</v>
      </c>
    </row>
    <row r="27" ht="15.75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P27" s="12" t="s">
        <v>48</v>
      </c>
      <c r="Q27" s="13">
        <v>39</v>
      </c>
    </row>
    <row r="28" spans="1:14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</row>
    <row r="29" spans="1:14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</row>
    <row r="30" spans="1:14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1173.9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O34" sqref="O34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ht="22" customHeight="1" spans="1:15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ht="15" customHeight="1" spans="1:19">
      <c r="A6" s="8">
        <v>536166950417</v>
      </c>
      <c r="B6" s="9" t="s">
        <v>21</v>
      </c>
      <c r="C6" s="10"/>
      <c r="D6" s="10">
        <v>125.5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125.5</v>
      </c>
      <c r="O6" s="17">
        <f>VLOOKUP(A6,P:Q,2,0)</f>
        <v>125.5</v>
      </c>
      <c r="Q6" s="21"/>
      <c r="R6" s="21" t="s">
        <v>20</v>
      </c>
      <c r="S6" s="15">
        <v>150</v>
      </c>
    </row>
    <row r="7" ht="15" customHeight="1" spans="1:19">
      <c r="A7" s="11">
        <v>13361578068</v>
      </c>
      <c r="B7" s="11" t="s">
        <v>21</v>
      </c>
      <c r="C7" s="10"/>
      <c r="D7" s="10">
        <v>98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98</v>
      </c>
      <c r="O7" s="17">
        <f t="shared" ref="O7:O26" si="1">VLOOKUP(A7,P:Q,2,0)</f>
        <v>98</v>
      </c>
      <c r="Q7" s="22"/>
      <c r="R7" s="22" t="s">
        <v>22</v>
      </c>
      <c r="S7" s="15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7">
        <f t="shared" si="1"/>
        <v>39</v>
      </c>
      <c r="Q8" s="22"/>
      <c r="R8" s="22" t="s">
        <v>23</v>
      </c>
      <c r="S8" s="15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7">
        <f t="shared" si="1"/>
        <v>39</v>
      </c>
      <c r="P9" s="8">
        <v>536166950417</v>
      </c>
      <c r="Q9" s="22">
        <v>125.5</v>
      </c>
      <c r="R9" s="22" t="s">
        <v>24</v>
      </c>
      <c r="S9" s="15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7">
        <f t="shared" si="1"/>
        <v>39</v>
      </c>
      <c r="P10" s="26">
        <v>13361578068</v>
      </c>
      <c r="Q10" s="22">
        <v>98</v>
      </c>
      <c r="R10" s="22" t="s">
        <v>25</v>
      </c>
      <c r="S10" s="15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7">
        <f t="shared" si="1"/>
        <v>39</v>
      </c>
      <c r="P11" s="26">
        <v>13361537895</v>
      </c>
      <c r="Q11" s="22">
        <v>49</v>
      </c>
      <c r="R11" s="22" t="s">
        <v>26</v>
      </c>
      <c r="S11" s="15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7">
        <f t="shared" si="1"/>
        <v>39</v>
      </c>
      <c r="P12" s="26">
        <v>13361537562</v>
      </c>
      <c r="Q12" s="22">
        <v>388.75</v>
      </c>
      <c r="R12" s="22" t="s">
        <v>27</v>
      </c>
      <c r="S12" s="15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7">
        <f t="shared" si="1"/>
        <v>39</v>
      </c>
      <c r="P13" s="26">
        <v>13361537525</v>
      </c>
      <c r="Q13" s="21">
        <v>49.1</v>
      </c>
      <c r="R13" s="22" t="s">
        <v>28</v>
      </c>
      <c r="S13" s="15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7">
        <f t="shared" si="1"/>
        <v>49</v>
      </c>
      <c r="P14" s="26">
        <v>13361530160</v>
      </c>
      <c r="Q14" s="21">
        <v>49</v>
      </c>
      <c r="R14" s="21" t="s">
        <v>29</v>
      </c>
      <c r="S14" s="15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7">
        <v>49</v>
      </c>
      <c r="P15" s="26">
        <v>13371097484</v>
      </c>
      <c r="Q15" s="21">
        <v>49</v>
      </c>
      <c r="R15" s="21" t="s">
        <v>30</v>
      </c>
      <c r="S15" s="15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7">
        <f t="shared" si="1"/>
        <v>49</v>
      </c>
      <c r="P16" s="26">
        <v>13371097014</v>
      </c>
      <c r="Q16" s="21">
        <v>49.6</v>
      </c>
      <c r="R16" s="21" t="s">
        <v>31</v>
      </c>
      <c r="S16" s="15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7">
        <f t="shared" si="1"/>
        <v>49</v>
      </c>
      <c r="P17" s="26">
        <v>13371087025</v>
      </c>
      <c r="Q17" s="21">
        <v>49</v>
      </c>
      <c r="R17" s="21" t="s">
        <v>32</v>
      </c>
      <c r="S17" s="15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388.75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388.75</v>
      </c>
      <c r="O18" s="17">
        <f t="shared" si="1"/>
        <v>388.75</v>
      </c>
      <c r="P18" s="26">
        <v>13306367104</v>
      </c>
      <c r="Q18" s="15">
        <v>49</v>
      </c>
      <c r="R18" s="15" t="s">
        <v>33</v>
      </c>
      <c r="S18" s="15">
        <v>39</v>
      </c>
      <c r="W18" s="15">
        <f>445.15-99-50</f>
        <v>296.15</v>
      </c>
    </row>
    <row r="19" ht="15" customHeight="1" spans="1:19">
      <c r="A19" s="11">
        <v>15336469865</v>
      </c>
      <c r="B19" s="11" t="s">
        <v>21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7">
        <f t="shared" si="1"/>
        <v>39</v>
      </c>
      <c r="P19" s="26">
        <v>15336465570</v>
      </c>
      <c r="Q19" s="15">
        <v>39</v>
      </c>
      <c r="R19" s="15" t="s">
        <v>34</v>
      </c>
      <c r="S19" s="15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7">
        <f t="shared" si="1"/>
        <v>39</v>
      </c>
      <c r="P20" s="26">
        <v>15336468757</v>
      </c>
      <c r="Q20" s="22">
        <v>39</v>
      </c>
      <c r="R20" s="22" t="s">
        <v>36</v>
      </c>
      <c r="S20" s="15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39.3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39.3</v>
      </c>
      <c r="O21" s="17">
        <f t="shared" si="1"/>
        <v>39.3</v>
      </c>
      <c r="P21" s="26">
        <v>15336467257</v>
      </c>
      <c r="Q21" s="22">
        <v>39</v>
      </c>
      <c r="R21" s="22" t="s">
        <v>38</v>
      </c>
      <c r="S21" s="15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</v>
      </c>
      <c r="O22" s="17">
        <f t="shared" si="1"/>
        <v>39</v>
      </c>
      <c r="P22" s="26">
        <v>15336468527</v>
      </c>
      <c r="Q22" s="22">
        <v>39</v>
      </c>
      <c r="R22" s="22" t="s">
        <v>40</v>
      </c>
      <c r="S22" s="15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</v>
      </c>
      <c r="O23" s="17">
        <f t="shared" si="1"/>
        <v>39</v>
      </c>
      <c r="P23" s="26">
        <v>15336460521</v>
      </c>
      <c r="Q23" s="15">
        <v>39</v>
      </c>
      <c r="R23" s="15" t="s">
        <v>42</v>
      </c>
      <c r="S23" s="15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49.1</v>
      </c>
      <c r="O24" s="17">
        <f t="shared" si="1"/>
        <v>49.1</v>
      </c>
      <c r="P24" s="26">
        <v>15336469865</v>
      </c>
      <c r="Q24" s="15">
        <v>39</v>
      </c>
      <c r="R24" s="15" t="s">
        <v>44</v>
      </c>
      <c r="S24" s="15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</v>
      </c>
      <c r="O25" s="17">
        <f t="shared" si="1"/>
        <v>49</v>
      </c>
      <c r="P25" s="26">
        <v>15336463775</v>
      </c>
      <c r="Q25" s="15">
        <v>39</v>
      </c>
      <c r="R25" s="15" t="s">
        <v>46</v>
      </c>
      <c r="S25" s="15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49.6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49.6</v>
      </c>
      <c r="O26" s="17">
        <f t="shared" si="1"/>
        <v>49.6</v>
      </c>
      <c r="P26" s="26">
        <v>15336465376</v>
      </c>
      <c r="Q26" s="15">
        <v>39</v>
      </c>
      <c r="R26" s="15" t="s">
        <v>48</v>
      </c>
      <c r="S26" s="15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993.31</v>
      </c>
      <c r="O27" s="17"/>
      <c r="P27" s="26">
        <v>15336463926</v>
      </c>
      <c r="Q27" s="15">
        <v>39.3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304</v>
      </c>
      <c r="O28" s="17"/>
      <c r="P28" s="26">
        <v>15336461387</v>
      </c>
      <c r="Q28" s="15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87.94</v>
      </c>
      <c r="O29" s="17"/>
      <c r="P29" s="26">
        <v>15336469379</v>
      </c>
      <c r="Q29" s="15">
        <v>39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1385.25</v>
      </c>
      <c r="O30" s="17"/>
      <c r="Q30" s="15">
        <f>SUM(Q9:Q29)</f>
        <v>1385.25</v>
      </c>
    </row>
    <row r="35" spans="18:19">
      <c r="R35" s="23" t="s">
        <v>53</v>
      </c>
      <c r="S35" s="23" t="s">
        <v>54</v>
      </c>
    </row>
    <row r="36" spans="18:19">
      <c r="R36" s="11" t="s">
        <v>35</v>
      </c>
      <c r="S36" s="23">
        <v>39.4</v>
      </c>
    </row>
    <row r="37" hidden="1" spans="18:19">
      <c r="R37" s="11" t="s">
        <v>37</v>
      </c>
      <c r="S37" s="23">
        <v>39.1</v>
      </c>
    </row>
    <row r="38" spans="18:19">
      <c r="R38" s="11" t="s">
        <v>39</v>
      </c>
      <c r="S38" s="23">
        <v>39.5</v>
      </c>
    </row>
    <row r="39" spans="18:19">
      <c r="R39" s="11" t="s">
        <v>55</v>
      </c>
      <c r="S39" s="23">
        <v>39.6</v>
      </c>
    </row>
    <row r="40" spans="18:19">
      <c r="R40" s="11" t="s">
        <v>56</v>
      </c>
      <c r="S40" s="23">
        <v>39</v>
      </c>
    </row>
    <row r="41" spans="18:19">
      <c r="R41" s="9" t="s">
        <v>43</v>
      </c>
      <c r="S41" s="23">
        <v>50.5</v>
      </c>
    </row>
    <row r="42" spans="18:19">
      <c r="R42" s="9" t="s">
        <v>45</v>
      </c>
      <c r="S42" s="23">
        <v>51</v>
      </c>
    </row>
    <row r="43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pans="14:19">
      <c r="N44" s="11" t="s">
        <v>37</v>
      </c>
      <c r="O44" s="19"/>
      <c r="P44" s="15">
        <v>39.1</v>
      </c>
      <c r="S44" s="24">
        <f>SUM(S36:S43)</f>
        <v>347.4</v>
      </c>
    </row>
    <row r="45" spans="14:16">
      <c r="N45" s="11" t="s">
        <v>39</v>
      </c>
      <c r="O45" s="19"/>
      <c r="P45" s="15">
        <v>39.2</v>
      </c>
    </row>
    <row r="46" spans="14:16">
      <c r="N46" s="11" t="s">
        <v>41</v>
      </c>
      <c r="O46" s="19"/>
      <c r="P46" s="15">
        <v>41.7</v>
      </c>
    </row>
    <row r="47" spans="14:16">
      <c r="N47" s="9" t="s">
        <v>43</v>
      </c>
      <c r="O47" s="20"/>
      <c r="P47" s="15">
        <v>49.5</v>
      </c>
    </row>
    <row r="48" spans="14:16">
      <c r="N48" s="9" t="s">
        <v>45</v>
      </c>
      <c r="O48" s="20"/>
      <c r="P48" s="15">
        <v>49.7</v>
      </c>
    </row>
    <row r="49" spans="14:16">
      <c r="N49" s="9" t="s">
        <v>47</v>
      </c>
      <c r="O49" s="20"/>
      <c r="P49" s="15">
        <v>49.6</v>
      </c>
    </row>
    <row r="50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workbookViewId="0">
      <selection activeCell="D19" sqref="D19:D26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ht="22" customHeight="1" spans="1:15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7" t="e">
        <f>VLOOKUP(A6,P:Q,2,0)</f>
        <v>#N/A</v>
      </c>
      <c r="Q6" s="21"/>
      <c r="R6" s="21" t="s">
        <v>20</v>
      </c>
      <c r="S6" s="15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7">
        <f>VLOOKUP(A7,P:Q,2,0)</f>
        <v>49</v>
      </c>
      <c r="Q7" s="22"/>
      <c r="R7" s="22" t="s">
        <v>22</v>
      </c>
      <c r="S7" s="15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7">
        <f>VLOOKUP(A8,P:Q,2,0)</f>
        <v>39</v>
      </c>
      <c r="Q8" s="22"/>
      <c r="R8" s="22" t="s">
        <v>23</v>
      </c>
      <c r="S8" s="15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7">
        <f>VLOOKUP(A9,P:Q,2,0)</f>
        <v>39</v>
      </c>
      <c r="P9" s="12" t="s">
        <v>20</v>
      </c>
      <c r="Q9" s="13">
        <v>150</v>
      </c>
      <c r="R9" s="22" t="s">
        <v>24</v>
      </c>
      <c r="S9" s="15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7">
        <f>VLOOKUP(A10,P:Q,2,0)</f>
        <v>39</v>
      </c>
      <c r="P10" s="25">
        <v>13361578068</v>
      </c>
      <c r="Q10" s="13">
        <v>49</v>
      </c>
      <c r="R10" s="22" t="s">
        <v>25</v>
      </c>
      <c r="S10" s="15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7">
        <f>VLOOKUP(A11,P:Q,2,0)</f>
        <v>39</v>
      </c>
      <c r="P11" s="25">
        <v>13361537895</v>
      </c>
      <c r="Q11" s="13">
        <v>49</v>
      </c>
      <c r="R11" s="22" t="s">
        <v>26</v>
      </c>
      <c r="S11" s="15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7">
        <f>VLOOKUP(A12,P:Q,2,0)</f>
        <v>39</v>
      </c>
      <c r="P12" s="25">
        <v>13361537562</v>
      </c>
      <c r="Q12" s="13">
        <v>635.97</v>
      </c>
      <c r="R12" s="22" t="s">
        <v>27</v>
      </c>
      <c r="S12" s="15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7">
        <f>VLOOKUP(A13,P:Q,2,0)</f>
        <v>39</v>
      </c>
      <c r="P13" s="25">
        <v>13361537525</v>
      </c>
      <c r="Q13" s="13">
        <v>50.7</v>
      </c>
      <c r="R13" s="22" t="s">
        <v>28</v>
      </c>
      <c r="S13" s="15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7">
        <f>VLOOKUP(A14,P:Q,2,0)</f>
        <v>49</v>
      </c>
      <c r="P14" s="25">
        <v>13361530160</v>
      </c>
      <c r="Q14" s="13">
        <v>49</v>
      </c>
      <c r="R14" s="21" t="s">
        <v>29</v>
      </c>
      <c r="S14" s="15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7">
        <v>49</v>
      </c>
      <c r="P15" s="25">
        <v>13371097484</v>
      </c>
      <c r="Q15" s="13">
        <v>49</v>
      </c>
      <c r="R15" s="21" t="s">
        <v>30</v>
      </c>
      <c r="S15" s="15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7">
        <f>VLOOKUP(A16,P:Q,2,0)</f>
        <v>49</v>
      </c>
      <c r="P16" s="25">
        <v>13371097014</v>
      </c>
      <c r="Q16" s="13">
        <v>49.8</v>
      </c>
      <c r="R16" s="21" t="s">
        <v>31</v>
      </c>
      <c r="S16" s="15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7">
        <f>VLOOKUP(A17,P:Q,2,0)</f>
        <v>49</v>
      </c>
      <c r="P17" s="25">
        <v>13371087025</v>
      </c>
      <c r="Q17" s="13">
        <v>50.5</v>
      </c>
      <c r="R17" s="21" t="s">
        <v>32</v>
      </c>
      <c r="S17" s="15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635.97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635.97</v>
      </c>
      <c r="O18" s="17">
        <f>VLOOKUP(A18,P:Q,2,0)</f>
        <v>635.97</v>
      </c>
      <c r="P18" s="25">
        <v>13306367104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</v>
      </c>
      <c r="O19" s="17">
        <f>VLOOKUP(A19,P:Q,2,0)</f>
        <v>39</v>
      </c>
      <c r="P19" s="25">
        <v>15336465570</v>
      </c>
      <c r="Q19" s="13">
        <v>39</v>
      </c>
      <c r="R19" s="15" t="s">
        <v>34</v>
      </c>
      <c r="S19" s="15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</v>
      </c>
      <c r="O20" s="17">
        <f>VLOOKUP(A20,P:Q,2,0)</f>
        <v>39</v>
      </c>
      <c r="P20" s="25">
        <v>15336468757</v>
      </c>
      <c r="Q20" s="13">
        <v>39</v>
      </c>
      <c r="R20" s="22" t="s">
        <v>36</v>
      </c>
      <c r="S20" s="15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</v>
      </c>
      <c r="O21" s="17">
        <f>VLOOKUP(A21,P:Q,2,0)</f>
        <v>39</v>
      </c>
      <c r="P21" s="25">
        <v>15336467257</v>
      </c>
      <c r="Q21" s="13">
        <v>39</v>
      </c>
      <c r="R21" s="22" t="s">
        <v>38</v>
      </c>
      <c r="S21" s="15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39.1</v>
      </c>
      <c r="O22" s="17">
        <f>VLOOKUP(A22,P:Q,2,0)</f>
        <v>39.1</v>
      </c>
      <c r="P22" s="25">
        <v>15336468527</v>
      </c>
      <c r="Q22" s="13">
        <v>39.1</v>
      </c>
      <c r="R22" s="22" t="s">
        <v>40</v>
      </c>
      <c r="S22" s="15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39.1</v>
      </c>
      <c r="O23" s="17">
        <f>VLOOKUP(A23,P:Q,2,0)</f>
        <v>39.1</v>
      </c>
      <c r="P23" s="25">
        <v>15336460521</v>
      </c>
      <c r="Q23" s="13">
        <v>39</v>
      </c>
      <c r="R23" s="15" t="s">
        <v>42</v>
      </c>
      <c r="S23" s="15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50.7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50.7</v>
      </c>
      <c r="O24" s="17">
        <f>VLOOKUP(A24,P:Q,2,0)</f>
        <v>50.7</v>
      </c>
      <c r="P24" s="25">
        <v>15336469865</v>
      </c>
      <c r="Q24" s="13">
        <v>39</v>
      </c>
      <c r="R24" s="15" t="s">
        <v>44</v>
      </c>
      <c r="S24" s="15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50.5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50.5</v>
      </c>
      <c r="O25" s="17">
        <f>VLOOKUP(A25,P:Q,2,0)</f>
        <v>50.5</v>
      </c>
      <c r="P25" s="25">
        <v>15336463775</v>
      </c>
      <c r="Q25" s="13">
        <v>39</v>
      </c>
      <c r="R25" s="15" t="s">
        <v>46</v>
      </c>
      <c r="S25" s="15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49.8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49.8</v>
      </c>
      <c r="O26" s="17">
        <f>VLOOKUP(A26,P:Q,2,0)</f>
        <v>49.8</v>
      </c>
      <c r="P26" s="25">
        <v>15336465376</v>
      </c>
      <c r="Q26" s="13">
        <v>39</v>
      </c>
      <c r="R26" s="15" t="s">
        <v>48</v>
      </c>
      <c r="S26" s="15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1157.93</v>
      </c>
      <c r="O27" s="17"/>
      <c r="P27" s="25">
        <v>15336463926</v>
      </c>
      <c r="Q27" s="13">
        <v>39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346.2</v>
      </c>
      <c r="O28" s="17"/>
      <c r="P28" s="25">
        <v>15336461387</v>
      </c>
      <c r="Q28" s="13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107.04</v>
      </c>
      <c r="O29" s="17"/>
      <c r="P29" s="25">
        <v>15336469379</v>
      </c>
      <c r="Q29" s="13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1611.17</v>
      </c>
      <c r="O30" s="17"/>
      <c r="Q30" s="15">
        <f>SUM(Q9:Q29)</f>
        <v>1611.17</v>
      </c>
    </row>
    <row r="35" spans="18:19">
      <c r="R35" s="23" t="s">
        <v>53</v>
      </c>
      <c r="S35" s="23" t="s">
        <v>54</v>
      </c>
    </row>
    <row r="36" spans="18:19">
      <c r="R36" s="11" t="s">
        <v>35</v>
      </c>
      <c r="S36" s="23">
        <v>39.4</v>
      </c>
    </row>
    <row r="37" hidden="1" spans="18:19">
      <c r="R37" s="11" t="s">
        <v>37</v>
      </c>
      <c r="S37" s="23">
        <v>39.1</v>
      </c>
    </row>
    <row r="38" spans="18:19">
      <c r="R38" s="11" t="s">
        <v>39</v>
      </c>
      <c r="S38" s="23">
        <v>39.5</v>
      </c>
    </row>
    <row r="39" spans="18:19">
      <c r="R39" s="11" t="s">
        <v>55</v>
      </c>
      <c r="S39" s="23">
        <v>39.6</v>
      </c>
    </row>
    <row r="40" spans="18:19">
      <c r="R40" s="11" t="s">
        <v>56</v>
      </c>
      <c r="S40" s="23">
        <v>39</v>
      </c>
    </row>
    <row r="41" spans="18:19">
      <c r="R41" s="9" t="s">
        <v>43</v>
      </c>
      <c r="S41" s="23">
        <v>50.5</v>
      </c>
    </row>
    <row r="42" spans="18:19">
      <c r="R42" s="9" t="s">
        <v>45</v>
      </c>
      <c r="S42" s="23">
        <v>51</v>
      </c>
    </row>
    <row r="43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pans="14:19">
      <c r="N44" s="11" t="s">
        <v>37</v>
      </c>
      <c r="O44" s="19"/>
      <c r="P44" s="15">
        <v>39.1</v>
      </c>
      <c r="S44" s="24">
        <f>SUM(S36:S43)</f>
        <v>347.4</v>
      </c>
    </row>
    <row r="45" spans="14:16">
      <c r="N45" s="11" t="s">
        <v>39</v>
      </c>
      <c r="O45" s="19"/>
      <c r="P45" s="15">
        <v>39.2</v>
      </c>
    </row>
    <row r="46" spans="14:16">
      <c r="N46" s="11" t="s">
        <v>41</v>
      </c>
      <c r="O46" s="19"/>
      <c r="P46" s="15">
        <v>41.7</v>
      </c>
    </row>
    <row r="47" spans="14:16">
      <c r="N47" s="9" t="s">
        <v>43</v>
      </c>
      <c r="O47" s="20"/>
      <c r="P47" s="15">
        <v>49.5</v>
      </c>
    </row>
    <row r="48" spans="14:16">
      <c r="N48" s="9" t="s">
        <v>45</v>
      </c>
      <c r="O48" s="20"/>
      <c r="P48" s="15">
        <v>49.7</v>
      </c>
    </row>
    <row r="49" spans="14:16">
      <c r="N49" s="9" t="s">
        <v>47</v>
      </c>
      <c r="O49" s="20"/>
      <c r="P49" s="15">
        <v>49.6</v>
      </c>
    </row>
    <row r="50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4" workbookViewId="0">
      <selection activeCell="D19" sqref="D19:D26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ht="22" customHeight="1" spans="1:15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f t="shared" ref="N6:N26" si="0">SUM(C6:M6)</f>
        <v>150</v>
      </c>
      <c r="O6" s="17" t="e">
        <f>VLOOKUP(A6,P:Q,2,0)</f>
        <v>#N/A</v>
      </c>
      <c r="Q6" s="21"/>
      <c r="R6" s="21" t="s">
        <v>20</v>
      </c>
      <c r="S6" s="15">
        <v>150</v>
      </c>
    </row>
    <row r="7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 t="shared" si="0"/>
        <v>49</v>
      </c>
      <c r="O7" s="17" t="e">
        <f>VLOOKUP(A7,P:Q,2,0)</f>
        <v>#N/A</v>
      </c>
      <c r="Q7" s="22"/>
      <c r="R7" s="22" t="s">
        <v>22</v>
      </c>
      <c r="S7" s="15">
        <v>49</v>
      </c>
    </row>
    <row r="8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39</v>
      </c>
      <c r="O8" s="17" t="e">
        <f>VLOOKUP(A8,P:Q,2,0)</f>
        <v>#N/A</v>
      </c>
      <c r="Q8" s="22"/>
      <c r="R8" s="22" t="s">
        <v>23</v>
      </c>
      <c r="S8" s="15">
        <v>49</v>
      </c>
    </row>
    <row r="9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0"/>
        <v>39</v>
      </c>
      <c r="O9" s="17" t="e">
        <f>VLOOKUP(A9,P:Q,2,0)</f>
        <v>#N/A</v>
      </c>
      <c r="P9" s="12" t="s">
        <v>20</v>
      </c>
      <c r="Q9" s="13">
        <v>150</v>
      </c>
      <c r="R9" s="22" t="s">
        <v>24</v>
      </c>
      <c r="S9" s="15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0"/>
        <v>39</v>
      </c>
      <c r="O10" s="17" t="e">
        <f>VLOOKUP(A10,P:Q,2,0)</f>
        <v>#N/A</v>
      </c>
      <c r="P10" s="25" t="s">
        <v>22</v>
      </c>
      <c r="Q10" s="13">
        <v>49</v>
      </c>
      <c r="R10" s="22" t="s">
        <v>25</v>
      </c>
      <c r="S10" s="15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0"/>
        <v>39</v>
      </c>
      <c r="O11" s="17" t="e">
        <f>VLOOKUP(A11,P:Q,2,0)</f>
        <v>#N/A</v>
      </c>
      <c r="P11" s="25" t="s">
        <v>23</v>
      </c>
      <c r="Q11" s="13">
        <v>49</v>
      </c>
      <c r="R11" s="22" t="s">
        <v>26</v>
      </c>
      <c r="S11" s="15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39</v>
      </c>
      <c r="O12" s="17" t="e">
        <f>VLOOKUP(A12,P:Q,2,0)</f>
        <v>#N/A</v>
      </c>
      <c r="P12" s="25" t="s">
        <v>24</v>
      </c>
      <c r="Q12" s="13">
        <v>202.2</v>
      </c>
      <c r="R12" s="22" t="s">
        <v>27</v>
      </c>
      <c r="S12" s="15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39</v>
      </c>
      <c r="O13" s="17" t="e">
        <f>VLOOKUP(A13,P:Q,2,0)</f>
        <v>#N/A</v>
      </c>
      <c r="P13" s="25" t="s">
        <v>25</v>
      </c>
      <c r="Q13" s="13">
        <v>49.7</v>
      </c>
      <c r="R13" s="22" t="s">
        <v>28</v>
      </c>
      <c r="S13" s="15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49</v>
      </c>
      <c r="O14" s="17" t="e">
        <f>VLOOKUP(A14,P:Q,2,0)</f>
        <v>#N/A</v>
      </c>
      <c r="P14" s="25" t="s">
        <v>26</v>
      </c>
      <c r="Q14" s="13">
        <v>49</v>
      </c>
      <c r="R14" s="21" t="s">
        <v>29</v>
      </c>
      <c r="S14" s="15">
        <v>51</v>
      </c>
    </row>
    <row r="15" ht="15" customHeight="1" spans="1:19">
      <c r="A15" s="9">
        <v>13365137895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0"/>
        <v>49</v>
      </c>
      <c r="O15" s="17">
        <v>49</v>
      </c>
      <c r="P15" s="25" t="s">
        <v>27</v>
      </c>
      <c r="Q15" s="13">
        <v>49</v>
      </c>
      <c r="R15" s="21" t="s">
        <v>30</v>
      </c>
      <c r="S15" s="15">
        <v>49</v>
      </c>
    </row>
    <row r="16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0"/>
        <v>49</v>
      </c>
      <c r="O16" s="17" t="e">
        <f>VLOOKUP(A16,P:Q,2,0)</f>
        <v>#N/A</v>
      </c>
      <c r="P16" s="25" t="s">
        <v>28</v>
      </c>
      <c r="Q16" s="13">
        <v>49</v>
      </c>
      <c r="R16" s="21" t="s">
        <v>31</v>
      </c>
      <c r="S16" s="15">
        <v>39</v>
      </c>
    </row>
    <row r="17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0"/>
        <v>49</v>
      </c>
      <c r="O17" s="17" t="e">
        <f>VLOOKUP(A17,P:Q,2,0)</f>
        <v>#N/A</v>
      </c>
      <c r="P17" s="25" t="s">
        <v>29</v>
      </c>
      <c r="Q17" s="13">
        <v>49.1</v>
      </c>
      <c r="R17" s="21" t="s">
        <v>32</v>
      </c>
      <c r="S17" s="15">
        <v>39</v>
      </c>
    </row>
    <row r="18" ht="15" customHeight="1" spans="1:23">
      <c r="A18" s="9">
        <v>13361537562</v>
      </c>
      <c r="B18" s="9" t="s">
        <v>21</v>
      </c>
      <c r="C18" s="10"/>
      <c r="D18" s="10">
        <v>202.2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0"/>
        <v>202.2</v>
      </c>
      <c r="O18" s="17" t="e">
        <f>VLOOKUP(A18,P:Q,2,0)</f>
        <v>#N/A</v>
      </c>
      <c r="P18" s="25" t="s">
        <v>30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39.1</v>
      </c>
      <c r="O19" s="17" t="e">
        <f>VLOOKUP(A19,P:Q,2,0)</f>
        <v>#N/A</v>
      </c>
      <c r="P19" s="25" t="s">
        <v>31</v>
      </c>
      <c r="Q19" s="13">
        <v>39</v>
      </c>
      <c r="R19" s="15" t="s">
        <v>34</v>
      </c>
      <c r="S19" s="15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v>39.6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0"/>
        <v>39.6</v>
      </c>
      <c r="O20" s="17" t="e">
        <f>VLOOKUP(A20,P:Q,2,0)</f>
        <v>#N/A</v>
      </c>
      <c r="P20" s="25" t="s">
        <v>32</v>
      </c>
      <c r="Q20" s="13">
        <v>39</v>
      </c>
      <c r="R20" s="22" t="s">
        <v>36</v>
      </c>
      <c r="S20" s="15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0"/>
        <v>39.2</v>
      </c>
      <c r="O21" s="17" t="e">
        <f>VLOOKUP(A21,P:Q,2,0)</f>
        <v>#N/A</v>
      </c>
      <c r="P21" s="25" t="s">
        <v>33</v>
      </c>
      <c r="Q21" s="13">
        <v>39</v>
      </c>
      <c r="R21" s="22" t="s">
        <v>38</v>
      </c>
      <c r="S21" s="15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v>39.2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0"/>
        <v>39.2</v>
      </c>
      <c r="O22" s="17" t="e">
        <f>VLOOKUP(A22,P:Q,2,0)</f>
        <v>#N/A</v>
      </c>
      <c r="P22" s="25" t="s">
        <v>36</v>
      </c>
      <c r="Q22" s="13">
        <v>39.2</v>
      </c>
      <c r="R22" s="22" t="s">
        <v>40</v>
      </c>
      <c r="S22" s="15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v>39.2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0"/>
        <v>39.2</v>
      </c>
      <c r="O23" s="17" t="e">
        <f>VLOOKUP(A23,P:Q,2,0)</f>
        <v>#N/A</v>
      </c>
      <c r="P23" s="25" t="s">
        <v>38</v>
      </c>
      <c r="Q23" s="13">
        <v>39</v>
      </c>
      <c r="R23" s="15" t="s">
        <v>42</v>
      </c>
      <c r="S23" s="15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0"/>
        <v>49.7</v>
      </c>
      <c r="O24" s="17" t="e">
        <f>VLOOKUP(A24,P:Q,2,0)</f>
        <v>#N/A</v>
      </c>
      <c r="P24" s="25" t="s">
        <v>40</v>
      </c>
      <c r="Q24" s="13">
        <v>39.1</v>
      </c>
      <c r="R24" s="15" t="s">
        <v>44</v>
      </c>
      <c r="S24" s="15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0"/>
        <v>49.1</v>
      </c>
      <c r="O25" s="17" t="e">
        <f>VLOOKUP(A25,P:Q,2,0)</f>
        <v>#N/A</v>
      </c>
      <c r="P25" s="25" t="s">
        <v>42</v>
      </c>
      <c r="Q25" s="13">
        <v>39.6</v>
      </c>
      <c r="R25" s="15" t="s">
        <v>46</v>
      </c>
      <c r="S25" s="15">
        <v>39</v>
      </c>
    </row>
    <row r="26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0"/>
        <v>49</v>
      </c>
      <c r="O26" s="17" t="e">
        <f>VLOOKUP(A26,P:Q,2,0)</f>
        <v>#N/A</v>
      </c>
      <c r="P26" s="25" t="s">
        <v>34</v>
      </c>
      <c r="Q26" s="13">
        <v>39</v>
      </c>
      <c r="R26" s="15" t="s">
        <v>48</v>
      </c>
      <c r="S26" s="15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v>759.99</v>
      </c>
      <c r="O27" s="17"/>
      <c r="P27" s="25" t="s">
        <v>44</v>
      </c>
      <c r="Q27" s="13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344.1</v>
      </c>
      <c r="O28" s="17"/>
      <c r="P28" s="25" t="s">
        <v>46</v>
      </c>
      <c r="Q28" s="13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71.21</v>
      </c>
      <c r="O29" s="17"/>
      <c r="P29" s="25" t="s">
        <v>48</v>
      </c>
      <c r="Q29" s="13">
        <v>39.2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f>SUM(N27:N29)</f>
        <v>1175.3</v>
      </c>
      <c r="O30" s="17"/>
      <c r="Q30" s="15">
        <f>SUM(Q9:Q29)</f>
        <v>1175.3</v>
      </c>
    </row>
    <row r="35" spans="18:19">
      <c r="R35" s="23" t="s">
        <v>53</v>
      </c>
      <c r="S35" s="23" t="s">
        <v>54</v>
      </c>
    </row>
    <row r="36" spans="18:19">
      <c r="R36" s="11" t="s">
        <v>35</v>
      </c>
      <c r="S36" s="23">
        <v>39.4</v>
      </c>
    </row>
    <row r="37" hidden="1" spans="18:19">
      <c r="R37" s="11" t="s">
        <v>37</v>
      </c>
      <c r="S37" s="23">
        <v>39.1</v>
      </c>
    </row>
    <row r="38" spans="18:19">
      <c r="R38" s="11" t="s">
        <v>39</v>
      </c>
      <c r="S38" s="23">
        <v>39.5</v>
      </c>
    </row>
    <row r="39" spans="18:19">
      <c r="R39" s="11" t="s">
        <v>55</v>
      </c>
      <c r="S39" s="23">
        <v>39.6</v>
      </c>
    </row>
    <row r="40" spans="18:19">
      <c r="R40" s="11" t="s">
        <v>56</v>
      </c>
      <c r="S40" s="23">
        <v>39</v>
      </c>
    </row>
    <row r="41" spans="18:19">
      <c r="R41" s="9" t="s">
        <v>43</v>
      </c>
      <c r="S41" s="23">
        <v>50.5</v>
      </c>
    </row>
    <row r="42" spans="18:19">
      <c r="R42" s="9" t="s">
        <v>45</v>
      </c>
      <c r="S42" s="23">
        <v>51</v>
      </c>
    </row>
    <row r="43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pans="14:19">
      <c r="N44" s="11" t="s">
        <v>37</v>
      </c>
      <c r="O44" s="19"/>
      <c r="P44" s="15">
        <v>39.1</v>
      </c>
      <c r="S44" s="24">
        <f>SUM(S36:S43)</f>
        <v>347.4</v>
      </c>
    </row>
    <row r="45" spans="14:16">
      <c r="N45" s="11" t="s">
        <v>39</v>
      </c>
      <c r="O45" s="19"/>
      <c r="P45" s="15">
        <v>39.2</v>
      </c>
    </row>
    <row r="46" spans="14:16">
      <c r="N46" s="11" t="s">
        <v>41</v>
      </c>
      <c r="O46" s="19"/>
      <c r="P46" s="15">
        <v>41.7</v>
      </c>
    </row>
    <row r="47" spans="14:16">
      <c r="N47" s="9" t="s">
        <v>43</v>
      </c>
      <c r="O47" s="20"/>
      <c r="P47" s="15">
        <v>49.5</v>
      </c>
    </row>
    <row r="48" spans="14:16">
      <c r="N48" s="9" t="s">
        <v>45</v>
      </c>
      <c r="O48" s="20"/>
      <c r="P48" s="15">
        <v>49.7</v>
      </c>
    </row>
    <row r="49" spans="14:16">
      <c r="N49" s="9" t="s">
        <v>47</v>
      </c>
      <c r="O49" s="20"/>
      <c r="P49" s="15">
        <v>49.6</v>
      </c>
    </row>
    <row r="50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7" workbookViewId="0">
      <selection activeCell="D19" sqref="D19:D26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ht="22" customHeight="1" spans="1:1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ht="15" customHeight="1" spans="1:19">
      <c r="A6" s="8">
        <v>536166950417</v>
      </c>
      <c r="B6" s="9" t="s">
        <v>21</v>
      </c>
      <c r="C6" s="10"/>
      <c r="D6" s="10">
        <f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7">
        <v>150</v>
      </c>
      <c r="Q6" s="21"/>
      <c r="R6" s="21" t="s">
        <v>20</v>
      </c>
      <c r="S6" s="15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ref="D7:D26" si="0">N7</f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7">
        <f>VLOOKUP(A7,P:Q,2,0)</f>
        <v>49</v>
      </c>
      <c r="Q7" s="22"/>
      <c r="R7" s="22" t="s">
        <v>22</v>
      </c>
      <c r="S7" s="15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7">
        <f>VLOOKUP(A8,P:Q,2,0)</f>
        <v>39</v>
      </c>
      <c r="Q8" s="22"/>
      <c r="R8" s="22" t="s">
        <v>23</v>
      </c>
      <c r="S8" s="15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7">
        <f>VLOOKUP(A9,P:Q,2,0)</f>
        <v>39</v>
      </c>
      <c r="P9" s="12" t="s">
        <v>20</v>
      </c>
      <c r="Q9" s="13">
        <v>150</v>
      </c>
      <c r="R9" s="22" t="s">
        <v>24</v>
      </c>
      <c r="S9" s="15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7">
        <f>VLOOKUP(A10,P:Q,2,0)</f>
        <v>39</v>
      </c>
      <c r="P10" s="25">
        <v>13361578068</v>
      </c>
      <c r="Q10" s="13">
        <v>49</v>
      </c>
      <c r="R10" s="22" t="s">
        <v>25</v>
      </c>
      <c r="S10" s="15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7">
        <f>VLOOKUP(A11,P:Q,2,0)</f>
        <v>39</v>
      </c>
      <c r="P11" s="25">
        <v>13361537895</v>
      </c>
      <c r="Q11" s="13">
        <v>49</v>
      </c>
      <c r="R11" s="22" t="s">
        <v>26</v>
      </c>
      <c r="S11" s="15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7">
        <f>VLOOKUP(A12,P:Q,2,0)</f>
        <v>39</v>
      </c>
      <c r="P12" s="25">
        <v>13361537562</v>
      </c>
      <c r="Q12" s="13">
        <v>202.6</v>
      </c>
      <c r="R12" s="22" t="s">
        <v>27</v>
      </c>
      <c r="S12" s="15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7">
        <f>VLOOKUP(A13,P:Q,2,0)</f>
        <v>39</v>
      </c>
      <c r="P13" s="25">
        <v>13361537525</v>
      </c>
      <c r="Q13" s="13">
        <v>50.2</v>
      </c>
      <c r="R13" s="22" t="s">
        <v>28</v>
      </c>
      <c r="S13" s="15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7">
        <f>VLOOKUP(A14,P:Q,2,0)</f>
        <v>49</v>
      </c>
      <c r="P14" s="25">
        <v>13361530160</v>
      </c>
      <c r="Q14" s="13">
        <v>49</v>
      </c>
      <c r="R14" s="21" t="s">
        <v>29</v>
      </c>
      <c r="S14" s="15">
        <v>51</v>
      </c>
    </row>
    <row r="15" ht="15" customHeight="1" spans="1:19">
      <c r="A15" s="9">
        <v>13365137895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7">
        <v>49</v>
      </c>
      <c r="P15" s="25">
        <v>13371097484</v>
      </c>
      <c r="Q15" s="13">
        <v>49</v>
      </c>
      <c r="R15" s="21" t="s">
        <v>30</v>
      </c>
      <c r="S15" s="15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7">
        <f>VLOOKUP(A16,P:Q,2,0)</f>
        <v>49</v>
      </c>
      <c r="P16" s="25">
        <v>13371097014</v>
      </c>
      <c r="Q16" s="13">
        <v>49</v>
      </c>
      <c r="R16" s="21" t="s">
        <v>31</v>
      </c>
      <c r="S16" s="15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7">
        <f>VLOOKUP(A17,P:Q,2,0)</f>
        <v>49</v>
      </c>
      <c r="P17" s="25">
        <v>13371087025</v>
      </c>
      <c r="Q17" s="13">
        <v>49.1</v>
      </c>
      <c r="R17" s="21" t="s">
        <v>32</v>
      </c>
      <c r="S17" s="15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202.6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202.6</v>
      </c>
      <c r="O18" s="17">
        <f>VLOOKUP(A18,P:Q,2,0)</f>
        <v>202.6</v>
      </c>
      <c r="P18" s="25">
        <v>13306367104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7">
        <f>VLOOKUP(A19,P:Q,2,0)</f>
        <v>39</v>
      </c>
      <c r="P19" s="25">
        <v>15336465570</v>
      </c>
      <c r="Q19" s="13">
        <v>39</v>
      </c>
      <c r="R19" s="15" t="s">
        <v>34</v>
      </c>
      <c r="S19" s="15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7">
        <f>VLOOKUP(A20,P:Q,2,0)</f>
        <v>39.5</v>
      </c>
      <c r="P20" s="25">
        <v>15336468757</v>
      </c>
      <c r="Q20" s="13">
        <v>39</v>
      </c>
      <c r="R20" s="22" t="s">
        <v>36</v>
      </c>
      <c r="S20" s="15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39.1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39.1</v>
      </c>
      <c r="O21" s="17">
        <f>VLOOKUP(A21,P:Q,2,0)</f>
        <v>39.1</v>
      </c>
      <c r="P21" s="25">
        <v>15336467257</v>
      </c>
      <c r="Q21" s="13">
        <v>39</v>
      </c>
      <c r="R21" s="22" t="s">
        <v>38</v>
      </c>
      <c r="S21" s="15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39.4</v>
      </c>
      <c r="O22" s="17">
        <f>VLOOKUP(A22,P:Q,2,0)</f>
        <v>39.4</v>
      </c>
      <c r="P22" s="25">
        <v>15336468527</v>
      </c>
      <c r="Q22" s="13">
        <v>39.4</v>
      </c>
      <c r="R22" s="22" t="s">
        <v>40</v>
      </c>
      <c r="S22" s="15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7">
        <f>VLOOKUP(A23,P:Q,2,0)</f>
        <v>39.1</v>
      </c>
      <c r="P23" s="25">
        <v>15336460521</v>
      </c>
      <c r="Q23" s="13">
        <v>39</v>
      </c>
      <c r="R23" s="15" t="s">
        <v>42</v>
      </c>
      <c r="S23" s="15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50.2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50.2</v>
      </c>
      <c r="O24" s="17">
        <f>VLOOKUP(A24,P:Q,2,0)</f>
        <v>50.2</v>
      </c>
      <c r="P24" s="25">
        <v>15336469865</v>
      </c>
      <c r="Q24" s="13">
        <v>39</v>
      </c>
      <c r="R24" s="15" t="s">
        <v>44</v>
      </c>
      <c r="S24" s="15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49.1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49.1</v>
      </c>
      <c r="O25" s="17">
        <f>VLOOKUP(A25,P:Q,2,0)</f>
        <v>49.1</v>
      </c>
      <c r="P25" s="25">
        <v>15336463775</v>
      </c>
      <c r="Q25" s="13">
        <v>39.5</v>
      </c>
      <c r="R25" s="15" t="s">
        <v>46</v>
      </c>
      <c r="S25" s="15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7">
        <f>VLOOKUP(A26,P:Q,2,0)</f>
        <v>49</v>
      </c>
      <c r="P26" s="25">
        <v>15336465376</v>
      </c>
      <c r="Q26" s="13">
        <v>39</v>
      </c>
      <c r="R26" s="15" t="s">
        <v>48</v>
      </c>
      <c r="S26" s="15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760.35</v>
      </c>
      <c r="O27" s="17"/>
      <c r="P27" s="25">
        <v>15336463926</v>
      </c>
      <c r="Q27" s="13">
        <v>39.1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344.4</v>
      </c>
      <c r="O28" s="17"/>
      <c r="P28" s="25">
        <v>15336461387</v>
      </c>
      <c r="Q28" s="13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71.25</v>
      </c>
      <c r="O29" s="17"/>
      <c r="P29" s="25">
        <v>15336469379</v>
      </c>
      <c r="Q29" s="13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</v>
      </c>
      <c r="O30" s="17"/>
      <c r="Q30" s="15">
        <f>SUM(Q9:Q29)</f>
        <v>1176</v>
      </c>
    </row>
    <row r="35" spans="18:19">
      <c r="R35" s="23" t="s">
        <v>53</v>
      </c>
      <c r="S35" s="23" t="s">
        <v>54</v>
      </c>
    </row>
    <row r="36" spans="18:19">
      <c r="R36" s="11" t="s">
        <v>35</v>
      </c>
      <c r="S36" s="23">
        <v>39.4</v>
      </c>
    </row>
    <row r="37" hidden="1" spans="18:19">
      <c r="R37" s="11" t="s">
        <v>37</v>
      </c>
      <c r="S37" s="23">
        <v>39.1</v>
      </c>
    </row>
    <row r="38" spans="18:19">
      <c r="R38" s="11" t="s">
        <v>39</v>
      </c>
      <c r="S38" s="23">
        <v>39.5</v>
      </c>
    </row>
    <row r="39" spans="18:19">
      <c r="R39" s="11" t="s">
        <v>55</v>
      </c>
      <c r="S39" s="23">
        <v>39.6</v>
      </c>
    </row>
    <row r="40" spans="18:19">
      <c r="R40" s="11" t="s">
        <v>56</v>
      </c>
      <c r="S40" s="23">
        <v>39</v>
      </c>
    </row>
    <row r="41" spans="18:19">
      <c r="R41" s="9" t="s">
        <v>43</v>
      </c>
      <c r="S41" s="23">
        <v>50.5</v>
      </c>
    </row>
    <row r="42" spans="18:19">
      <c r="R42" s="9" t="s">
        <v>45</v>
      </c>
      <c r="S42" s="23">
        <v>51</v>
      </c>
    </row>
    <row r="43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pans="14:19">
      <c r="N44" s="11" t="s">
        <v>37</v>
      </c>
      <c r="O44" s="19"/>
      <c r="P44" s="15">
        <v>39.1</v>
      </c>
      <c r="S44" s="24">
        <f>SUM(S36:S43)</f>
        <v>347.4</v>
      </c>
    </row>
    <row r="45" spans="14:16">
      <c r="N45" s="11" t="s">
        <v>39</v>
      </c>
      <c r="O45" s="19"/>
      <c r="P45" s="15">
        <v>39.2</v>
      </c>
    </row>
    <row r="46" spans="14:16">
      <c r="N46" s="11" t="s">
        <v>41</v>
      </c>
      <c r="O46" s="19"/>
      <c r="P46" s="15">
        <v>41.7</v>
      </c>
    </row>
    <row r="47" spans="14:16">
      <c r="N47" s="9" t="s">
        <v>43</v>
      </c>
      <c r="O47" s="20"/>
      <c r="P47" s="15">
        <v>49.5</v>
      </c>
    </row>
    <row r="48" spans="14:16">
      <c r="N48" s="9" t="s">
        <v>45</v>
      </c>
      <c r="O48" s="20"/>
      <c r="P48" s="15">
        <v>49.7</v>
      </c>
    </row>
    <row r="49" spans="14:16">
      <c r="N49" s="9" t="s">
        <v>47</v>
      </c>
      <c r="O49" s="20"/>
      <c r="P49" s="15">
        <v>49.6</v>
      </c>
    </row>
    <row r="50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3" workbookViewId="0">
      <selection activeCell="A6" sqref="A6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ht="22" customHeight="1" spans="1:15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7">
        <v>150</v>
      </c>
      <c r="Q6" s="21"/>
      <c r="R6" s="21" t="s">
        <v>20</v>
      </c>
      <c r="S6" s="15">
        <v>150</v>
      </c>
    </row>
    <row r="7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7">
        <f>VLOOKUP(A7,P:Q,2,0)</f>
        <v>49</v>
      </c>
      <c r="Q7" s="22"/>
      <c r="R7" s="22" t="s">
        <v>22</v>
      </c>
      <c r="S7" s="15">
        <v>49</v>
      </c>
    </row>
    <row r="8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 t="shared" ref="N8:N26" si="1">VLOOKUP(A8,P:Q,2,0)</f>
        <v>39</v>
      </c>
      <c r="O8" s="17">
        <f>VLOOKUP(A8,P:Q,2,0)</f>
        <v>39</v>
      </c>
      <c r="Q8" s="22"/>
      <c r="R8" s="22" t="s">
        <v>23</v>
      </c>
      <c r="S8" s="15">
        <v>49</v>
      </c>
    </row>
    <row r="9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 t="shared" si="1"/>
        <v>39</v>
      </c>
      <c r="O9" s="17">
        <f>VLOOKUP(A9,P:Q,2,0)</f>
        <v>39</v>
      </c>
      <c r="P9" s="12" t="s">
        <v>20</v>
      </c>
      <c r="Q9" s="13">
        <v>150</v>
      </c>
      <c r="R9" s="22" t="s">
        <v>24</v>
      </c>
      <c r="S9" s="15">
        <v>232.7</v>
      </c>
    </row>
    <row r="10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si="1"/>
        <v>39</v>
      </c>
      <c r="O10" s="17">
        <f>VLOOKUP(A10,P:Q,2,0)</f>
        <v>39</v>
      </c>
      <c r="P10" s="25">
        <v>13361578068</v>
      </c>
      <c r="Q10" s="13">
        <v>49</v>
      </c>
      <c r="R10" s="22" t="s">
        <v>25</v>
      </c>
      <c r="S10" s="15">
        <v>50.5</v>
      </c>
    </row>
    <row r="1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 t="shared" si="1"/>
        <v>39</v>
      </c>
      <c r="O11" s="17">
        <f>VLOOKUP(A11,P:Q,2,0)</f>
        <v>39</v>
      </c>
      <c r="P11" s="25">
        <v>13361537895</v>
      </c>
      <c r="Q11" s="13">
        <v>49</v>
      </c>
      <c r="R11" s="22" t="s">
        <v>26</v>
      </c>
      <c r="S11" s="15">
        <v>49</v>
      </c>
    </row>
    <row r="12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1"/>
        <v>39</v>
      </c>
      <c r="O12" s="17">
        <f>VLOOKUP(A12,P:Q,2,0)</f>
        <v>39</v>
      </c>
      <c r="P12" s="25">
        <v>13361537562</v>
      </c>
      <c r="Q12" s="13">
        <v>204.4</v>
      </c>
      <c r="R12" s="22" t="s">
        <v>27</v>
      </c>
      <c r="S12" s="15">
        <v>49</v>
      </c>
    </row>
    <row r="13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1"/>
        <v>39</v>
      </c>
      <c r="O13" s="17">
        <f>VLOOKUP(A13,P:Q,2,0)</f>
        <v>39</v>
      </c>
      <c r="P13" s="25">
        <v>13361537525</v>
      </c>
      <c r="Q13" s="13">
        <v>69.45</v>
      </c>
      <c r="R13" s="22" t="s">
        <v>28</v>
      </c>
      <c r="S13" s="15">
        <v>49.3</v>
      </c>
    </row>
    <row r="14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1"/>
        <v>49</v>
      </c>
      <c r="O14" s="17">
        <f>VLOOKUP(A14,P:Q,2,0)</f>
        <v>49</v>
      </c>
      <c r="P14" s="25">
        <v>13361530160</v>
      </c>
      <c r="Q14" s="13">
        <v>49</v>
      </c>
      <c r="R14" s="21" t="s">
        <v>29</v>
      </c>
      <c r="S14" s="15">
        <v>51</v>
      </c>
    </row>
    <row r="15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 t="shared" si="1"/>
        <v>49</v>
      </c>
      <c r="O15" s="17">
        <v>49</v>
      </c>
      <c r="P15" s="25">
        <v>13371097484</v>
      </c>
      <c r="Q15" s="13">
        <v>49</v>
      </c>
      <c r="R15" s="21" t="s">
        <v>30</v>
      </c>
      <c r="S15" s="15">
        <v>49</v>
      </c>
    </row>
    <row r="16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 t="shared" si="1"/>
        <v>49</v>
      </c>
      <c r="O16" s="17">
        <f>VLOOKUP(A16,P:Q,2,0)</f>
        <v>49</v>
      </c>
      <c r="P16" s="25">
        <v>13371097014</v>
      </c>
      <c r="Q16" s="13">
        <v>49</v>
      </c>
      <c r="R16" s="21" t="s">
        <v>31</v>
      </c>
      <c r="S16" s="15">
        <v>39</v>
      </c>
    </row>
    <row r="17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 t="shared" si="1"/>
        <v>49</v>
      </c>
      <c r="O17" s="17">
        <f>VLOOKUP(A17,P:Q,2,0)</f>
        <v>49</v>
      </c>
      <c r="P17" s="25">
        <v>13371087025</v>
      </c>
      <c r="Q17" s="13">
        <v>50.2</v>
      </c>
      <c r="R17" s="21" t="s">
        <v>32</v>
      </c>
      <c r="S17" s="15">
        <v>39</v>
      </c>
    </row>
    <row r="18" ht="15" customHeight="1" spans="1:23">
      <c r="A18" s="9">
        <v>13361537562</v>
      </c>
      <c r="B18" s="9" t="s">
        <v>21</v>
      </c>
      <c r="C18" s="10"/>
      <c r="D18" s="10">
        <f t="shared" si="0"/>
        <v>204.4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 t="shared" si="1"/>
        <v>204.4</v>
      </c>
      <c r="O18" s="17">
        <f>VLOOKUP(A18,P:Q,2,0)</f>
        <v>204.4</v>
      </c>
      <c r="P18" s="25">
        <v>13306367104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1"/>
        <v>39</v>
      </c>
      <c r="O19" s="17">
        <f>VLOOKUP(A19,P:Q,2,0)</f>
        <v>39</v>
      </c>
      <c r="P19" s="25">
        <v>15336465570</v>
      </c>
      <c r="Q19" s="13">
        <v>39</v>
      </c>
      <c r="R19" s="15" t="s">
        <v>34</v>
      </c>
      <c r="S19" s="15">
        <v>39</v>
      </c>
    </row>
    <row r="20" ht="15" customHeight="1" spans="1:19">
      <c r="A20" s="11">
        <v>15336463775</v>
      </c>
      <c r="B20" s="11" t="s">
        <v>35</v>
      </c>
      <c r="C20" s="10"/>
      <c r="D20" s="10">
        <f t="shared" si="0"/>
        <v>39.2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 t="shared" si="1"/>
        <v>39.2</v>
      </c>
      <c r="O20" s="17">
        <f>VLOOKUP(A20,P:Q,2,0)</f>
        <v>39.2</v>
      </c>
      <c r="P20" s="25">
        <v>15336468757</v>
      </c>
      <c r="Q20" s="13">
        <v>39</v>
      </c>
      <c r="R20" s="22" t="s">
        <v>36</v>
      </c>
      <c r="S20" s="15">
        <v>39.5</v>
      </c>
    </row>
    <row r="21" ht="15" customHeight="1" spans="1:19">
      <c r="A21" s="11">
        <v>15336463926</v>
      </c>
      <c r="B21" s="11" t="s">
        <v>37</v>
      </c>
      <c r="C21" s="10"/>
      <c r="D21" s="10">
        <f t="shared" si="0"/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 t="shared" si="1"/>
        <v>39.2</v>
      </c>
      <c r="O21" s="17">
        <f>VLOOKUP(A21,P:Q,2,0)</f>
        <v>39.2</v>
      </c>
      <c r="P21" s="25">
        <v>15336467257</v>
      </c>
      <c r="Q21" s="13">
        <v>39</v>
      </c>
      <c r="R21" s="22" t="s">
        <v>38</v>
      </c>
      <c r="S21" s="15">
        <v>39</v>
      </c>
    </row>
    <row r="22" ht="15" customHeight="1" spans="1:19">
      <c r="A22" s="11">
        <v>15336468527</v>
      </c>
      <c r="B22" s="11" t="s">
        <v>39</v>
      </c>
      <c r="C22" s="10"/>
      <c r="D22" s="10">
        <f t="shared" si="0"/>
        <v>39.4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 t="shared" si="1"/>
        <v>39.4</v>
      </c>
      <c r="O22" s="17">
        <f>VLOOKUP(A22,P:Q,2,0)</f>
        <v>39.4</v>
      </c>
      <c r="P22" s="25">
        <v>15336468527</v>
      </c>
      <c r="Q22" s="13">
        <v>39.4</v>
      </c>
      <c r="R22" s="22" t="s">
        <v>40</v>
      </c>
      <c r="S22" s="15">
        <v>39</v>
      </c>
    </row>
    <row r="23" ht="15" customHeight="1" spans="1:19">
      <c r="A23" s="11">
        <v>15336469379</v>
      </c>
      <c r="B23" s="11" t="s">
        <v>41</v>
      </c>
      <c r="C23" s="10"/>
      <c r="D23" s="10">
        <f t="shared" si="0"/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 t="shared" si="1"/>
        <v>39.1</v>
      </c>
      <c r="O23" s="17">
        <f>VLOOKUP(A23,P:Q,2,0)</f>
        <v>39.1</v>
      </c>
      <c r="P23" s="25">
        <v>15336460521</v>
      </c>
      <c r="Q23" s="13">
        <v>39</v>
      </c>
      <c r="R23" s="15" t="s">
        <v>42</v>
      </c>
      <c r="S23" s="15">
        <v>39.4</v>
      </c>
    </row>
    <row r="24" ht="15" customHeight="1" spans="1:19">
      <c r="A24" s="9">
        <v>13361537525</v>
      </c>
      <c r="B24" s="9" t="s">
        <v>43</v>
      </c>
      <c r="C24" s="10"/>
      <c r="D24" s="10">
        <f t="shared" si="0"/>
        <v>69.45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 t="shared" si="1"/>
        <v>69.45</v>
      </c>
      <c r="O24" s="17">
        <f>VLOOKUP(A24,P:Q,2,0)</f>
        <v>69.45</v>
      </c>
      <c r="P24" s="25">
        <v>15336469865</v>
      </c>
      <c r="Q24" s="13">
        <v>39</v>
      </c>
      <c r="R24" s="15" t="s">
        <v>44</v>
      </c>
      <c r="S24" s="15">
        <v>39.1</v>
      </c>
    </row>
    <row r="25" ht="15" customHeight="1" spans="1:19">
      <c r="A25" s="9">
        <v>13371087025</v>
      </c>
      <c r="B25" s="9" t="s">
        <v>45</v>
      </c>
      <c r="C25" s="10"/>
      <c r="D25" s="10">
        <f t="shared" si="0"/>
        <v>50.2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 t="shared" si="1"/>
        <v>50.2</v>
      </c>
      <c r="O25" s="17">
        <f>VLOOKUP(A25,P:Q,2,0)</f>
        <v>50.2</v>
      </c>
      <c r="P25" s="25">
        <v>15336463775</v>
      </c>
      <c r="Q25" s="13">
        <v>39.2</v>
      </c>
      <c r="R25" s="15" t="s">
        <v>46</v>
      </c>
      <c r="S25" s="15">
        <v>39</v>
      </c>
    </row>
    <row r="26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 t="shared" si="1"/>
        <v>49</v>
      </c>
      <c r="O26" s="17">
        <f>VLOOKUP(A26,P:Q,2,0)</f>
        <v>49</v>
      </c>
      <c r="P26" s="25">
        <v>15336465376</v>
      </c>
      <c r="Q26" s="13">
        <v>39</v>
      </c>
      <c r="R26" s="15" t="s">
        <v>48</v>
      </c>
      <c r="S26" s="15">
        <v>39.6</v>
      </c>
    </row>
    <row r="27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>
        <f>N30-N29-N28</f>
        <v>760.64</v>
      </c>
      <c r="O27" s="17"/>
      <c r="P27" s="25">
        <v>15336463926</v>
      </c>
      <c r="Q27" s="13">
        <v>39.2</v>
      </c>
    </row>
    <row r="28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364.55</v>
      </c>
      <c r="O28" s="17"/>
      <c r="P28" s="25">
        <v>15336461387</v>
      </c>
      <c r="Q28" s="13">
        <v>39</v>
      </c>
    </row>
    <row r="29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>
        <v>72.76</v>
      </c>
      <c r="O29" s="17"/>
      <c r="P29" s="25">
        <v>15336469379</v>
      </c>
      <c r="Q29" s="13">
        <v>39.1</v>
      </c>
    </row>
    <row r="30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1197.95</v>
      </c>
      <c r="O30" s="17"/>
      <c r="Q30" s="15">
        <f>SUM(Q9:Q29)</f>
        <v>1197.95</v>
      </c>
    </row>
    <row r="35" spans="18:19">
      <c r="R35" s="23" t="s">
        <v>53</v>
      </c>
      <c r="S35" s="23" t="s">
        <v>54</v>
      </c>
    </row>
    <row r="36" spans="18:19">
      <c r="R36" s="11" t="s">
        <v>35</v>
      </c>
      <c r="S36" s="23">
        <v>39.4</v>
      </c>
    </row>
    <row r="37" hidden="1" spans="18:19">
      <c r="R37" s="11" t="s">
        <v>37</v>
      </c>
      <c r="S37" s="23">
        <v>39.1</v>
      </c>
    </row>
    <row r="38" spans="18:19">
      <c r="R38" s="11" t="s">
        <v>39</v>
      </c>
      <c r="S38" s="23">
        <v>39.5</v>
      </c>
    </row>
    <row r="39" spans="18:19">
      <c r="R39" s="11" t="s">
        <v>55</v>
      </c>
      <c r="S39" s="23">
        <v>39.6</v>
      </c>
    </row>
    <row r="40" spans="18:19">
      <c r="R40" s="11" t="s">
        <v>56</v>
      </c>
      <c r="S40" s="23">
        <v>39</v>
      </c>
    </row>
    <row r="41" spans="18:19">
      <c r="R41" s="9" t="s">
        <v>43</v>
      </c>
      <c r="S41" s="23">
        <v>50.5</v>
      </c>
    </row>
    <row r="42" spans="18:19">
      <c r="R42" s="9" t="s">
        <v>45</v>
      </c>
      <c r="S42" s="23">
        <v>51</v>
      </c>
    </row>
    <row r="43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pans="14:19">
      <c r="N44" s="11" t="s">
        <v>37</v>
      </c>
      <c r="O44" s="19"/>
      <c r="P44" s="15">
        <v>39.1</v>
      </c>
      <c r="S44" s="24">
        <f>SUM(S36:S43)</f>
        <v>347.4</v>
      </c>
    </row>
    <row r="45" spans="14:16">
      <c r="N45" s="11" t="s">
        <v>39</v>
      </c>
      <c r="O45" s="19"/>
      <c r="P45" s="15">
        <v>39.2</v>
      </c>
    </row>
    <row r="46" spans="14:16">
      <c r="N46" s="11" t="s">
        <v>41</v>
      </c>
      <c r="O46" s="19"/>
      <c r="P46" s="15">
        <v>41.7</v>
      </c>
    </row>
    <row r="47" spans="14:16">
      <c r="N47" s="9" t="s">
        <v>43</v>
      </c>
      <c r="O47" s="20"/>
      <c r="P47" s="15">
        <v>49.5</v>
      </c>
    </row>
    <row r="48" spans="14:16">
      <c r="N48" s="9" t="s">
        <v>45</v>
      </c>
      <c r="O48" s="20"/>
      <c r="P48" s="15">
        <v>49.7</v>
      </c>
    </row>
    <row r="49" spans="14:16">
      <c r="N49" s="9" t="s">
        <v>47</v>
      </c>
      <c r="O49" s="20"/>
      <c r="P49" s="15">
        <v>49.6</v>
      </c>
    </row>
    <row r="50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3" workbookViewId="0">
      <selection activeCell="G34" sqref="G34"/>
    </sheetView>
  </sheetViews>
  <sheetFormatPr defaultColWidth="9" defaultRowHeight="13.5"/>
  <cols>
    <col min="1" max="1" width="15.25" style="15" customWidth="1"/>
    <col min="2" max="2" width="7.375" style="15" customWidth="1"/>
    <col min="3" max="3" width="11.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4" width="12.425" style="15" customWidth="1"/>
    <col min="15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s="15" customFormat="1" ht="22" customHeight="1" spans="1:15">
      <c r="A1" s="2" t="s">
        <v>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5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5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s="15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s="15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s="15" customFormat="1" ht="15" customHeight="1" spans="1:19">
      <c r="A6" s="8">
        <v>536166950417</v>
      </c>
      <c r="B6" s="9" t="s">
        <v>21</v>
      </c>
      <c r="C6" s="10"/>
      <c r="D6" s="10">
        <f t="shared" ref="D6:D26" si="0">N6</f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7">
        <v>150</v>
      </c>
      <c r="Q6" s="21"/>
      <c r="R6" s="21" t="s">
        <v>20</v>
      </c>
      <c r="S6" s="15">
        <v>150</v>
      </c>
    </row>
    <row r="7" s="15" customFormat="1" ht="15" customHeight="1" spans="1:19">
      <c r="A7" s="11">
        <v>13361578068</v>
      </c>
      <c r="B7" s="11" t="s">
        <v>21</v>
      </c>
      <c r="C7" s="10"/>
      <c r="D7" s="10">
        <f t="shared" si="0"/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f>VLOOKUP(A7,P:Q,2,0)</f>
        <v>49</v>
      </c>
      <c r="O7" s="17">
        <f>VLOOKUP(A7,P:Q,2,0)</f>
        <v>49</v>
      </c>
      <c r="Q7" s="22"/>
      <c r="R7" s="22" t="s">
        <v>22</v>
      </c>
      <c r="S7" s="15">
        <v>49</v>
      </c>
    </row>
    <row r="8" s="15" customFormat="1" ht="15" customHeight="1" spans="1:19">
      <c r="A8" s="11">
        <v>15336460521</v>
      </c>
      <c r="B8" s="11" t="s">
        <v>21</v>
      </c>
      <c r="C8" s="10"/>
      <c r="D8" s="10">
        <f t="shared" si="0"/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f>VLOOKUP(A8,P:Q,2,0)</f>
        <v>39</v>
      </c>
      <c r="O8" s="17">
        <f>VLOOKUP(A8,P:Q,2,0)</f>
        <v>39</v>
      </c>
      <c r="Q8" s="22"/>
      <c r="R8" s="22" t="s">
        <v>23</v>
      </c>
      <c r="S8" s="15">
        <v>49</v>
      </c>
    </row>
    <row r="9" s="15" customFormat="1" ht="15" customHeight="1" spans="1:19">
      <c r="A9" s="11">
        <v>15336461387</v>
      </c>
      <c r="B9" s="11" t="s">
        <v>21</v>
      </c>
      <c r="C9" s="10"/>
      <c r="D9" s="10">
        <f t="shared" si="0"/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f>VLOOKUP(A9,P:Q,2,0)</f>
        <v>39</v>
      </c>
      <c r="O9" s="17">
        <f>VLOOKUP(A9,P:Q,2,0)</f>
        <v>39</v>
      </c>
      <c r="P9" s="8">
        <v>536166950417</v>
      </c>
      <c r="Q9" s="13">
        <v>150</v>
      </c>
      <c r="R9" s="22" t="s">
        <v>24</v>
      </c>
      <c r="S9" s="15">
        <v>232.7</v>
      </c>
    </row>
    <row r="10" s="15" customFormat="1" ht="15" customHeight="1" spans="1:19">
      <c r="A10" s="11">
        <v>15336465376</v>
      </c>
      <c r="B10" s="11" t="s">
        <v>21</v>
      </c>
      <c r="C10" s="10"/>
      <c r="D10" s="10">
        <f t="shared" si="0"/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f>VLOOKUP(A10,P:Q,2,0)</f>
        <v>39</v>
      </c>
      <c r="O10" s="17">
        <f>VLOOKUP(A10,P:Q,2,0)</f>
        <v>39</v>
      </c>
      <c r="P10" s="18">
        <v>13361578068</v>
      </c>
      <c r="Q10" s="13">
        <v>49</v>
      </c>
      <c r="R10" s="22" t="s">
        <v>25</v>
      </c>
      <c r="S10" s="15">
        <v>50.5</v>
      </c>
    </row>
    <row r="11" s="15" customFormat="1" ht="15" customHeight="1" spans="1:19">
      <c r="A11" s="11">
        <v>15336465570</v>
      </c>
      <c r="B11" s="11" t="s">
        <v>21</v>
      </c>
      <c r="C11" s="10"/>
      <c r="D11" s="10">
        <f t="shared" si="0"/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f>VLOOKUP(A11,P:Q,2,0)</f>
        <v>39</v>
      </c>
      <c r="O11" s="17">
        <f>VLOOKUP(A11,P:Q,2,0)</f>
        <v>39</v>
      </c>
      <c r="P11" s="18">
        <v>13361537895</v>
      </c>
      <c r="Q11" s="13">
        <v>49</v>
      </c>
      <c r="R11" s="22" t="s">
        <v>26</v>
      </c>
      <c r="S11" s="15">
        <v>49</v>
      </c>
    </row>
    <row r="12" s="15" customFormat="1" ht="15" customHeight="1" spans="1:19">
      <c r="A12" s="11">
        <v>15336467257</v>
      </c>
      <c r="B12" s="11" t="s">
        <v>21</v>
      </c>
      <c r="C12" s="10"/>
      <c r="D12" s="10">
        <f t="shared" si="0"/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f>VLOOKUP(A12,P:Q,2,0)</f>
        <v>39</v>
      </c>
      <c r="O12" s="17">
        <f>VLOOKUP(A12,P:Q,2,0)</f>
        <v>39</v>
      </c>
      <c r="P12" s="18">
        <v>13361537562</v>
      </c>
      <c r="Q12" s="13">
        <v>203.4</v>
      </c>
      <c r="R12" s="22" t="s">
        <v>27</v>
      </c>
      <c r="S12" s="15">
        <v>49</v>
      </c>
    </row>
    <row r="13" s="15" customFormat="1" ht="15" customHeight="1" spans="1:19">
      <c r="A13" s="11">
        <v>15336468757</v>
      </c>
      <c r="B13" s="11" t="s">
        <v>21</v>
      </c>
      <c r="C13" s="10"/>
      <c r="D13" s="10">
        <f t="shared" si="0"/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f>VLOOKUP(A13,P:Q,2,0)</f>
        <v>39</v>
      </c>
      <c r="O13" s="17">
        <f>VLOOKUP(A13,P:Q,2,0)</f>
        <v>39</v>
      </c>
      <c r="P13" s="18">
        <v>13361537525</v>
      </c>
      <c r="Q13" s="13">
        <v>49.7</v>
      </c>
      <c r="R13" s="22" t="s">
        <v>28</v>
      </c>
      <c r="S13" s="15">
        <v>49.3</v>
      </c>
    </row>
    <row r="14" s="15" customFormat="1" ht="15" customHeight="1" spans="1:19">
      <c r="A14" s="11">
        <v>13361530160</v>
      </c>
      <c r="B14" s="11" t="s">
        <v>21</v>
      </c>
      <c r="C14" s="10"/>
      <c r="D14" s="10">
        <f t="shared" si="0"/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f>VLOOKUP(A14,P:Q,2,0)</f>
        <v>49</v>
      </c>
      <c r="O14" s="17">
        <f>VLOOKUP(A14,P:Q,2,0)</f>
        <v>49</v>
      </c>
      <c r="P14" s="18">
        <v>13361530160</v>
      </c>
      <c r="Q14" s="13">
        <v>49</v>
      </c>
      <c r="R14" s="21" t="s">
        <v>29</v>
      </c>
      <c r="S14" s="15">
        <v>51</v>
      </c>
    </row>
    <row r="15" s="15" customFormat="1" ht="15" customHeight="1" spans="1:19">
      <c r="A15" s="9">
        <v>13361537895</v>
      </c>
      <c r="B15" s="9" t="s">
        <v>21</v>
      </c>
      <c r="C15" s="10"/>
      <c r="D15" s="10">
        <f t="shared" si="0"/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f>VLOOKUP(A15,P:Q,2,0)</f>
        <v>49</v>
      </c>
      <c r="O15" s="17">
        <v>49</v>
      </c>
      <c r="P15" s="18">
        <v>13371097484</v>
      </c>
      <c r="Q15" s="13">
        <v>49</v>
      </c>
      <c r="R15" s="21" t="s">
        <v>30</v>
      </c>
      <c r="S15" s="15">
        <v>49</v>
      </c>
    </row>
    <row r="16" s="15" customFormat="1" ht="15" customHeight="1" spans="1:19">
      <c r="A16" s="9">
        <v>13306367104</v>
      </c>
      <c r="B16" s="9" t="s">
        <v>21</v>
      </c>
      <c r="C16" s="10"/>
      <c r="D16" s="10">
        <f t="shared" si="0"/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f>VLOOKUP(A16,P:Q,2,0)</f>
        <v>49</v>
      </c>
      <c r="O16" s="17">
        <f>VLOOKUP(A16,P:Q,2,0)</f>
        <v>49</v>
      </c>
      <c r="P16" s="18">
        <v>13371097014</v>
      </c>
      <c r="Q16" s="13">
        <v>49</v>
      </c>
      <c r="R16" s="21" t="s">
        <v>31</v>
      </c>
      <c r="S16" s="15">
        <v>39</v>
      </c>
    </row>
    <row r="17" s="15" customFormat="1" ht="15" customHeight="1" spans="1:19">
      <c r="A17" s="9">
        <v>13371097484</v>
      </c>
      <c r="B17" s="9" t="s">
        <v>21</v>
      </c>
      <c r="C17" s="10"/>
      <c r="D17" s="10">
        <f t="shared" si="0"/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f>VLOOKUP(A17,P:Q,2,0)</f>
        <v>49</v>
      </c>
      <c r="O17" s="17">
        <f>VLOOKUP(A17,P:Q,2,0)</f>
        <v>49</v>
      </c>
      <c r="P17" s="18">
        <v>13371087025</v>
      </c>
      <c r="Q17" s="13">
        <v>49.9</v>
      </c>
      <c r="R17" s="21" t="s">
        <v>32</v>
      </c>
      <c r="S17" s="15">
        <v>39</v>
      </c>
    </row>
    <row r="18" s="15" customFormat="1" ht="15" customHeight="1" spans="1:23">
      <c r="A18" s="9">
        <v>13361537562</v>
      </c>
      <c r="B18" s="9" t="s">
        <v>21</v>
      </c>
      <c r="C18" s="10"/>
      <c r="D18" s="10">
        <f t="shared" si="0"/>
        <v>203.4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f>VLOOKUP(A18,P:Q,2,0)</f>
        <v>203.4</v>
      </c>
      <c r="O18" s="17">
        <f>VLOOKUP(A18,P:Q,2,0)</f>
        <v>203.4</v>
      </c>
      <c r="P18" s="18">
        <v>13306367104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s="15" customFormat="1" ht="15" customHeight="1" spans="1:19">
      <c r="A19" s="11">
        <v>15336469865</v>
      </c>
      <c r="B19" s="11" t="s">
        <v>56</v>
      </c>
      <c r="C19" s="10"/>
      <c r="D19" s="10">
        <f t="shared" si="0"/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f>VLOOKUP(A19,P:Q,2,0)</f>
        <v>39</v>
      </c>
      <c r="O19" s="17">
        <f>VLOOKUP(A19,P:Q,2,0)</f>
        <v>39</v>
      </c>
      <c r="P19" s="18">
        <v>15336465570</v>
      </c>
      <c r="Q19" s="13">
        <v>39</v>
      </c>
      <c r="R19" s="15" t="s">
        <v>34</v>
      </c>
      <c r="S19" s="15">
        <v>39</v>
      </c>
    </row>
    <row r="20" s="15" customFormat="1" ht="15" customHeight="1" spans="1:19">
      <c r="A20" s="11">
        <v>15336463775</v>
      </c>
      <c r="B20" s="11" t="s">
        <v>35</v>
      </c>
      <c r="C20" s="10"/>
      <c r="D20" s="10">
        <f t="shared" si="0"/>
        <v>39.4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f>VLOOKUP(A20,P:Q,2,0)</f>
        <v>39.4</v>
      </c>
      <c r="O20" s="17">
        <f>VLOOKUP(A20,P:Q,2,0)</f>
        <v>39.4</v>
      </c>
      <c r="P20" s="18">
        <v>15336468757</v>
      </c>
      <c r="Q20" s="13">
        <v>39</v>
      </c>
      <c r="R20" s="22" t="s">
        <v>36</v>
      </c>
      <c r="S20" s="15">
        <v>39.5</v>
      </c>
    </row>
    <row r="21" s="15" customFormat="1" ht="15" customHeight="1" spans="1:19">
      <c r="A21" s="11">
        <v>15336463926</v>
      </c>
      <c r="B21" s="11" t="s">
        <v>37</v>
      </c>
      <c r="C21" s="10"/>
      <c r="D21" s="10">
        <f t="shared" si="0"/>
        <v>40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f>VLOOKUP(A21,P:Q,2,0)</f>
        <v>40</v>
      </c>
      <c r="O21" s="17">
        <f>VLOOKUP(A21,P:Q,2,0)</f>
        <v>40</v>
      </c>
      <c r="P21" s="18">
        <v>15336467257</v>
      </c>
      <c r="Q21" s="13">
        <v>39</v>
      </c>
      <c r="R21" s="22" t="s">
        <v>38</v>
      </c>
      <c r="S21" s="15">
        <v>39</v>
      </c>
    </row>
    <row r="22" s="15" customFormat="1" ht="15" customHeight="1" spans="1:19">
      <c r="A22" s="11">
        <v>15336468527</v>
      </c>
      <c r="B22" s="11" t="s">
        <v>39</v>
      </c>
      <c r="C22" s="10"/>
      <c r="D22" s="10">
        <f t="shared" si="0"/>
        <v>39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f>VLOOKUP(A22,P:Q,2,0)</f>
        <v>39</v>
      </c>
      <c r="O22" s="17">
        <f>VLOOKUP(A22,P:Q,2,0)</f>
        <v>39</v>
      </c>
      <c r="P22" s="18">
        <v>15336468527</v>
      </c>
      <c r="Q22" s="13">
        <v>39</v>
      </c>
      <c r="R22" s="22" t="s">
        <v>40</v>
      </c>
      <c r="S22" s="15">
        <v>39</v>
      </c>
    </row>
    <row r="23" s="15" customFormat="1" ht="15" customHeight="1" spans="1:19">
      <c r="A23" s="11">
        <v>15336469379</v>
      </c>
      <c r="B23" s="11" t="s">
        <v>41</v>
      </c>
      <c r="C23" s="10"/>
      <c r="D23" s="10">
        <f t="shared" si="0"/>
        <v>39.3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f>VLOOKUP(A23,P:Q,2,0)</f>
        <v>39.3</v>
      </c>
      <c r="O23" s="17">
        <f>VLOOKUP(A23,P:Q,2,0)</f>
        <v>39.3</v>
      </c>
      <c r="P23" s="18">
        <v>15336460521</v>
      </c>
      <c r="Q23" s="13">
        <v>39</v>
      </c>
      <c r="R23" s="15" t="s">
        <v>42</v>
      </c>
      <c r="S23" s="15">
        <v>39.4</v>
      </c>
    </row>
    <row r="24" s="15" customFormat="1" ht="15" customHeight="1" spans="1:19">
      <c r="A24" s="9">
        <v>13361537525</v>
      </c>
      <c r="B24" s="9" t="s">
        <v>43</v>
      </c>
      <c r="C24" s="10"/>
      <c r="D24" s="10">
        <f t="shared" si="0"/>
        <v>49.7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f>VLOOKUP(A24,P:Q,2,0)</f>
        <v>49.7</v>
      </c>
      <c r="O24" s="17">
        <f>VLOOKUP(A24,P:Q,2,0)</f>
        <v>49.7</v>
      </c>
      <c r="P24" s="18">
        <v>15336469865</v>
      </c>
      <c r="Q24" s="13">
        <v>39</v>
      </c>
      <c r="R24" s="15" t="s">
        <v>44</v>
      </c>
      <c r="S24" s="15">
        <v>39.1</v>
      </c>
    </row>
    <row r="25" s="15" customFormat="1" ht="15" customHeight="1" spans="1:19">
      <c r="A25" s="9">
        <v>13371087025</v>
      </c>
      <c r="B25" s="9" t="s">
        <v>45</v>
      </c>
      <c r="C25" s="10"/>
      <c r="D25" s="10">
        <f t="shared" si="0"/>
        <v>49.9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f>VLOOKUP(A25,P:Q,2,0)</f>
        <v>49.9</v>
      </c>
      <c r="O25" s="17">
        <f>VLOOKUP(A25,P:Q,2,0)</f>
        <v>49.9</v>
      </c>
      <c r="P25" s="18">
        <v>15336463775</v>
      </c>
      <c r="Q25" s="13">
        <v>39.4</v>
      </c>
      <c r="R25" s="15" t="s">
        <v>46</v>
      </c>
      <c r="S25" s="15">
        <v>39</v>
      </c>
    </row>
    <row r="26" s="15" customFormat="1" ht="15" customHeight="1" spans="1:19">
      <c r="A26" s="9">
        <v>13371097014</v>
      </c>
      <c r="B26" s="9" t="s">
        <v>47</v>
      </c>
      <c r="C26" s="10"/>
      <c r="D26" s="10">
        <f t="shared" si="0"/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f>VLOOKUP(A26,P:Q,2,0)</f>
        <v>49</v>
      </c>
      <c r="O26" s="17">
        <f>VLOOKUP(A26,P:Q,2,0)</f>
        <v>49</v>
      </c>
      <c r="P26" s="18">
        <v>15336465376</v>
      </c>
      <c r="Q26" s="13">
        <v>39</v>
      </c>
      <c r="R26" s="15" t="s">
        <v>48</v>
      </c>
      <c r="S26" s="15">
        <v>39.6</v>
      </c>
    </row>
    <row r="27" s="15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7"/>
      <c r="P27" s="18">
        <v>15336463926</v>
      </c>
      <c r="Q27" s="13">
        <v>40</v>
      </c>
    </row>
    <row r="28" s="15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345.3</v>
      </c>
      <c r="O28" s="17"/>
      <c r="P28" s="18">
        <v>15336461387</v>
      </c>
      <c r="Q28" s="13">
        <v>39</v>
      </c>
    </row>
    <row r="29" s="15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7"/>
      <c r="P29" s="18">
        <v>15336469379</v>
      </c>
      <c r="Q29" s="13">
        <v>39.3</v>
      </c>
    </row>
    <row r="30" s="15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1177.7</v>
      </c>
      <c r="O30" s="17"/>
      <c r="Q30" s="15">
        <f>SUM(Q9:Q29)</f>
        <v>1177.7</v>
      </c>
    </row>
    <row r="35" s="15" customFormat="1" spans="18:19">
      <c r="R35" s="23" t="s">
        <v>53</v>
      </c>
      <c r="S35" s="23" t="s">
        <v>54</v>
      </c>
    </row>
    <row r="36" s="15" customFormat="1" spans="18:19">
      <c r="R36" s="11" t="s">
        <v>35</v>
      </c>
      <c r="S36" s="23">
        <v>39.4</v>
      </c>
    </row>
    <row r="37" s="15" customFormat="1" hidden="1" spans="18:19">
      <c r="R37" s="11" t="s">
        <v>37</v>
      </c>
      <c r="S37" s="23">
        <v>39.1</v>
      </c>
    </row>
    <row r="38" s="15" customFormat="1" spans="18:19">
      <c r="R38" s="11" t="s">
        <v>39</v>
      </c>
      <c r="S38" s="23">
        <v>39.5</v>
      </c>
    </row>
    <row r="39" s="15" customFormat="1" spans="18:19">
      <c r="R39" s="11" t="s">
        <v>55</v>
      </c>
      <c r="S39" s="23">
        <v>39.6</v>
      </c>
    </row>
    <row r="40" s="15" customFormat="1" spans="18:19">
      <c r="R40" s="11" t="s">
        <v>56</v>
      </c>
      <c r="S40" s="23">
        <v>39</v>
      </c>
    </row>
    <row r="41" s="15" customFormat="1" spans="18:19">
      <c r="R41" s="9" t="s">
        <v>43</v>
      </c>
      <c r="S41" s="23">
        <v>50.5</v>
      </c>
    </row>
    <row r="42" s="15" customFormat="1" spans="18:19">
      <c r="R42" s="9" t="s">
        <v>45</v>
      </c>
      <c r="S42" s="23">
        <v>51</v>
      </c>
    </row>
    <row r="43" s="15" customFormat="1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="15" customFormat="1" spans="14:19">
      <c r="N44" s="11" t="s">
        <v>37</v>
      </c>
      <c r="O44" s="19"/>
      <c r="P44" s="15">
        <v>39.1</v>
      </c>
      <c r="S44" s="24">
        <f>SUM(S36:S43)</f>
        <v>347.4</v>
      </c>
    </row>
    <row r="45" s="15" customFormat="1" spans="14:16">
      <c r="N45" s="11" t="s">
        <v>39</v>
      </c>
      <c r="O45" s="19"/>
      <c r="P45" s="15">
        <v>39.2</v>
      </c>
    </row>
    <row r="46" s="15" customFormat="1" spans="14:16">
      <c r="N46" s="11" t="s">
        <v>41</v>
      </c>
      <c r="O46" s="19"/>
      <c r="P46" s="15">
        <v>41.7</v>
      </c>
    </row>
    <row r="47" s="15" customFormat="1" spans="14:16">
      <c r="N47" s="9" t="s">
        <v>43</v>
      </c>
      <c r="O47" s="20"/>
      <c r="P47" s="15">
        <v>49.5</v>
      </c>
    </row>
    <row r="48" s="15" customFormat="1" spans="14:16">
      <c r="N48" s="9" t="s">
        <v>45</v>
      </c>
      <c r="O48" s="20"/>
      <c r="P48" s="15">
        <v>49.7</v>
      </c>
    </row>
    <row r="49" s="15" customFormat="1" spans="14:16">
      <c r="N49" s="9" t="s">
        <v>47</v>
      </c>
      <c r="O49" s="20"/>
      <c r="P49" s="15">
        <v>49.6</v>
      </c>
    </row>
    <row r="50" s="15" customFormat="1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86805555555556" right="0.944444444444444" top="0.432638888888889" bottom="0.275" header="0.5" footer="0.35416666666666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7" workbookViewId="0">
      <selection activeCell="N19" sqref="N19:N26"/>
    </sheetView>
  </sheetViews>
  <sheetFormatPr defaultColWidth="9" defaultRowHeight="13.5"/>
  <cols>
    <col min="1" max="1" width="15.25" style="15" customWidth="1"/>
    <col min="2" max="2" width="6.25" style="15" customWidth="1"/>
    <col min="3" max="3" width="9.37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4" width="12.425" style="15" customWidth="1"/>
    <col min="15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s="15" customFormat="1" ht="22" customHeight="1" spans="1:15">
      <c r="A1" s="2" t="s">
        <v>63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5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5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s="15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s="15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s="15" customFormat="1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7"/>
      <c r="Q6" s="21"/>
      <c r="R6" s="21" t="s">
        <v>20</v>
      </c>
      <c r="S6" s="15">
        <v>150</v>
      </c>
    </row>
    <row r="7" s="15" customFormat="1" ht="15" customHeight="1" spans="1:19">
      <c r="A7" s="11">
        <v>13361578068</v>
      </c>
      <c r="B7" s="11" t="s">
        <v>21</v>
      </c>
      <c r="C7" s="10"/>
      <c r="D7" s="10">
        <v>49</v>
      </c>
      <c r="E7" s="10"/>
      <c r="F7" s="10"/>
      <c r="G7" s="10"/>
      <c r="H7" s="10"/>
      <c r="I7" s="10"/>
      <c r="J7" s="10"/>
      <c r="K7" s="10"/>
      <c r="L7" s="10"/>
      <c r="M7" s="10"/>
      <c r="N7" s="10">
        <v>49</v>
      </c>
      <c r="O7" s="17"/>
      <c r="Q7" s="22"/>
      <c r="R7" s="22" t="s">
        <v>22</v>
      </c>
      <c r="S7" s="15">
        <v>49</v>
      </c>
    </row>
    <row r="8" s="15" customFormat="1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7"/>
      <c r="Q8" s="22"/>
      <c r="R8" s="22" t="s">
        <v>23</v>
      </c>
      <c r="S8" s="15">
        <v>49</v>
      </c>
    </row>
    <row r="9" s="15" customFormat="1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7"/>
      <c r="P9" s="8" t="s">
        <v>20</v>
      </c>
      <c r="Q9" s="13">
        <v>150</v>
      </c>
      <c r="R9" s="22" t="s">
        <v>24</v>
      </c>
      <c r="S9" s="15">
        <v>232.7</v>
      </c>
    </row>
    <row r="10" s="15" customFormat="1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7"/>
      <c r="P10" s="18" t="s">
        <v>22</v>
      </c>
      <c r="Q10" s="13">
        <v>49</v>
      </c>
      <c r="R10" s="22" t="s">
        <v>25</v>
      </c>
      <c r="S10" s="15">
        <v>50.5</v>
      </c>
    </row>
    <row r="11" s="15" customFormat="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7"/>
      <c r="P11" s="18" t="s">
        <v>23</v>
      </c>
      <c r="Q11" s="13">
        <v>49</v>
      </c>
      <c r="R11" s="22" t="s">
        <v>26</v>
      </c>
      <c r="S11" s="15">
        <v>49</v>
      </c>
    </row>
    <row r="12" s="15" customFormat="1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7"/>
      <c r="P12" s="18" t="s">
        <v>24</v>
      </c>
      <c r="Q12" s="13">
        <v>202.3</v>
      </c>
      <c r="R12" s="22" t="s">
        <v>27</v>
      </c>
      <c r="S12" s="15">
        <v>49</v>
      </c>
    </row>
    <row r="13" s="15" customFormat="1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7"/>
      <c r="P13" s="18" t="s">
        <v>25</v>
      </c>
      <c r="Q13" s="13">
        <v>51</v>
      </c>
      <c r="R13" s="22" t="s">
        <v>28</v>
      </c>
      <c r="S13" s="15">
        <v>49.3</v>
      </c>
    </row>
    <row r="14" s="15" customFormat="1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7"/>
      <c r="P14" s="18" t="s">
        <v>26</v>
      </c>
      <c r="Q14" s="13">
        <v>49</v>
      </c>
      <c r="R14" s="21" t="s">
        <v>29</v>
      </c>
      <c r="S14" s="15">
        <v>51</v>
      </c>
    </row>
    <row r="15" s="15" customFormat="1" ht="15" customHeight="1" spans="1:19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7"/>
      <c r="P15" s="18" t="s">
        <v>27</v>
      </c>
      <c r="Q15" s="13">
        <v>49</v>
      </c>
      <c r="R15" s="21" t="s">
        <v>30</v>
      </c>
      <c r="S15" s="15">
        <v>49</v>
      </c>
    </row>
    <row r="16" s="15" customFormat="1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7"/>
      <c r="P16" s="18" t="s">
        <v>28</v>
      </c>
      <c r="Q16" s="13">
        <v>49</v>
      </c>
      <c r="R16" s="21" t="s">
        <v>31</v>
      </c>
      <c r="S16" s="15">
        <v>39</v>
      </c>
    </row>
    <row r="17" s="15" customFormat="1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7"/>
      <c r="P17" s="18" t="s">
        <v>29</v>
      </c>
      <c r="Q17" s="13">
        <v>49</v>
      </c>
      <c r="R17" s="21" t="s">
        <v>32</v>
      </c>
      <c r="S17" s="15">
        <v>39</v>
      </c>
    </row>
    <row r="18" s="15" customFormat="1" ht="15" customHeight="1" spans="1:23">
      <c r="A18" s="9">
        <v>13361537562</v>
      </c>
      <c r="B18" s="9" t="s">
        <v>21</v>
      </c>
      <c r="C18" s="10"/>
      <c r="D18" s="10">
        <v>202.3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202.3</v>
      </c>
      <c r="O18" s="17"/>
      <c r="P18" s="18" t="s">
        <v>30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s="15" customFormat="1" ht="15" customHeight="1" spans="1:19">
      <c r="A19" s="11">
        <v>15336469865</v>
      </c>
      <c r="B19" s="11" t="s">
        <v>56</v>
      </c>
      <c r="C19" s="10"/>
      <c r="D19" s="10">
        <v>39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</v>
      </c>
      <c r="O19" s="17"/>
      <c r="P19" s="18" t="s">
        <v>31</v>
      </c>
      <c r="Q19" s="13">
        <v>39</v>
      </c>
      <c r="R19" s="15" t="s">
        <v>34</v>
      </c>
      <c r="S19" s="15">
        <v>39</v>
      </c>
    </row>
    <row r="20" s="15" customFormat="1" ht="15" customHeight="1" spans="1:19">
      <c r="A20" s="11">
        <v>15336463775</v>
      </c>
      <c r="B20" s="11" t="s">
        <v>35</v>
      </c>
      <c r="C20" s="10"/>
      <c r="D20" s="10">
        <v>39.7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39.7</v>
      </c>
      <c r="O20" s="17"/>
      <c r="P20" s="18" t="s">
        <v>32</v>
      </c>
      <c r="Q20" s="13">
        <v>39</v>
      </c>
      <c r="R20" s="22" t="s">
        <v>36</v>
      </c>
      <c r="S20" s="15">
        <v>39.5</v>
      </c>
    </row>
    <row r="21" s="15" customFormat="1" ht="15" customHeight="1" spans="1:19">
      <c r="A21" s="11">
        <v>15336463926</v>
      </c>
      <c r="B21" s="11" t="s">
        <v>37</v>
      </c>
      <c r="C21" s="10"/>
      <c r="D21" s="10">
        <v>39.2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39.2</v>
      </c>
      <c r="O21" s="17"/>
      <c r="P21" s="18" t="s">
        <v>33</v>
      </c>
      <c r="Q21" s="13">
        <v>39</v>
      </c>
      <c r="R21" s="22" t="s">
        <v>38</v>
      </c>
      <c r="S21" s="15">
        <v>39</v>
      </c>
    </row>
    <row r="22" s="15" customFormat="1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O22" s="17"/>
      <c r="P22" s="18" t="s">
        <v>36</v>
      </c>
      <c r="Q22" s="13">
        <v>39.1</v>
      </c>
      <c r="R22" s="22" t="s">
        <v>40</v>
      </c>
      <c r="S22" s="15">
        <v>39</v>
      </c>
    </row>
    <row r="23" s="15" customFormat="1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7"/>
      <c r="P23" s="18" t="s">
        <v>38</v>
      </c>
      <c r="Q23" s="13">
        <v>39</v>
      </c>
      <c r="R23" s="15" t="s">
        <v>42</v>
      </c>
      <c r="S23" s="15">
        <v>39.4</v>
      </c>
    </row>
    <row r="24" s="15" customFormat="1" ht="15" customHeight="1" spans="1:19">
      <c r="A24" s="9">
        <v>13361537525</v>
      </c>
      <c r="B24" s="9" t="s">
        <v>43</v>
      </c>
      <c r="C24" s="10"/>
      <c r="D24" s="10">
        <v>51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51</v>
      </c>
      <c r="O24" s="17"/>
      <c r="P24" s="18" t="s">
        <v>40</v>
      </c>
      <c r="Q24" s="13">
        <v>39</v>
      </c>
      <c r="R24" s="15" t="s">
        <v>44</v>
      </c>
      <c r="S24" s="15">
        <v>39.1</v>
      </c>
    </row>
    <row r="25" s="15" customFormat="1" ht="15" customHeight="1" spans="1:19">
      <c r="A25" s="9">
        <v>13371087025</v>
      </c>
      <c r="B25" s="9" t="s">
        <v>45</v>
      </c>
      <c r="C25" s="10"/>
      <c r="D25" s="10">
        <v>49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</v>
      </c>
      <c r="O25" s="17"/>
      <c r="P25" s="18" t="s">
        <v>42</v>
      </c>
      <c r="Q25" s="13">
        <v>39.7</v>
      </c>
      <c r="R25" s="15" t="s">
        <v>46</v>
      </c>
      <c r="S25" s="15">
        <v>39</v>
      </c>
    </row>
    <row r="26" s="15" customFormat="1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7"/>
      <c r="P26" s="18" t="s">
        <v>34</v>
      </c>
      <c r="Q26" s="13">
        <v>39</v>
      </c>
      <c r="R26" s="15" t="s">
        <v>48</v>
      </c>
      <c r="S26" s="15">
        <v>39.6</v>
      </c>
    </row>
    <row r="27" s="15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7"/>
      <c r="P27" s="18" t="s">
        <v>44</v>
      </c>
      <c r="Q27" s="13">
        <v>39.2</v>
      </c>
    </row>
    <row r="28" s="15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345.1</v>
      </c>
      <c r="O28" s="17"/>
      <c r="P28" s="18" t="s">
        <v>46</v>
      </c>
      <c r="Q28" s="13">
        <v>39</v>
      </c>
    </row>
    <row r="29" s="15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7"/>
      <c r="P29" s="18" t="s">
        <v>48</v>
      </c>
      <c r="Q29" s="13">
        <v>39.1</v>
      </c>
    </row>
    <row r="30" s="15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1176.4</v>
      </c>
      <c r="O30" s="17"/>
      <c r="Q30" s="15">
        <f>SUM(Q9:Q29)</f>
        <v>1176.4</v>
      </c>
    </row>
    <row r="35" s="15" customFormat="1" spans="18:19">
      <c r="R35" s="23" t="s">
        <v>53</v>
      </c>
      <c r="S35" s="23" t="s">
        <v>54</v>
      </c>
    </row>
    <row r="36" s="15" customFormat="1" spans="18:19">
      <c r="R36" s="11" t="s">
        <v>35</v>
      </c>
      <c r="S36" s="23">
        <v>39.4</v>
      </c>
    </row>
    <row r="37" s="15" customFormat="1" hidden="1" spans="18:19">
      <c r="R37" s="11" t="s">
        <v>37</v>
      </c>
      <c r="S37" s="23">
        <v>39.1</v>
      </c>
    </row>
    <row r="38" s="15" customFormat="1" spans="18:19">
      <c r="R38" s="11" t="s">
        <v>39</v>
      </c>
      <c r="S38" s="23">
        <v>39.5</v>
      </c>
    </row>
    <row r="39" s="15" customFormat="1" spans="18:19">
      <c r="R39" s="11" t="s">
        <v>55</v>
      </c>
      <c r="S39" s="23">
        <v>39.6</v>
      </c>
    </row>
    <row r="40" s="15" customFormat="1" spans="18:19">
      <c r="R40" s="11" t="s">
        <v>56</v>
      </c>
      <c r="S40" s="23">
        <v>39</v>
      </c>
    </row>
    <row r="41" s="15" customFormat="1" spans="18:19">
      <c r="R41" s="9" t="s">
        <v>43</v>
      </c>
      <c r="S41" s="23">
        <v>50.5</v>
      </c>
    </row>
    <row r="42" s="15" customFormat="1" spans="18:19">
      <c r="R42" s="9" t="s">
        <v>45</v>
      </c>
      <c r="S42" s="23">
        <v>51</v>
      </c>
    </row>
    <row r="43" s="15" customFormat="1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="15" customFormat="1" spans="14:19">
      <c r="N44" s="11" t="s">
        <v>37</v>
      </c>
      <c r="O44" s="19"/>
      <c r="P44" s="15">
        <v>39.1</v>
      </c>
      <c r="S44" s="24">
        <f>SUM(S36:S43)</f>
        <v>347.4</v>
      </c>
    </row>
    <row r="45" s="15" customFormat="1" spans="14:16">
      <c r="N45" s="11" t="s">
        <v>39</v>
      </c>
      <c r="O45" s="19"/>
      <c r="P45" s="15">
        <v>39.2</v>
      </c>
    </row>
    <row r="46" s="15" customFormat="1" spans="14:16">
      <c r="N46" s="11" t="s">
        <v>41</v>
      </c>
      <c r="O46" s="19"/>
      <c r="P46" s="15">
        <v>41.7</v>
      </c>
    </row>
    <row r="47" s="15" customFormat="1" spans="14:16">
      <c r="N47" s="9" t="s">
        <v>43</v>
      </c>
      <c r="O47" s="20"/>
      <c r="P47" s="15">
        <v>49.5</v>
      </c>
    </row>
    <row r="48" s="15" customFormat="1" spans="14:16">
      <c r="N48" s="9" t="s">
        <v>45</v>
      </c>
      <c r="O48" s="20"/>
      <c r="P48" s="15">
        <v>49.7</v>
      </c>
    </row>
    <row r="49" s="15" customFormat="1" spans="14:16">
      <c r="N49" s="9" t="s">
        <v>47</v>
      </c>
      <c r="O49" s="20"/>
      <c r="P49" s="15">
        <v>49.6</v>
      </c>
    </row>
    <row r="50" s="15" customFormat="1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0"/>
  <sheetViews>
    <sheetView topLeftCell="A10" workbookViewId="0">
      <selection activeCell="A6" sqref="A6"/>
    </sheetView>
  </sheetViews>
  <sheetFormatPr defaultColWidth="9" defaultRowHeight="13.5"/>
  <cols>
    <col min="1" max="1" width="16.4833333333333" style="15" customWidth="1"/>
    <col min="2" max="2" width="8.91666666666667" style="15" customWidth="1"/>
    <col min="3" max="3" width="9.375" style="15" customWidth="1"/>
    <col min="4" max="4" width="13.5" style="15" customWidth="1"/>
    <col min="5" max="5" width="5.625" style="15" customWidth="1"/>
    <col min="6" max="6" width="6.125" style="15" customWidth="1"/>
    <col min="7" max="7" width="7" style="15" customWidth="1"/>
    <col min="8" max="8" width="8.875" style="15" customWidth="1"/>
    <col min="9" max="9" width="6.25" style="15" customWidth="1"/>
    <col min="10" max="10" width="7.875" style="15" customWidth="1"/>
    <col min="11" max="11" width="6.375" style="15" customWidth="1"/>
    <col min="12" max="12" width="9.75" style="15" customWidth="1"/>
    <col min="13" max="13" width="9.875" style="15" customWidth="1"/>
    <col min="14" max="14" width="14.2666666666667" style="15" customWidth="1"/>
    <col min="15" max="15" width="10.375" style="15" customWidth="1"/>
    <col min="16" max="16" width="18.25" style="15"/>
    <col min="17" max="17" width="9.875" style="15" customWidth="1"/>
    <col min="18" max="20" width="15" style="15" hidden="1" customWidth="1"/>
    <col min="21" max="16375" width="15" style="15"/>
    <col min="16376" max="16376" width="9" style="15"/>
    <col min="16377" max="16377" width="15" style="15"/>
    <col min="16378" max="16384" width="9" style="15"/>
  </cols>
  <sheetData>
    <row r="1" s="15" customFormat="1" ht="22" customHeight="1" spans="1:15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5" customFormat="1" ht="58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5" customFormat="1" ht="15" customHeight="1" spans="1:15">
      <c r="A3" s="5" t="s">
        <v>2</v>
      </c>
      <c r="B3" s="6" t="s">
        <v>3</v>
      </c>
      <c r="C3" s="5" t="s">
        <v>4</v>
      </c>
      <c r="D3" s="5"/>
      <c r="E3" s="5" t="s">
        <v>5</v>
      </c>
      <c r="F3" s="5"/>
      <c r="G3" s="5"/>
      <c r="H3" s="5"/>
      <c r="I3" s="5"/>
      <c r="J3" s="5"/>
      <c r="K3" s="5"/>
      <c r="L3" s="5"/>
      <c r="M3" s="5"/>
      <c r="N3" s="5"/>
      <c r="O3" s="16"/>
    </row>
    <row r="4" s="15" customFormat="1" ht="15" customHeight="1" spans="1:15">
      <c r="A4" s="5"/>
      <c r="B4" s="6"/>
      <c r="C4" s="6" t="s">
        <v>6</v>
      </c>
      <c r="D4" s="6" t="s">
        <v>7</v>
      </c>
      <c r="E4" s="5" t="s">
        <v>8</v>
      </c>
      <c r="F4" s="5"/>
      <c r="G4" s="5"/>
      <c r="H4" s="5"/>
      <c r="I4" s="5" t="s">
        <v>9</v>
      </c>
      <c r="J4" s="5"/>
      <c r="K4" s="6" t="s">
        <v>10</v>
      </c>
      <c r="L4" s="6" t="s">
        <v>11</v>
      </c>
      <c r="M4" s="6"/>
      <c r="N4" s="5" t="s">
        <v>13</v>
      </c>
      <c r="O4" s="16"/>
    </row>
    <row r="5" s="15" customFormat="1" ht="26" customHeight="1" spans="1:15">
      <c r="A5" s="5"/>
      <c r="B5" s="6"/>
      <c r="C5" s="6"/>
      <c r="D5" s="6"/>
      <c r="E5" s="7" t="s">
        <v>14</v>
      </c>
      <c r="F5" s="7" t="s">
        <v>15</v>
      </c>
      <c r="G5" s="7" t="s">
        <v>16</v>
      </c>
      <c r="H5" s="7" t="s">
        <v>17</v>
      </c>
      <c r="I5" s="7" t="s">
        <v>18</v>
      </c>
      <c r="J5" s="7" t="s">
        <v>19</v>
      </c>
      <c r="K5" s="6"/>
      <c r="L5" s="6"/>
      <c r="M5" s="6"/>
      <c r="N5" s="5"/>
      <c r="O5" s="16"/>
    </row>
    <row r="6" s="15" customFormat="1" ht="15" customHeight="1" spans="1:19">
      <c r="A6" s="8">
        <v>536166950417</v>
      </c>
      <c r="B6" s="9" t="s">
        <v>21</v>
      </c>
      <c r="C6" s="10"/>
      <c r="D6" s="10">
        <v>150</v>
      </c>
      <c r="E6" s="10"/>
      <c r="F6" s="10"/>
      <c r="G6" s="10"/>
      <c r="H6" s="10"/>
      <c r="I6" s="10"/>
      <c r="J6" s="10"/>
      <c r="K6" s="10"/>
      <c r="L6" s="10"/>
      <c r="M6" s="10"/>
      <c r="N6" s="10">
        <v>150</v>
      </c>
      <c r="O6" s="17"/>
      <c r="Q6" s="21"/>
      <c r="R6" s="21" t="s">
        <v>20</v>
      </c>
      <c r="S6" s="15">
        <v>150</v>
      </c>
    </row>
    <row r="7" s="15" customFormat="1" ht="15" customHeight="1" spans="1:19">
      <c r="A7" s="11">
        <v>13361578068</v>
      </c>
      <c r="B7" s="11" t="s">
        <v>21</v>
      </c>
      <c r="C7" s="10"/>
      <c r="D7" s="10">
        <v>49.1</v>
      </c>
      <c r="E7" s="10"/>
      <c r="F7" s="10"/>
      <c r="G7" s="10"/>
      <c r="H7" s="10"/>
      <c r="I7" s="10"/>
      <c r="J7" s="10"/>
      <c r="K7" s="10"/>
      <c r="L7" s="10"/>
      <c r="M7" s="10"/>
      <c r="N7" s="10">
        <v>49.1</v>
      </c>
      <c r="O7" s="17"/>
      <c r="Q7" s="22"/>
      <c r="R7" s="22" t="s">
        <v>22</v>
      </c>
      <c r="S7" s="15">
        <v>49</v>
      </c>
    </row>
    <row r="8" s="15" customFormat="1" ht="15" customHeight="1" spans="1:19">
      <c r="A8" s="11">
        <v>15336460521</v>
      </c>
      <c r="B8" s="11" t="s">
        <v>21</v>
      </c>
      <c r="C8" s="10"/>
      <c r="D8" s="10">
        <v>39</v>
      </c>
      <c r="E8" s="10"/>
      <c r="F8" s="10"/>
      <c r="G8" s="10"/>
      <c r="H8" s="10"/>
      <c r="I8" s="10"/>
      <c r="J8" s="10"/>
      <c r="K8" s="10"/>
      <c r="L8" s="10"/>
      <c r="M8" s="10"/>
      <c r="N8" s="10">
        <v>39</v>
      </c>
      <c r="O8" s="17"/>
      <c r="Q8" s="22"/>
      <c r="R8" s="22" t="s">
        <v>23</v>
      </c>
      <c r="S8" s="15">
        <v>49</v>
      </c>
    </row>
    <row r="9" s="15" customFormat="1" ht="15" customHeight="1" spans="1:19">
      <c r="A9" s="11">
        <v>15336461387</v>
      </c>
      <c r="B9" s="11" t="s">
        <v>21</v>
      </c>
      <c r="C9" s="10"/>
      <c r="D9" s="10">
        <v>39</v>
      </c>
      <c r="E9" s="10"/>
      <c r="F9" s="10"/>
      <c r="G9" s="10"/>
      <c r="H9" s="10"/>
      <c r="I9" s="10"/>
      <c r="J9" s="10"/>
      <c r="K9" s="10"/>
      <c r="L9" s="10"/>
      <c r="M9" s="10"/>
      <c r="N9" s="10">
        <v>39</v>
      </c>
      <c r="O9" s="17"/>
      <c r="P9" s="8" t="s">
        <v>20</v>
      </c>
      <c r="Q9" s="13">
        <v>150</v>
      </c>
      <c r="R9" s="22" t="s">
        <v>24</v>
      </c>
      <c r="S9" s="15">
        <v>232.7</v>
      </c>
    </row>
    <row r="10" s="15" customFormat="1" ht="15" customHeight="1" spans="1:19">
      <c r="A10" s="11">
        <v>15336465376</v>
      </c>
      <c r="B10" s="11" t="s">
        <v>21</v>
      </c>
      <c r="C10" s="10"/>
      <c r="D10" s="10">
        <v>39</v>
      </c>
      <c r="E10" s="10"/>
      <c r="F10" s="10"/>
      <c r="G10" s="10"/>
      <c r="H10" s="10"/>
      <c r="I10" s="10"/>
      <c r="J10" s="10"/>
      <c r="K10" s="10"/>
      <c r="L10" s="10"/>
      <c r="M10" s="10"/>
      <c r="N10" s="10">
        <v>39</v>
      </c>
      <c r="O10" s="17"/>
      <c r="P10" s="18" t="s">
        <v>22</v>
      </c>
      <c r="Q10" s="13">
        <v>49.1</v>
      </c>
      <c r="R10" s="22" t="s">
        <v>25</v>
      </c>
      <c r="S10" s="15">
        <v>50.5</v>
      </c>
    </row>
    <row r="11" s="15" customFormat="1" ht="15" customHeight="1" spans="1:19">
      <c r="A11" s="11">
        <v>15336465570</v>
      </c>
      <c r="B11" s="11" t="s">
        <v>21</v>
      </c>
      <c r="C11" s="10"/>
      <c r="D11" s="10">
        <v>39</v>
      </c>
      <c r="E11" s="10"/>
      <c r="F11" s="10"/>
      <c r="G11" s="10"/>
      <c r="H11" s="10"/>
      <c r="I11" s="10"/>
      <c r="J11" s="10"/>
      <c r="K11" s="10"/>
      <c r="L11" s="10"/>
      <c r="M11" s="10"/>
      <c r="N11" s="10">
        <v>39</v>
      </c>
      <c r="O11" s="17"/>
      <c r="P11" s="18" t="s">
        <v>23</v>
      </c>
      <c r="Q11" s="13">
        <v>49</v>
      </c>
      <c r="R11" s="22" t="s">
        <v>26</v>
      </c>
      <c r="S11" s="15">
        <v>49</v>
      </c>
    </row>
    <row r="12" s="15" customFormat="1" ht="15" customHeight="1" spans="1:19">
      <c r="A12" s="11">
        <v>15336467257</v>
      </c>
      <c r="B12" s="11" t="s">
        <v>21</v>
      </c>
      <c r="C12" s="10"/>
      <c r="D12" s="10">
        <v>39</v>
      </c>
      <c r="E12" s="10"/>
      <c r="F12" s="10"/>
      <c r="G12" s="10"/>
      <c r="H12" s="10"/>
      <c r="I12" s="10"/>
      <c r="J12" s="10"/>
      <c r="K12" s="10"/>
      <c r="L12" s="10"/>
      <c r="M12" s="10"/>
      <c r="N12" s="10">
        <v>39</v>
      </c>
      <c r="O12" s="17"/>
      <c r="P12" s="18" t="s">
        <v>24</v>
      </c>
      <c r="Q12" s="13">
        <v>203.9</v>
      </c>
      <c r="R12" s="22" t="s">
        <v>27</v>
      </c>
      <c r="S12" s="15">
        <v>49</v>
      </c>
    </row>
    <row r="13" s="15" customFormat="1" ht="15" customHeight="1" spans="1:19">
      <c r="A13" s="11">
        <v>15336468757</v>
      </c>
      <c r="B13" s="11" t="s">
        <v>21</v>
      </c>
      <c r="C13" s="10"/>
      <c r="D13" s="10">
        <v>39</v>
      </c>
      <c r="E13" s="10"/>
      <c r="F13" s="10"/>
      <c r="G13" s="10"/>
      <c r="H13" s="10"/>
      <c r="I13" s="10"/>
      <c r="J13" s="10"/>
      <c r="K13" s="10"/>
      <c r="L13" s="10"/>
      <c r="M13" s="10"/>
      <c r="N13" s="10">
        <v>39</v>
      </c>
      <c r="O13" s="17"/>
      <c r="P13" s="18" t="s">
        <v>25</v>
      </c>
      <c r="Q13" s="13">
        <v>49.3</v>
      </c>
      <c r="R13" s="22" t="s">
        <v>28</v>
      </c>
      <c r="S13" s="15">
        <v>49.3</v>
      </c>
    </row>
    <row r="14" s="15" customFormat="1" ht="15" customHeight="1" spans="1:19">
      <c r="A14" s="11">
        <v>13361530160</v>
      </c>
      <c r="B14" s="11" t="s">
        <v>21</v>
      </c>
      <c r="C14" s="10"/>
      <c r="D14" s="10">
        <v>49</v>
      </c>
      <c r="E14" s="10"/>
      <c r="F14" s="10"/>
      <c r="G14" s="10"/>
      <c r="H14" s="10"/>
      <c r="I14" s="10"/>
      <c r="J14" s="10"/>
      <c r="K14" s="10"/>
      <c r="L14" s="10"/>
      <c r="M14" s="10"/>
      <c r="N14" s="10">
        <v>49</v>
      </c>
      <c r="O14" s="17"/>
      <c r="P14" s="18" t="s">
        <v>26</v>
      </c>
      <c r="Q14" s="13">
        <v>49</v>
      </c>
      <c r="R14" s="21" t="s">
        <v>29</v>
      </c>
      <c r="S14" s="15">
        <v>51</v>
      </c>
    </row>
    <row r="15" s="15" customFormat="1" ht="15" customHeight="1" spans="1:19">
      <c r="A15" s="9">
        <v>13361537895</v>
      </c>
      <c r="B15" s="9" t="s">
        <v>21</v>
      </c>
      <c r="C15" s="10"/>
      <c r="D15" s="10">
        <v>49</v>
      </c>
      <c r="E15" s="10"/>
      <c r="F15" s="10"/>
      <c r="G15" s="10"/>
      <c r="H15" s="10"/>
      <c r="I15" s="10"/>
      <c r="J15" s="10"/>
      <c r="K15" s="10"/>
      <c r="L15" s="10"/>
      <c r="M15" s="10"/>
      <c r="N15" s="10">
        <v>49</v>
      </c>
      <c r="O15" s="17"/>
      <c r="P15" s="18" t="s">
        <v>27</v>
      </c>
      <c r="Q15" s="13">
        <v>49</v>
      </c>
      <c r="R15" s="21" t="s">
        <v>30</v>
      </c>
      <c r="S15" s="15">
        <v>49</v>
      </c>
    </row>
    <row r="16" s="15" customFormat="1" ht="15" customHeight="1" spans="1:19">
      <c r="A16" s="9">
        <v>13306367104</v>
      </c>
      <c r="B16" s="9" t="s">
        <v>21</v>
      </c>
      <c r="C16" s="10"/>
      <c r="D16" s="10">
        <v>49</v>
      </c>
      <c r="E16" s="10"/>
      <c r="F16" s="10"/>
      <c r="G16" s="10"/>
      <c r="H16" s="10"/>
      <c r="I16" s="10"/>
      <c r="J16" s="10"/>
      <c r="K16" s="10"/>
      <c r="L16" s="10"/>
      <c r="M16" s="10"/>
      <c r="N16" s="10">
        <v>49</v>
      </c>
      <c r="O16" s="17"/>
      <c r="P16" s="18" t="s">
        <v>28</v>
      </c>
      <c r="Q16" s="13">
        <v>49</v>
      </c>
      <c r="R16" s="21" t="s">
        <v>31</v>
      </c>
      <c r="S16" s="15">
        <v>39</v>
      </c>
    </row>
    <row r="17" s="15" customFormat="1" ht="15" customHeight="1" spans="1:19">
      <c r="A17" s="9">
        <v>13371097484</v>
      </c>
      <c r="B17" s="9" t="s">
        <v>21</v>
      </c>
      <c r="C17" s="10"/>
      <c r="D17" s="10">
        <v>49</v>
      </c>
      <c r="E17" s="10"/>
      <c r="F17" s="10"/>
      <c r="G17" s="10"/>
      <c r="H17" s="10"/>
      <c r="I17" s="10"/>
      <c r="J17" s="10"/>
      <c r="K17" s="10"/>
      <c r="L17" s="10"/>
      <c r="M17" s="10"/>
      <c r="N17" s="10">
        <v>49</v>
      </c>
      <c r="O17" s="17"/>
      <c r="P17" s="18" t="s">
        <v>29</v>
      </c>
      <c r="Q17" s="13">
        <v>49.7</v>
      </c>
      <c r="R17" s="21" t="s">
        <v>32</v>
      </c>
      <c r="S17" s="15">
        <v>39</v>
      </c>
    </row>
    <row r="18" s="15" customFormat="1" ht="15" customHeight="1" spans="1:23">
      <c r="A18" s="9">
        <v>13361537562</v>
      </c>
      <c r="B18" s="9" t="s">
        <v>21</v>
      </c>
      <c r="C18" s="10"/>
      <c r="D18" s="10">
        <v>203.9</v>
      </c>
      <c r="E18" s="10"/>
      <c r="F18" s="10"/>
      <c r="G18" s="10"/>
      <c r="H18" s="10"/>
      <c r="I18" s="10"/>
      <c r="J18" s="10"/>
      <c r="K18" s="10"/>
      <c r="L18" s="10"/>
      <c r="M18" s="10"/>
      <c r="N18" s="10">
        <v>203.9</v>
      </c>
      <c r="O18" s="17"/>
      <c r="P18" s="18" t="s">
        <v>30</v>
      </c>
      <c r="Q18" s="13">
        <v>49</v>
      </c>
      <c r="R18" s="15" t="s">
        <v>33</v>
      </c>
      <c r="S18" s="15">
        <v>39</v>
      </c>
      <c r="W18" s="15">
        <f>445.15-99-50</f>
        <v>296.15</v>
      </c>
    </row>
    <row r="19" s="15" customFormat="1" ht="15" customHeight="1" spans="1:19">
      <c r="A19" s="11">
        <v>15336469865</v>
      </c>
      <c r="B19" s="11" t="s">
        <v>56</v>
      </c>
      <c r="C19" s="10"/>
      <c r="D19" s="10">
        <v>39.1</v>
      </c>
      <c r="E19" s="10"/>
      <c r="F19" s="10"/>
      <c r="G19" s="10"/>
      <c r="H19" s="10"/>
      <c r="I19" s="10"/>
      <c r="J19" s="10"/>
      <c r="K19" s="10"/>
      <c r="L19" s="10"/>
      <c r="M19" s="10"/>
      <c r="N19" s="10">
        <v>39.1</v>
      </c>
      <c r="O19" s="17"/>
      <c r="P19" s="18" t="s">
        <v>31</v>
      </c>
      <c r="Q19" s="13">
        <v>39</v>
      </c>
      <c r="R19" s="15" t="s">
        <v>34</v>
      </c>
      <c r="S19" s="15">
        <v>39</v>
      </c>
    </row>
    <row r="20" s="15" customFormat="1" ht="15" customHeight="1" spans="1:19">
      <c r="A20" s="11">
        <v>15336463775</v>
      </c>
      <c r="B20" s="11" t="s">
        <v>35</v>
      </c>
      <c r="C20" s="10"/>
      <c r="D20" s="10">
        <v>39.5</v>
      </c>
      <c r="E20" s="10"/>
      <c r="F20" s="10"/>
      <c r="G20" s="10"/>
      <c r="H20" s="10"/>
      <c r="I20" s="10"/>
      <c r="J20" s="10"/>
      <c r="K20" s="10"/>
      <c r="L20" s="10"/>
      <c r="M20" s="10"/>
      <c r="N20" s="10">
        <v>39.5</v>
      </c>
      <c r="O20" s="17"/>
      <c r="P20" s="18" t="s">
        <v>32</v>
      </c>
      <c r="Q20" s="13">
        <v>39</v>
      </c>
      <c r="R20" s="22" t="s">
        <v>36</v>
      </c>
      <c r="S20" s="15">
        <v>39.5</v>
      </c>
    </row>
    <row r="21" s="15" customFormat="1" ht="15" customHeight="1" spans="1:19">
      <c r="A21" s="11">
        <v>15336463926</v>
      </c>
      <c r="B21" s="11" t="s">
        <v>37</v>
      </c>
      <c r="C21" s="10"/>
      <c r="D21" s="10">
        <v>39.4</v>
      </c>
      <c r="E21" s="10"/>
      <c r="F21" s="10"/>
      <c r="G21" s="10"/>
      <c r="H21" s="10"/>
      <c r="I21" s="10"/>
      <c r="J21" s="10"/>
      <c r="K21" s="10"/>
      <c r="L21" s="10"/>
      <c r="M21" s="10"/>
      <c r="N21" s="10">
        <v>39.4</v>
      </c>
      <c r="O21" s="17"/>
      <c r="P21" s="18" t="s">
        <v>33</v>
      </c>
      <c r="Q21" s="13">
        <v>39</v>
      </c>
      <c r="R21" s="22" t="s">
        <v>38</v>
      </c>
      <c r="S21" s="15">
        <v>39</v>
      </c>
    </row>
    <row r="22" s="15" customFormat="1" ht="15" customHeight="1" spans="1:19">
      <c r="A22" s="11">
        <v>15336468527</v>
      </c>
      <c r="B22" s="11" t="s">
        <v>39</v>
      </c>
      <c r="C22" s="10"/>
      <c r="D22" s="10">
        <v>39.1</v>
      </c>
      <c r="E22" s="10"/>
      <c r="F22" s="10"/>
      <c r="G22" s="10"/>
      <c r="H22" s="10"/>
      <c r="I22" s="10"/>
      <c r="J22" s="10"/>
      <c r="K22" s="10"/>
      <c r="L22" s="10"/>
      <c r="M22" s="10"/>
      <c r="N22" s="10">
        <v>39.1</v>
      </c>
      <c r="O22" s="17"/>
      <c r="P22" s="18" t="s">
        <v>36</v>
      </c>
      <c r="Q22" s="13">
        <v>39.1</v>
      </c>
      <c r="R22" s="22" t="s">
        <v>40</v>
      </c>
      <c r="S22" s="15">
        <v>39</v>
      </c>
    </row>
    <row r="23" s="15" customFormat="1" ht="15" customHeight="1" spans="1:19">
      <c r="A23" s="11">
        <v>15336469379</v>
      </c>
      <c r="B23" s="11" t="s">
        <v>41</v>
      </c>
      <c r="C23" s="10"/>
      <c r="D23" s="10">
        <v>39.1</v>
      </c>
      <c r="E23" s="10"/>
      <c r="F23" s="10"/>
      <c r="G23" s="10"/>
      <c r="H23" s="10"/>
      <c r="I23" s="10"/>
      <c r="J23" s="10"/>
      <c r="K23" s="10"/>
      <c r="L23" s="10"/>
      <c r="M23" s="10"/>
      <c r="N23" s="10">
        <v>39.1</v>
      </c>
      <c r="O23" s="17"/>
      <c r="P23" s="18" t="s">
        <v>38</v>
      </c>
      <c r="Q23" s="13">
        <v>39</v>
      </c>
      <c r="R23" s="15" t="s">
        <v>42</v>
      </c>
      <c r="S23" s="15">
        <v>39.4</v>
      </c>
    </row>
    <row r="24" s="15" customFormat="1" ht="15" customHeight="1" spans="1:19">
      <c r="A24" s="9">
        <v>13361537525</v>
      </c>
      <c r="B24" s="9" t="s">
        <v>43</v>
      </c>
      <c r="C24" s="10"/>
      <c r="D24" s="10">
        <v>49.3</v>
      </c>
      <c r="E24" s="10"/>
      <c r="F24" s="10"/>
      <c r="G24" s="10"/>
      <c r="H24" s="10"/>
      <c r="I24" s="10"/>
      <c r="J24" s="10"/>
      <c r="K24" s="10"/>
      <c r="L24" s="10"/>
      <c r="M24" s="10"/>
      <c r="N24" s="10">
        <v>49.3</v>
      </c>
      <c r="O24" s="17"/>
      <c r="P24" s="18" t="s">
        <v>40</v>
      </c>
      <c r="Q24" s="13">
        <v>39.1</v>
      </c>
      <c r="R24" s="15" t="s">
        <v>44</v>
      </c>
      <c r="S24" s="15">
        <v>39.1</v>
      </c>
    </row>
    <row r="25" s="15" customFormat="1" ht="15" customHeight="1" spans="1:19">
      <c r="A25" s="9">
        <v>13371087025</v>
      </c>
      <c r="B25" s="9" t="s">
        <v>45</v>
      </c>
      <c r="C25" s="10"/>
      <c r="D25" s="10">
        <v>49.7</v>
      </c>
      <c r="E25" s="10"/>
      <c r="F25" s="10"/>
      <c r="G25" s="10"/>
      <c r="H25" s="10"/>
      <c r="I25" s="10"/>
      <c r="J25" s="10"/>
      <c r="K25" s="10"/>
      <c r="L25" s="10"/>
      <c r="M25" s="10"/>
      <c r="N25" s="10">
        <v>49.7</v>
      </c>
      <c r="O25" s="17"/>
      <c r="P25" s="18" t="s">
        <v>42</v>
      </c>
      <c r="Q25" s="13">
        <v>39.5</v>
      </c>
      <c r="R25" s="15" t="s">
        <v>46</v>
      </c>
      <c r="S25" s="15">
        <v>39</v>
      </c>
    </row>
    <row r="26" s="15" customFormat="1" ht="15" customHeight="1" spans="1:19">
      <c r="A26" s="9">
        <v>13371097014</v>
      </c>
      <c r="B26" s="9" t="s">
        <v>47</v>
      </c>
      <c r="C26" s="10"/>
      <c r="D26" s="10">
        <v>49</v>
      </c>
      <c r="E26" s="10"/>
      <c r="F26" s="10"/>
      <c r="G26" s="10"/>
      <c r="H26" s="10"/>
      <c r="I26" s="10"/>
      <c r="J26" s="10"/>
      <c r="K26" s="10"/>
      <c r="L26" s="10"/>
      <c r="M26" s="10"/>
      <c r="N26" s="10">
        <v>49</v>
      </c>
      <c r="O26" s="17"/>
      <c r="P26" s="18" t="s">
        <v>34</v>
      </c>
      <c r="Q26" s="13">
        <v>39</v>
      </c>
      <c r="R26" s="15" t="s">
        <v>48</v>
      </c>
      <c r="S26" s="15">
        <v>39.6</v>
      </c>
    </row>
    <row r="27" s="15" customFormat="1" ht="15" customHeight="1" spans="1:17">
      <c r="A27" s="5" t="s">
        <v>49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10"/>
      <c r="O27" s="17"/>
      <c r="P27" s="18" t="s">
        <v>44</v>
      </c>
      <c r="Q27" s="13">
        <v>39.4</v>
      </c>
    </row>
    <row r="28" s="15" customFormat="1" ht="15" customHeight="1" spans="1:17">
      <c r="A28" s="5" t="s">
        <v>50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0">
        <v>344.2</v>
      </c>
      <c r="O28" s="17"/>
      <c r="P28" s="18" t="s">
        <v>46</v>
      </c>
      <c r="Q28" s="13">
        <v>39</v>
      </c>
    </row>
    <row r="29" s="15" customFormat="1" ht="15" customHeight="1" spans="1:17">
      <c r="A29" s="5" t="s">
        <v>51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10"/>
      <c r="O29" s="17"/>
      <c r="P29" s="18" t="s">
        <v>48</v>
      </c>
      <c r="Q29" s="13">
        <v>39.1</v>
      </c>
    </row>
    <row r="30" s="15" customFormat="1" ht="15" customHeight="1" spans="1:17">
      <c r="A30" s="5" t="s">
        <v>52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>
        <v>1177.2</v>
      </c>
      <c r="O30" s="17"/>
      <c r="Q30" s="15">
        <v>1177.2</v>
      </c>
    </row>
    <row r="35" s="15" customFormat="1" spans="18:19">
      <c r="R35" s="23" t="s">
        <v>53</v>
      </c>
      <c r="S35" s="23" t="s">
        <v>54</v>
      </c>
    </row>
    <row r="36" s="15" customFormat="1" spans="18:19">
      <c r="R36" s="11" t="s">
        <v>35</v>
      </c>
      <c r="S36" s="23">
        <v>39.4</v>
      </c>
    </row>
    <row r="37" s="15" customFormat="1" hidden="1" spans="18:19">
      <c r="R37" s="11" t="s">
        <v>37</v>
      </c>
      <c r="S37" s="23">
        <v>39.1</v>
      </c>
    </row>
    <row r="38" s="15" customFormat="1" spans="18:19">
      <c r="R38" s="11" t="s">
        <v>39</v>
      </c>
      <c r="S38" s="23">
        <v>39.5</v>
      </c>
    </row>
    <row r="39" s="15" customFormat="1" spans="18:19">
      <c r="R39" s="11" t="s">
        <v>55</v>
      </c>
      <c r="S39" s="23">
        <v>39.6</v>
      </c>
    </row>
    <row r="40" s="15" customFormat="1" spans="18:19">
      <c r="R40" s="11" t="s">
        <v>56</v>
      </c>
      <c r="S40" s="23">
        <v>39</v>
      </c>
    </row>
    <row r="41" s="15" customFormat="1" spans="18:19">
      <c r="R41" s="9" t="s">
        <v>43</v>
      </c>
      <c r="S41" s="23">
        <v>50.5</v>
      </c>
    </row>
    <row r="42" s="15" customFormat="1" spans="18:19">
      <c r="R42" s="9" t="s">
        <v>45</v>
      </c>
      <c r="S42" s="23">
        <v>51</v>
      </c>
    </row>
    <row r="43" s="15" customFormat="1" spans="14:19">
      <c r="N43" s="11" t="s">
        <v>35</v>
      </c>
      <c r="O43" s="19"/>
      <c r="P43" s="15">
        <v>39.3</v>
      </c>
      <c r="R43" s="9" t="s">
        <v>47</v>
      </c>
      <c r="S43" s="23">
        <v>49.3</v>
      </c>
    </row>
    <row r="44" s="15" customFormat="1" spans="14:19">
      <c r="N44" s="11" t="s">
        <v>37</v>
      </c>
      <c r="O44" s="19"/>
      <c r="P44" s="15">
        <v>39.1</v>
      </c>
      <c r="S44" s="24">
        <f>SUM(S36:S43)</f>
        <v>347.4</v>
      </c>
    </row>
    <row r="45" s="15" customFormat="1" spans="14:16">
      <c r="N45" s="11" t="s">
        <v>39</v>
      </c>
      <c r="O45" s="19"/>
      <c r="P45" s="15">
        <v>39.2</v>
      </c>
    </row>
    <row r="46" s="15" customFormat="1" spans="14:16">
      <c r="N46" s="11" t="s">
        <v>41</v>
      </c>
      <c r="O46" s="19"/>
      <c r="P46" s="15">
        <v>41.7</v>
      </c>
    </row>
    <row r="47" s="15" customFormat="1" spans="14:16">
      <c r="N47" s="9" t="s">
        <v>43</v>
      </c>
      <c r="O47" s="20"/>
      <c r="P47" s="15">
        <v>49.5</v>
      </c>
    </row>
    <row r="48" s="15" customFormat="1" spans="14:16">
      <c r="N48" s="9" t="s">
        <v>45</v>
      </c>
      <c r="O48" s="20"/>
      <c r="P48" s="15">
        <v>49.7</v>
      </c>
    </row>
    <row r="49" s="15" customFormat="1" spans="14:16">
      <c r="N49" s="9" t="s">
        <v>47</v>
      </c>
      <c r="O49" s="20"/>
      <c r="P49" s="15">
        <v>49.6</v>
      </c>
    </row>
    <row r="50" s="15" customFormat="1" spans="16:16">
      <c r="P50" s="15">
        <f>SUM(P43:P49)</f>
        <v>308.1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ageMargins left="0.75" right="0.75" top="0.432638888888889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1月份  </vt:lpstr>
      <vt:lpstr>2月份  </vt:lpstr>
      <vt:lpstr>3月份   </vt:lpstr>
      <vt:lpstr>4月份   </vt:lpstr>
      <vt:lpstr>5月份   </vt:lpstr>
      <vt:lpstr>6月份   </vt:lpstr>
      <vt:lpstr>7月份</vt:lpstr>
      <vt:lpstr>8月份</vt:lpstr>
      <vt:lpstr>9月份</vt:lpstr>
      <vt:lpstr>10月份</vt:lpstr>
      <vt:lpstr>11月份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゛娜娜</cp:lastModifiedBy>
  <dcterms:created xsi:type="dcterms:W3CDTF">2006-09-13T11:21:00Z</dcterms:created>
  <cp:lastPrinted>2017-11-06T07:26:00Z</cp:lastPrinted>
  <dcterms:modified xsi:type="dcterms:W3CDTF">2020-12-10T06:28:49Z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