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0" yWindow="0" windowWidth="28800" windowHeight="12540"/>
  </bookViews>
  <sheets>
    <sheet name="1 (2)" sheetId="4" r:id="rId1"/>
    <sheet name="Sheet3" sheetId="3" r:id="rId2"/>
  </sheets>
  <definedNames>
    <definedName name="_xlnm.Print_Area" localSheetId="0">'1 (2)'!$A$2:$P$95</definedName>
  </definedNames>
  <calcPr calcId="124519"/>
</workbook>
</file>

<file path=xl/calcChain.xml><?xml version="1.0" encoding="utf-8"?>
<calcChain xmlns="http://schemas.openxmlformats.org/spreadsheetml/2006/main">
  <c r="P69" i="4"/>
  <c r="P68"/>
  <c r="P27"/>
  <c r="P26"/>
  <c r="P25"/>
  <c r="P17"/>
  <c r="P79"/>
  <c r="P57"/>
  <c r="P67"/>
  <c r="P49"/>
  <c r="P50"/>
  <c r="P51"/>
  <c r="P52"/>
  <c r="P53"/>
  <c r="P54"/>
  <c r="P55"/>
  <c r="P56"/>
  <c r="P58"/>
  <c r="P59"/>
  <c r="P60"/>
  <c r="P61"/>
  <c r="P62"/>
  <c r="P63"/>
  <c r="P64"/>
  <c r="P65"/>
  <c r="P66"/>
  <c r="P70"/>
  <c r="P71"/>
  <c r="P72"/>
  <c r="P73"/>
  <c r="P74"/>
  <c r="P75"/>
  <c r="P76"/>
  <c r="P77"/>
  <c r="P78"/>
  <c r="P41"/>
  <c r="P38"/>
  <c r="P37"/>
  <c r="P10"/>
  <c r="P11"/>
  <c r="P13"/>
  <c r="P28"/>
  <c r="P34"/>
  <c r="P35"/>
  <c r="P36"/>
  <c r="P39"/>
  <c r="P40"/>
  <c r="P42"/>
  <c r="P48"/>
  <c r="P80"/>
  <c r="P81"/>
  <c r="P82"/>
  <c r="P83"/>
  <c r="P84"/>
  <c r="P85"/>
  <c r="P86"/>
  <c r="P87"/>
  <c r="P88"/>
  <c r="P89"/>
  <c r="P90"/>
  <c r="P91"/>
  <c r="P92"/>
  <c r="P93"/>
  <c r="P6"/>
  <c r="P7"/>
  <c r="P8"/>
  <c r="P9"/>
  <c r="P30"/>
  <c r="P31"/>
  <c r="P23"/>
  <c r="P24"/>
  <c r="P29"/>
  <c r="P12"/>
  <c r="P14"/>
  <c r="P15"/>
  <c r="P16"/>
  <c r="P18"/>
  <c r="P19"/>
  <c r="P22"/>
  <c r="P32"/>
  <c r="P33"/>
  <c r="M21"/>
  <c r="P21" s="1"/>
  <c r="M20"/>
  <c r="P20" s="1"/>
  <c r="P5"/>
  <c r="P94" l="1"/>
</calcChain>
</file>

<file path=xl/sharedStrings.xml><?xml version="1.0" encoding="utf-8"?>
<sst xmlns="http://schemas.openxmlformats.org/spreadsheetml/2006/main" count="474" uniqueCount="245">
  <si>
    <t>序号</t>
  </si>
  <si>
    <t>品牌型号</t>
  </si>
  <si>
    <t xml:space="preserve"> 单位</t>
  </si>
  <si>
    <t>数量</t>
  </si>
  <si>
    <t>技术要求</t>
  </si>
  <si>
    <t>临采推荐供应商</t>
  </si>
  <si>
    <t xml:space="preserve"> </t>
    <phoneticPr fontId="3" type="noConversion"/>
  </si>
  <si>
    <t>名称</t>
    <phoneticPr fontId="3" type="noConversion"/>
  </si>
  <si>
    <t xml:space="preserve">         审核：</t>
  </si>
  <si>
    <t>批准：</t>
  </si>
  <si>
    <t>机加件 GC06</t>
  </si>
  <si>
    <t>机加件 GC07</t>
  </si>
  <si>
    <t>机加件 GC12</t>
  </si>
  <si>
    <t>机加件 GC14</t>
  </si>
  <si>
    <t>机加件 GC16</t>
  </si>
  <si>
    <t>机加件 GC17</t>
  </si>
  <si>
    <t>/</t>
  </si>
  <si>
    <t>https://detail.tmall.com/item.htm?spm=a230r.1.14.25.792d20fchE0qE7&amp;id=43676466092&amp;ns=1&amp;abbucket=6&amp;skuId=4493966954350</t>
  </si>
  <si>
    <t>https://item.taobao.com/item.htm?spm=a1z0k.7386009.0.d4919233.68f57bf9o2i6a2&amp;id=45115472861&amp;_u=t2dmg8j26111</t>
  </si>
  <si>
    <t>https://detail.tmall.com/item.htm?spm=a230r.1.14.150.47e8474f5HEJwH&amp;id=624716671217&amp;ns=1&amp;abbucket=6&amp;skuId=4587888274571</t>
  </si>
  <si>
    <t>https://detail.tmall.com/item.htm?id=521305858775&amp;ali_refid=a3_430582_1006:1106150589:N:/niaHfRYtklrBkqeatqqKg==:7beaf1c1d75e2be0d10954121c6167ae&amp;ali_trackid=1_7beaf1c1d75e2be0d10954121c6167ae&amp;spm=a230r.1.14.3&amp;skuId=4615125327232</t>
  </si>
  <si>
    <t>https://item.taobao.com/item.htm?id=576086919038&amp;ali_refid=a3_420434_1006:1152145185:N:NoqmnXs6o9eIyzi08Mvbog%3D%3D:f0863cd9fe84488684d6ed1084a558a6&amp;ali_trackid=1_f0863cd9fe84488684d6ed1084a558a6&amp;spm=a230r.1.1957635.12</t>
  </si>
  <si>
    <t>https://detail.tmall.com/item.htm?spm=a230r.1.14.16.4d5063dezrzCYx&amp;id=591692812061&amp;ns=1&amp;abbucket=6&amp;skuId=4240101594401</t>
  </si>
  <si>
    <t>https://detail.tmall.com/item.htm?spm=a230r.1.14.1.2dd61052hAVz94&amp;id=540140952724&amp;ns=1&amp;abbucket=6&amp;skuId=3202259003621</t>
  </si>
  <si>
    <t>https://item.taobao.com/item.htm?id=574333263128&amp;ali_refid=a3_420434_1006:1123072465:N:2NodvPpywhB7Tp6RRY1iRxEa5x6orM9o:ad3ac098ab1f21ab446f4f86c5030645&amp;ali_trackid=1_ad3ac098ab1f21ab446f4f86c5030645&amp;spm=a230r.1.1957635.15</t>
  </si>
  <si>
    <t>https://item.taobao.com/item.htm?spm=a230r.1.14.19.30c97018nLGvGO&amp;id=585201141628&amp;ns=1&amp;abbucket=6#detail</t>
  </si>
  <si>
    <t>底座-03</t>
  </si>
  <si>
    <t>底座-02</t>
  </si>
  <si>
    <t>机加件 TD02</t>
  </si>
  <si>
    <t>附图</t>
    <phoneticPr fontId="3" type="noConversion"/>
  </si>
  <si>
    <t>备注</t>
    <phoneticPr fontId="3" type="noConversion"/>
  </si>
  <si>
    <t>预算编码</t>
    <phoneticPr fontId="3" type="noConversion"/>
  </si>
  <si>
    <t>查询单价</t>
    <phoneticPr fontId="3" type="noConversion"/>
  </si>
  <si>
    <t>参考单价</t>
    <phoneticPr fontId="3" type="noConversion"/>
  </si>
  <si>
    <t>税率</t>
    <phoneticPr fontId="3" type="noConversion"/>
  </si>
  <si>
    <t>邮费</t>
    <phoneticPr fontId="3" type="noConversion"/>
  </si>
  <si>
    <t>参考合价</t>
    <phoneticPr fontId="3" type="noConversion"/>
  </si>
  <si>
    <t>双作用气缸</t>
    <phoneticPr fontId="5" type="noConversion"/>
  </si>
  <si>
    <t>亚德客 MD20x10S</t>
    <phoneticPr fontId="5" type="noConversion"/>
  </si>
  <si>
    <t>个</t>
    <phoneticPr fontId="5" type="noConversion"/>
  </si>
  <si>
    <t>/</t>
    <phoneticPr fontId="5" type="noConversion"/>
  </si>
  <si>
    <t>姚明阳</t>
    <phoneticPr fontId="5" type="noConversion"/>
  </si>
  <si>
    <t>亚德客 MD20x50S</t>
    <phoneticPr fontId="5" type="noConversion"/>
  </si>
  <si>
    <t>单作用气缸</t>
    <phoneticPr fontId="5" type="noConversion"/>
  </si>
  <si>
    <t>亚德客 MSD20x20S</t>
    <phoneticPr fontId="5" type="noConversion"/>
  </si>
  <si>
    <t>亚德客 MD10x10S</t>
    <phoneticPr fontId="5" type="noConversion"/>
  </si>
  <si>
    <t>手指气缸</t>
    <phoneticPr fontId="9" type="noConversion"/>
  </si>
  <si>
    <t>HFK40N</t>
    <phoneticPr fontId="9" type="noConversion"/>
  </si>
  <si>
    <t>个</t>
    <phoneticPr fontId="9" type="noConversion"/>
  </si>
  <si>
    <t>亚德客</t>
    <phoneticPr fontId="9" type="noConversion"/>
  </si>
  <si>
    <t>孙国</t>
    <phoneticPr fontId="5" type="noConversion"/>
  </si>
  <si>
    <t>多固型气缸</t>
    <phoneticPr fontId="9" type="noConversion"/>
  </si>
  <si>
    <t xml:space="preserve">MD25x50S
MD16x10S
</t>
    <phoneticPr fontId="9" type="noConversion"/>
  </si>
  <si>
    <t>各2</t>
    <phoneticPr fontId="9" type="noConversion"/>
  </si>
  <si>
    <t>双杆气缸</t>
    <phoneticPr fontId="10" type="noConversion"/>
  </si>
  <si>
    <t>TR20*15S</t>
    <phoneticPr fontId="10" type="noConversion"/>
  </si>
  <si>
    <t>AirTAC</t>
    <phoneticPr fontId="10" type="noConversion"/>
  </si>
  <si>
    <t>王迁</t>
    <phoneticPr fontId="5" type="noConversion"/>
  </si>
  <si>
    <t>电磁阀</t>
    <phoneticPr fontId="9" type="noConversion"/>
  </si>
  <si>
    <t>4V110M5B</t>
    <phoneticPr fontId="9" type="noConversion"/>
  </si>
  <si>
    <t>DC24V</t>
    <phoneticPr fontId="9" type="noConversion"/>
  </si>
  <si>
    <t>3V110M5NCB</t>
    <phoneticPr fontId="5" type="noConversion"/>
  </si>
  <si>
    <t>滑台气缸</t>
    <phoneticPr fontId="9" type="noConversion"/>
  </si>
  <si>
    <t>HLSL25x20SA</t>
    <phoneticPr fontId="9" type="noConversion"/>
  </si>
  <si>
    <t>压紧气缸</t>
    <phoneticPr fontId="5" type="noConversion"/>
  </si>
  <si>
    <t>亚德客 ACKL32x90</t>
    <phoneticPr fontId="5" type="noConversion"/>
  </si>
  <si>
    <t>左转压紧</t>
    <phoneticPr fontId="5" type="noConversion"/>
  </si>
  <si>
    <t>亚德客 ACKR32x90</t>
    <phoneticPr fontId="5" type="noConversion"/>
  </si>
  <si>
    <t>右转压紧</t>
    <phoneticPr fontId="5" type="noConversion"/>
  </si>
  <si>
    <t>气动三联</t>
    <phoneticPr fontId="5" type="noConversion"/>
  </si>
  <si>
    <t>亚德客 GAC20006S
1/8"</t>
    <phoneticPr fontId="5" type="noConversion"/>
  </si>
  <si>
    <t>1/8"</t>
    <phoneticPr fontId="5" type="noConversion"/>
  </si>
  <si>
    <t>排气节流阀（调流阀）</t>
    <phoneticPr fontId="5" type="noConversion"/>
  </si>
  <si>
    <t>亚德客 PSL4M5A M5x0.8</t>
    <phoneticPr fontId="5" type="noConversion"/>
  </si>
  <si>
    <t>排气节流</t>
    <phoneticPr fontId="5" type="noConversion"/>
  </si>
  <si>
    <t>进气节流阀（调流阀）</t>
    <phoneticPr fontId="5" type="noConversion"/>
  </si>
  <si>
    <t>亚德客 PSL4M5B M5x0.8</t>
    <phoneticPr fontId="5" type="noConversion"/>
  </si>
  <si>
    <t>进气节流</t>
    <phoneticPr fontId="5" type="noConversion"/>
  </si>
  <si>
    <t>姚明阳/孙国</t>
    <phoneticPr fontId="5" type="noConversion"/>
  </si>
  <si>
    <t>亚德客 PSL401A 1/8"</t>
    <phoneticPr fontId="5" type="noConversion"/>
  </si>
  <si>
    <t>亚德客 PSL401B 1/8"</t>
    <phoneticPr fontId="5" type="noConversion"/>
  </si>
  <si>
    <t>隔板快插</t>
    <phoneticPr fontId="5" type="noConversion"/>
  </si>
  <si>
    <t>亚德客 PM4</t>
    <phoneticPr fontId="5" type="noConversion"/>
  </si>
  <si>
    <t xml:space="preserve">  调压阀</t>
    <phoneticPr fontId="9" type="noConversion"/>
  </si>
  <si>
    <t>GAR200-06S</t>
    <phoneticPr fontId="9" type="noConversion"/>
  </si>
  <si>
    <t xml:space="preserve"> 管接头</t>
    <phoneticPr fontId="9" type="noConversion"/>
  </si>
  <si>
    <t>PC4M5-M</t>
    <phoneticPr fontId="9" type="noConversion"/>
  </si>
  <si>
    <t>孙国/姚明阳</t>
    <phoneticPr fontId="5" type="noConversion"/>
  </si>
  <si>
    <t>PC401
1/8"</t>
    <phoneticPr fontId="5" type="noConversion"/>
  </si>
  <si>
    <t>PC801
1/8"</t>
    <phoneticPr fontId="5" type="noConversion"/>
  </si>
  <si>
    <t>PC1001
1/8"</t>
    <phoneticPr fontId="5" type="noConversion"/>
  </si>
  <si>
    <t>消音器</t>
    <phoneticPr fontId="5" type="noConversion"/>
  </si>
  <si>
    <t>BSLMM5</t>
    <phoneticPr fontId="5" type="noConversion"/>
  </si>
  <si>
    <t>微型电磁阀</t>
    <phoneticPr fontId="9" type="noConversion"/>
  </si>
  <si>
    <t>CPV10BP050</t>
    <phoneticPr fontId="9" type="noConversion"/>
  </si>
  <si>
    <t>端子线CPVT050</t>
    <phoneticPr fontId="9" type="noConversion"/>
  </si>
  <si>
    <t>配套底座</t>
    <phoneticPr fontId="9" type="noConversion"/>
  </si>
  <si>
    <t>CPV10MJ04-6F</t>
    <phoneticPr fontId="9" type="noConversion"/>
  </si>
  <si>
    <t xml:space="preserve"> 盲板</t>
    <phoneticPr fontId="9" type="noConversion"/>
  </si>
  <si>
    <t>P-CPV10M-R2</t>
    <phoneticPr fontId="9" type="noConversion"/>
  </si>
  <si>
    <t>管接头（快插堵头）</t>
    <phoneticPr fontId="5" type="noConversion"/>
  </si>
  <si>
    <t>亚德客 PP4</t>
    <phoneticPr fontId="5" type="noConversion"/>
  </si>
  <si>
    <t>磁性开关</t>
    <phoneticPr fontId="5" type="noConversion"/>
  </si>
  <si>
    <t>亚德客 CS1-G</t>
    <phoneticPr fontId="5" type="noConversion"/>
  </si>
  <si>
    <t>光轴</t>
    <phoneticPr fontId="9" type="noConversion"/>
  </si>
  <si>
    <t>φ20x130</t>
    <phoneticPr fontId="9" type="noConversion"/>
  </si>
  <si>
    <t>根</t>
    <phoneticPr fontId="9" type="noConversion"/>
  </si>
  <si>
    <t>材质：45
表面镀硬铬
两端倒角0.5x45°</t>
    <phoneticPr fontId="9" type="noConversion"/>
  </si>
  <si>
    <t>石墨铜套</t>
    <phoneticPr fontId="9" type="noConversion"/>
  </si>
  <si>
    <t>20x28x40</t>
    <phoneticPr fontId="9" type="noConversion"/>
  </si>
  <si>
    <t>孔用挡圈</t>
    <phoneticPr fontId="9" type="noConversion"/>
  </si>
  <si>
    <t>内六角平头顶丝</t>
    <phoneticPr fontId="9" type="noConversion"/>
  </si>
  <si>
    <t>M3*3
M3*5
M3*8</t>
    <phoneticPr fontId="9" type="noConversion"/>
  </si>
  <si>
    <t>各100</t>
    <phoneticPr fontId="9" type="noConversion"/>
  </si>
  <si>
    <t>12.9级</t>
    <phoneticPr fontId="9" type="noConversion"/>
  </si>
  <si>
    <t>圆柱销</t>
    <phoneticPr fontId="9" type="noConversion"/>
  </si>
  <si>
    <t xml:space="preserve">φ4x12
φ6x45
</t>
    <phoneticPr fontId="9" type="noConversion"/>
  </si>
  <si>
    <t>各50</t>
    <phoneticPr fontId="9" type="noConversion"/>
  </si>
  <si>
    <t>滑块</t>
    <phoneticPr fontId="9" type="noConversion"/>
  </si>
  <si>
    <t>LGB滑块6-100-4轮</t>
    <phoneticPr fontId="9" type="noConversion"/>
  </si>
  <si>
    <t>直线导轨</t>
    <phoneticPr fontId="9" type="noConversion"/>
  </si>
  <si>
    <t>LGD导轨6</t>
    <phoneticPr fontId="9" type="noConversion"/>
  </si>
  <si>
    <t>长度120两个固定孔距两端距离都是30mm,孔距60mm</t>
    <phoneticPr fontId="9" type="noConversion"/>
  </si>
  <si>
    <t>硅胶管</t>
    <phoneticPr fontId="9" type="noConversion"/>
  </si>
  <si>
    <t>4*10
（内径*外径）</t>
    <phoneticPr fontId="9" type="noConversion"/>
  </si>
  <si>
    <t>米</t>
    <phoneticPr fontId="9" type="noConversion"/>
  </si>
  <si>
    <t>3元/米</t>
    <phoneticPr fontId="9" type="noConversion"/>
  </si>
  <si>
    <t>碰珠</t>
    <phoneticPr fontId="9" type="noConversion"/>
  </si>
  <si>
    <t>M8x12</t>
    <phoneticPr fontId="9" type="noConversion"/>
  </si>
  <si>
    <t>M5*45螺栓</t>
    <phoneticPr fontId="10" type="noConversion"/>
  </si>
  <si>
    <t>M5*25螺栓</t>
    <phoneticPr fontId="10" type="noConversion"/>
  </si>
  <si>
    <t>M5*15螺栓</t>
    <phoneticPr fontId="10" type="noConversion"/>
  </si>
  <si>
    <t>M4*15螺栓</t>
    <phoneticPr fontId="10" type="noConversion"/>
  </si>
  <si>
    <t>Φ4.8*80销钉</t>
    <phoneticPr fontId="10" type="noConversion"/>
  </si>
  <si>
    <t>气管夹头</t>
    <phoneticPr fontId="9" type="noConversion"/>
  </si>
  <si>
    <t>GZ-SDCG01_V1</t>
    <phoneticPr fontId="9" type="noConversion"/>
  </si>
  <si>
    <t>机加工件
详见图纸</t>
    <phoneticPr fontId="9" type="noConversion"/>
  </si>
  <si>
    <t>移动挡板</t>
    <phoneticPr fontId="9" type="noConversion"/>
  </si>
  <si>
    <t>GZ-SDCG02_V1</t>
    <phoneticPr fontId="9" type="noConversion"/>
  </si>
  <si>
    <t>阀体固定座</t>
    <phoneticPr fontId="9" type="noConversion"/>
  </si>
  <si>
    <t>GZ-SDCG03_V1</t>
    <phoneticPr fontId="9" type="noConversion"/>
  </si>
  <si>
    <t>光轴固定座</t>
    <phoneticPr fontId="9" type="noConversion"/>
  </si>
  <si>
    <t>GZ-SDCG04_V1</t>
    <phoneticPr fontId="9" type="noConversion"/>
  </si>
  <si>
    <t>固定底板</t>
    <phoneticPr fontId="9" type="noConversion"/>
  </si>
  <si>
    <t>GZ-SDCG05_V1</t>
    <phoneticPr fontId="9" type="noConversion"/>
  </si>
  <si>
    <t>夹紧气缸固定板</t>
    <phoneticPr fontId="9" type="noConversion"/>
  </si>
  <si>
    <t>GZ-SDCG06_V1</t>
    <phoneticPr fontId="9" type="noConversion"/>
  </si>
  <si>
    <t>前推气缸连接块</t>
    <phoneticPr fontId="9" type="noConversion"/>
  </si>
  <si>
    <t>GZ-SDCG07_V1</t>
    <phoneticPr fontId="9" type="noConversion"/>
  </si>
  <si>
    <t>前推气缸固定块</t>
    <phoneticPr fontId="9" type="noConversion"/>
  </si>
  <si>
    <t>GZ-SDCG08_V1</t>
    <phoneticPr fontId="9" type="noConversion"/>
  </si>
  <si>
    <t>切孔底座</t>
    <phoneticPr fontId="9" type="noConversion"/>
  </si>
  <si>
    <t>GZ-QG02_V1</t>
    <phoneticPr fontId="9" type="noConversion"/>
  </si>
  <si>
    <t>模切刃口</t>
    <phoneticPr fontId="5" type="noConversion"/>
  </si>
  <si>
    <t xml:space="preserve">GZ-QG01.V1 </t>
    <phoneticPr fontId="5" type="noConversion"/>
  </si>
  <si>
    <t>切刀座</t>
    <phoneticPr fontId="5" type="noConversion"/>
  </si>
  <si>
    <t>GZ-QG04._V1</t>
    <phoneticPr fontId="5" type="noConversion"/>
  </si>
  <si>
    <t>机加件 GC05</t>
    <phoneticPr fontId="5" type="noConversion"/>
  </si>
  <si>
    <t>图号：GC05_V1</t>
    <phoneticPr fontId="5" type="noConversion"/>
  </si>
  <si>
    <t>件</t>
    <phoneticPr fontId="5" type="noConversion"/>
  </si>
  <si>
    <t>按图加工
铝合金本色氧化</t>
    <phoneticPr fontId="5" type="noConversion"/>
  </si>
  <si>
    <t>图号：GC06_V1</t>
    <phoneticPr fontId="5" type="noConversion"/>
  </si>
  <si>
    <t>图号：GC07_V1</t>
    <phoneticPr fontId="5" type="noConversion"/>
  </si>
  <si>
    <t>机加件 GC11</t>
    <phoneticPr fontId="5" type="noConversion"/>
  </si>
  <si>
    <t>图号：GC11_V1</t>
    <phoneticPr fontId="5" type="noConversion"/>
  </si>
  <si>
    <t>按图加工
45</t>
    <phoneticPr fontId="5" type="noConversion"/>
  </si>
  <si>
    <t>图号：GC12_V1</t>
    <phoneticPr fontId="5" type="noConversion"/>
  </si>
  <si>
    <t>按图加工
黑色POM</t>
    <phoneticPr fontId="5" type="noConversion"/>
  </si>
  <si>
    <t>图号：GC14_V1</t>
    <phoneticPr fontId="5" type="noConversion"/>
  </si>
  <si>
    <t>图号：GC16_V1</t>
    <phoneticPr fontId="5" type="noConversion"/>
  </si>
  <si>
    <t>图号：GC17_V1</t>
    <phoneticPr fontId="5" type="noConversion"/>
  </si>
  <si>
    <t>机加件 GC18</t>
    <phoneticPr fontId="5" type="noConversion"/>
  </si>
  <si>
    <t>图号：GC18_V1</t>
    <phoneticPr fontId="5" type="noConversion"/>
  </si>
  <si>
    <t>机加件 TD01</t>
    <phoneticPr fontId="5" type="noConversion"/>
  </si>
  <si>
    <t>图号：TD01_V1</t>
    <phoneticPr fontId="5" type="noConversion"/>
  </si>
  <si>
    <t>按图加工
铝合金本色阳极氧化</t>
    <phoneticPr fontId="5" type="noConversion"/>
  </si>
  <si>
    <t>图号：TD02_V1</t>
    <phoneticPr fontId="5" type="noConversion"/>
  </si>
  <si>
    <t>底板</t>
    <phoneticPr fontId="10" type="noConversion"/>
  </si>
  <si>
    <t>10*100*250</t>
    <phoneticPr fontId="10" type="noConversion"/>
  </si>
  <si>
    <t>45#</t>
    <phoneticPr fontId="10" type="noConversion"/>
  </si>
  <si>
    <t>导向块</t>
    <phoneticPr fontId="10" type="noConversion"/>
  </si>
  <si>
    <t>15*17*45</t>
    <phoneticPr fontId="10" type="noConversion"/>
  </si>
  <si>
    <t>下压块</t>
    <phoneticPr fontId="10" type="noConversion"/>
  </si>
  <si>
    <t>36*52*65</t>
    <phoneticPr fontId="10" type="noConversion"/>
  </si>
  <si>
    <t>上压块</t>
    <phoneticPr fontId="10" type="noConversion"/>
  </si>
  <si>
    <t>15*40*60</t>
    <phoneticPr fontId="10" type="noConversion"/>
  </si>
  <si>
    <t>固定座</t>
    <phoneticPr fontId="10" type="noConversion"/>
  </si>
  <si>
    <t>30*40*70</t>
    <phoneticPr fontId="10" type="noConversion"/>
  </si>
  <si>
    <t>304不锈钢</t>
    <phoneticPr fontId="10" type="noConversion"/>
  </si>
  <si>
    <t>支撑板</t>
    <phoneticPr fontId="10" type="noConversion"/>
  </si>
  <si>
    <t>7*25*28</t>
    <phoneticPr fontId="10" type="noConversion"/>
  </si>
  <si>
    <t>底座-01</t>
    <phoneticPr fontId="10" type="noConversion"/>
  </si>
  <si>
    <t>10*50*60</t>
    <phoneticPr fontId="10" type="noConversion"/>
  </si>
  <si>
    <t>10*40*60</t>
    <phoneticPr fontId="10" type="noConversion"/>
  </si>
  <si>
    <t>18*70*90</t>
    <phoneticPr fontId="10" type="noConversion"/>
  </si>
  <si>
    <t>手柄</t>
    <phoneticPr fontId="5" type="noConversion"/>
  </si>
  <si>
    <t>3D打印件 GC13</t>
    <phoneticPr fontId="5" type="noConversion"/>
  </si>
  <si>
    <t>图号：GC13_V1</t>
    <phoneticPr fontId="5" type="noConversion"/>
  </si>
  <si>
    <t>按图加工
尼龙</t>
    <phoneticPr fontId="5" type="noConversion"/>
  </si>
  <si>
    <t>3D打印件 GZ-QM03</t>
    <phoneticPr fontId="5" type="noConversion"/>
  </si>
  <si>
    <t>图号：GZ-QM03_V1</t>
    <phoneticPr fontId="5" type="noConversion"/>
  </si>
  <si>
    <t>3D打印件 GZ-QM07</t>
    <phoneticPr fontId="5" type="noConversion"/>
  </si>
  <si>
    <t>图号：GZ-QM07_V1</t>
    <phoneticPr fontId="5" type="noConversion"/>
  </si>
  <si>
    <t>按钮开关控制盒</t>
    <phoneticPr fontId="5" type="noConversion"/>
  </si>
  <si>
    <t>JH-L201</t>
    <phoneticPr fontId="5" type="noConversion"/>
  </si>
  <si>
    <t>两位自复位</t>
    <phoneticPr fontId="5" type="noConversion"/>
  </si>
  <si>
    <t>https://item.taobao.com/item.htm?id=597791242268&amp;ali_trackid=2:mm_12238993_19794510_110773600209:1600828122_128_1157653322&amp;spm=a2e1u.19484427.29996460.10&amp;pvid=100_11.8.222.90_5139_4101600828112602175&amp;union_lens=lensId%3AOPT%401600828112%400b58a488_801e_174b8ca7f81_91c3%4001%3Brecoveryid%3A201_11.11.125.144_3211449_1600821298799%3Bprepvid%3A201_11.24.51.167_3299789_1600828111461&amp;scm=null&amp;bxsign=tbk16008281225898541569f144b450f43852cb6108f7d6b</t>
    <phoneticPr fontId="5" type="noConversion"/>
  </si>
  <si>
    <t>JH-L301</t>
    <phoneticPr fontId="5" type="noConversion"/>
  </si>
  <si>
    <t>三位自复位</t>
    <phoneticPr fontId="5" type="noConversion"/>
  </si>
  <si>
    <t>220V转24V开关电源</t>
    <phoneticPr fontId="5" type="noConversion"/>
  </si>
  <si>
    <t>LRS-75W-24</t>
    <phoneticPr fontId="5" type="noConversion"/>
  </si>
  <si>
    <t>220转24V</t>
    <phoneticPr fontId="5" type="noConversion"/>
  </si>
  <si>
    <t>https://detail.tmall.com/item.htm?id=547036366373&amp;spm=a1z1r.7974869.0.0.269c3ad4yNyQhu&amp;skuId=4439369109575</t>
    <phoneticPr fontId="5" type="noConversion"/>
  </si>
  <si>
    <t>电源端子排接线输入线</t>
    <phoneticPr fontId="9" type="noConversion"/>
  </si>
  <si>
    <t>MEAN WELL/明纬
DYX-2</t>
    <phoneticPr fontId="3" type="noConversion"/>
  </si>
  <si>
    <t>个</t>
    <phoneticPr fontId="3" type="noConversion"/>
  </si>
  <si>
    <t>电源端子排接线输入线 3C认证 3×0.75平方 1.5米长</t>
    <phoneticPr fontId="3" type="noConversion"/>
  </si>
  <si>
    <t>https://detail.tmall.com/item.htm?id=556442043143&amp;ali_trackid=2:mm_12238993_19794510_110773600209:1600829058_191_1840075834&amp;spm=a2e1u.19484427.29996460.1&amp;pvid=100_11.14.238.39_6592_31600829054169733&amp;union_lens=lensId%3AOPT%401600829054%400b1da899_458b_174b8d8dd4d_5231%4001%3Brecoveryid%3A201_11.11.125.144_3211449_1600821298799%3Bprepvid%3A201_11.27.89.99_5400_1600829053616&amp;scm=null&amp;bxsign=tbk1600829058057b9bbabeb2a76af68ac7570de7649765f#</t>
    <phoneticPr fontId="3" type="noConversion"/>
  </si>
  <si>
    <t>PLC控制器</t>
    <phoneticPr fontId="5" type="noConversion"/>
  </si>
  <si>
    <t>西门子</t>
    <phoneticPr fontId="5" type="noConversion"/>
  </si>
  <si>
    <t>S7-200-SMART-ST40</t>
    <phoneticPr fontId="9" type="noConversion"/>
  </si>
  <si>
    <t>https://item.taobao.com/item.htm?spm=a230r.1.14.15.54363a54juSgxl&amp;id=608599897586&amp;ns=1&amp;abbucket=8#detail</t>
    <phoneticPr fontId="9" type="noConversion"/>
  </si>
  <si>
    <t>PLC控制器</t>
    <phoneticPr fontId="9" type="noConversion"/>
  </si>
  <si>
    <t>西门子</t>
    <phoneticPr fontId="3" type="noConversion"/>
  </si>
  <si>
    <t>S7-200-SMART-ST20</t>
    <phoneticPr fontId="3" type="noConversion"/>
  </si>
  <si>
    <t>https://item.taobao.com/item.htm?spm=a230r.1.14.15.54363a54juSgxl&amp;id=608599897586&amp;ns=1&amp;abbucket=8#detail</t>
    <phoneticPr fontId="3" type="noConversion"/>
  </si>
  <si>
    <t>扩展模块</t>
    <phoneticPr fontId="9" type="noConversion"/>
  </si>
  <si>
    <t>S7-200-SMART-EM QT16</t>
    <phoneticPr fontId="3" type="noConversion"/>
  </si>
  <si>
    <t>https://item.taobao.com/item.htm?spm=a1z10.3-c.w4002-18049802838.9.7c3a6393JO1sBN&amp;id=616170287433</t>
    <phoneticPr fontId="3" type="noConversion"/>
  </si>
  <si>
    <t>微动开关</t>
    <phoneticPr fontId="9" type="noConversion"/>
  </si>
  <si>
    <t>WZ100A03-W2
(直杆60）</t>
    <phoneticPr fontId="9" type="noConversion"/>
  </si>
  <si>
    <t>https://item.taobao.com/item.htm?id=543528105279&amp;ali_refid=a3_420434_1006:1102868564:N:seM9aXh2nbsp0oXQY17A7Q%3D%3D:18588230ec4b45e6e9caccf5a6c618f9&amp;ali_trackid=1_18588230ec4b45e6e9caccf5a6c618f9&amp;spm=a230r.1.1957635.6</t>
    <phoneticPr fontId="9" type="noConversion"/>
  </si>
  <si>
    <t>时间继电器</t>
    <phoneticPr fontId="9" type="noConversion"/>
  </si>
  <si>
    <t>H3Y-2 带底座
（8脚）
DC24V</t>
    <phoneticPr fontId="9" type="noConversion"/>
  </si>
  <si>
    <t>1 秒和5秒各4个</t>
    <phoneticPr fontId="9" type="noConversion"/>
  </si>
  <si>
    <t>接线盒</t>
    <phoneticPr fontId="9" type="noConversion"/>
  </si>
  <si>
    <t>250x150x130</t>
    <phoneticPr fontId="9" type="noConversion"/>
  </si>
  <si>
    <t>压力变送器</t>
    <phoneticPr fontId="9" type="noConversion"/>
  </si>
  <si>
    <t>CYYZ11-H-13-DZ-44-S-G2-FJIZK</t>
    <phoneticPr fontId="9" type="noConversion"/>
  </si>
  <si>
    <t>量程：0-1.6MPa
输出DZ：0-10VDC
连接44:1/8NPT外螺纹
精度：0.1%FS
供电：15-36VDC</t>
    <phoneticPr fontId="9" type="noConversion"/>
  </si>
  <si>
    <t xml:space="preserve"> 星仪传感器制造有限公司
联系人：康志丽
电话：13301024998</t>
    <phoneticPr fontId="9" type="noConversion"/>
  </si>
  <si>
    <t>申请人：姚明阳</t>
    <phoneticPr fontId="3" type="noConversion"/>
  </si>
  <si>
    <t>总价：</t>
    <phoneticPr fontId="3" type="noConversion"/>
  </si>
  <si>
    <t>用途：H4座椅2021款（2.0平台）项目工装研发。</t>
    <phoneticPr fontId="3" type="noConversion"/>
  </si>
  <si>
    <r>
      <t>安路普</t>
    </r>
    <r>
      <rPr>
        <u/>
        <sz val="18"/>
        <color theme="1"/>
        <rFont val="宋体"/>
        <family val="3"/>
        <charset val="134"/>
        <scheme val="minor"/>
      </rPr>
      <t xml:space="preserve">    H4座椅2021款（2.0平台）   (</t>
    </r>
    <r>
      <rPr>
        <sz val="18"/>
        <color theme="1"/>
        <rFont val="宋体"/>
        <family val="3"/>
        <charset val="134"/>
        <scheme val="minor"/>
      </rPr>
      <t>项目)临时采购申请表</t>
    </r>
    <phoneticPr fontId="3" type="noConversion"/>
  </si>
</sst>
</file>

<file path=xl/styles.xml><?xml version="1.0" encoding="utf-8"?>
<styleSheet xmlns="http://schemas.openxmlformats.org/spreadsheetml/2006/main">
  <numFmts count="3">
    <numFmt numFmtId="5" formatCode="&quot;¥&quot;#,##0;&quot;¥&quot;\-#,##0"/>
    <numFmt numFmtId="7" formatCode="&quot;¥&quot;#,##0.00;&quot;¥&quot;\-#,##0.00"/>
    <numFmt numFmtId="176" formatCode="&quot;￥&quot;#,##0.00;[Red]&quot;￥&quot;\-#,##0.00"/>
  </numFmts>
  <fonts count="18">
    <font>
      <sz val="11"/>
      <color theme="1"/>
      <name val="宋体"/>
      <charset val="134"/>
      <scheme val="minor"/>
    </font>
    <font>
      <sz val="11"/>
      <color rgb="FF000000"/>
      <name val="Verdana"/>
      <family val="2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u/>
      <sz val="9.35"/>
      <color theme="10"/>
      <name val="宋体"/>
      <family val="3"/>
      <charset val="134"/>
    </font>
    <font>
      <sz val="9"/>
      <name val="宋体"/>
      <family val="3"/>
      <charset val="134"/>
      <scheme val="minor"/>
    </font>
    <font>
      <sz val="18"/>
      <color theme="1"/>
      <name val="宋体"/>
      <family val="3"/>
      <charset val="134"/>
      <scheme val="minor"/>
    </font>
    <font>
      <sz val="18"/>
      <color rgb="FF172B4D"/>
      <name val="宋体"/>
      <family val="3"/>
      <charset val="134"/>
    </font>
    <font>
      <b/>
      <sz val="18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u/>
      <sz val="18"/>
      <color theme="1"/>
      <name val="宋体"/>
      <family val="3"/>
      <charset val="134"/>
      <scheme val="minor"/>
    </font>
    <font>
      <u/>
      <sz val="18"/>
      <color theme="10"/>
      <name val="宋体"/>
      <family val="3"/>
      <charset val="134"/>
    </font>
    <font>
      <sz val="18"/>
      <color theme="1"/>
      <name val="宋体"/>
      <family val="3"/>
      <charset val="134"/>
    </font>
    <font>
      <u/>
      <sz val="18"/>
      <color theme="10"/>
      <name val="宋体"/>
      <family val="3"/>
      <charset val="134"/>
      <scheme val="minor"/>
    </font>
    <font>
      <sz val="18"/>
      <color rgb="FF222222"/>
      <name val="宋体"/>
      <family val="3"/>
      <charset val="134"/>
    </font>
    <font>
      <u/>
      <sz val="18"/>
      <color rgb="FF800080"/>
      <name val="宋体"/>
      <family val="3"/>
      <charset val="134"/>
      <scheme val="minor"/>
    </font>
    <font>
      <sz val="18"/>
      <color theme="1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0" fontId="4" fillId="0" borderId="0" applyNumberFormat="0" applyFill="0" applyBorder="0" applyAlignment="0" applyProtection="0">
      <alignment vertical="top"/>
      <protection locked="0"/>
    </xf>
  </cellStyleXfs>
  <cellXfs count="6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4" fillId="0" borderId="0" xfId="2" applyAlignment="1" applyProtection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7" fontId="8" fillId="0" borderId="19" xfId="0" applyNumberFormat="1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10" fontId="6" fillId="0" borderId="4" xfId="0" applyNumberFormat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0" fontId="6" fillId="0" borderId="1" xfId="0" applyNumberFormat="1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1" xfId="2" applyFont="1" applyFill="1" applyBorder="1" applyAlignment="1" applyProtection="1">
      <alignment horizontal="center" vertical="center" wrapText="1"/>
    </xf>
    <xf numFmtId="0" fontId="6" fillId="0" borderId="6" xfId="2" applyFont="1" applyFill="1" applyBorder="1" applyAlignment="1" applyProtection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8" xfId="2" applyFont="1" applyFill="1" applyBorder="1" applyAlignment="1" applyProtection="1">
      <alignment horizontal="center" vertical="center" wrapText="1"/>
    </xf>
    <xf numFmtId="0" fontId="6" fillId="0" borderId="9" xfId="2" applyFont="1" applyFill="1" applyBorder="1" applyAlignment="1" applyProtection="1">
      <alignment horizontal="center" vertical="center" wrapText="1"/>
    </xf>
    <xf numFmtId="10" fontId="6" fillId="0" borderId="9" xfId="0" applyNumberFormat="1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12" fillId="0" borderId="4" xfId="2" applyFont="1" applyFill="1" applyBorder="1" applyAlignment="1" applyProtection="1">
      <alignment horizontal="center" vertical="center" wrapText="1"/>
    </xf>
    <xf numFmtId="0" fontId="12" fillId="0" borderId="1" xfId="2" applyFont="1" applyFill="1" applyBorder="1" applyAlignment="1" applyProtection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1" fillId="0" borderId="1" xfId="2" applyFont="1" applyFill="1" applyBorder="1" applyAlignment="1" applyProtection="1">
      <alignment horizontal="center" vertical="center" wrapText="1"/>
    </xf>
    <xf numFmtId="176" fontId="6" fillId="0" borderId="1" xfId="2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>
      <alignment vertical="center"/>
    </xf>
    <xf numFmtId="0" fontId="14" fillId="0" borderId="1" xfId="2" applyFont="1" applyFill="1" applyBorder="1" applyAlignment="1" applyProtection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6" fillId="0" borderId="1" xfId="2" applyFont="1" applyFill="1" applyBorder="1" applyAlignment="1" applyProtection="1">
      <alignment horizontal="center" vertical="center" wrapText="1"/>
    </xf>
    <xf numFmtId="0" fontId="17" fillId="0" borderId="1" xfId="2" applyFont="1" applyFill="1" applyBorder="1" applyAlignment="1" applyProtection="1">
      <alignment horizontal="center" vertical="center" wrapText="1"/>
    </xf>
    <xf numFmtId="0" fontId="6" fillId="0" borderId="12" xfId="0" applyFont="1" applyFill="1" applyBorder="1" applyAlignment="1">
      <alignment horizontal="center" vertical="center"/>
    </xf>
    <xf numFmtId="0" fontId="16" fillId="0" borderId="9" xfId="2" applyFont="1" applyFill="1" applyBorder="1" applyAlignment="1" applyProtection="1">
      <alignment horizontal="center" vertical="center" wrapText="1"/>
    </xf>
    <xf numFmtId="0" fontId="17" fillId="0" borderId="9" xfId="2" applyFont="1" applyFill="1" applyBorder="1" applyAlignment="1" applyProtection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5" fontId="6" fillId="0" borderId="0" xfId="0" applyNumberFormat="1" applyFont="1">
      <alignment vertical="center"/>
    </xf>
    <xf numFmtId="0" fontId="6" fillId="0" borderId="0" xfId="0" applyFont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/>
    </xf>
    <xf numFmtId="0" fontId="1" fillId="0" borderId="0" xfId="0" applyFont="1" applyAlignment="1">
      <alignment horizontal="justify" vertical="center"/>
    </xf>
  </cellXfs>
  <cellStyles count="3">
    <cellStyle name="常规" xfId="0" builtinId="0"/>
    <cellStyle name="常规 2" xfId="1"/>
    <cellStyle name="超链接" xfId="2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emf"/><Relationship Id="rId39" Type="http://schemas.openxmlformats.org/officeDocument/2006/relationships/image" Target="../media/image39.emf"/><Relationship Id="rId21" Type="http://schemas.openxmlformats.org/officeDocument/2006/relationships/image" Target="../media/image21.png"/><Relationship Id="rId34" Type="http://schemas.openxmlformats.org/officeDocument/2006/relationships/image" Target="../media/image34.emf"/><Relationship Id="rId42" Type="http://schemas.openxmlformats.org/officeDocument/2006/relationships/image" Target="../media/image42.png"/><Relationship Id="rId47" Type="http://schemas.openxmlformats.org/officeDocument/2006/relationships/image" Target="../media/image47.png"/><Relationship Id="rId50" Type="http://schemas.openxmlformats.org/officeDocument/2006/relationships/image" Target="../media/image50.png"/><Relationship Id="rId55" Type="http://schemas.openxmlformats.org/officeDocument/2006/relationships/image" Target="../media/image55.png"/><Relationship Id="rId63" Type="http://schemas.openxmlformats.org/officeDocument/2006/relationships/image" Target="../media/image63.png"/><Relationship Id="rId68" Type="http://schemas.openxmlformats.org/officeDocument/2006/relationships/image" Target="../media/image68.png"/><Relationship Id="rId76" Type="http://schemas.openxmlformats.org/officeDocument/2006/relationships/image" Target="../media/image76.png"/><Relationship Id="rId7" Type="http://schemas.openxmlformats.org/officeDocument/2006/relationships/image" Target="../media/image7.png"/><Relationship Id="rId71" Type="http://schemas.openxmlformats.org/officeDocument/2006/relationships/image" Target="../media/image71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9" Type="http://schemas.openxmlformats.org/officeDocument/2006/relationships/image" Target="../media/image29.emf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emf"/><Relationship Id="rId37" Type="http://schemas.openxmlformats.org/officeDocument/2006/relationships/image" Target="../media/image37.emf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53" Type="http://schemas.openxmlformats.org/officeDocument/2006/relationships/image" Target="../media/image53.png"/><Relationship Id="rId58" Type="http://schemas.openxmlformats.org/officeDocument/2006/relationships/image" Target="../media/image58.png"/><Relationship Id="rId66" Type="http://schemas.openxmlformats.org/officeDocument/2006/relationships/image" Target="../media/image66.png"/><Relationship Id="rId74" Type="http://schemas.openxmlformats.org/officeDocument/2006/relationships/image" Target="../media/image74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emf"/><Relationship Id="rId36" Type="http://schemas.openxmlformats.org/officeDocument/2006/relationships/image" Target="../media/image36.emf"/><Relationship Id="rId49" Type="http://schemas.openxmlformats.org/officeDocument/2006/relationships/image" Target="../media/image49.png"/><Relationship Id="rId57" Type="http://schemas.openxmlformats.org/officeDocument/2006/relationships/image" Target="../media/image57.png"/><Relationship Id="rId61" Type="http://schemas.openxmlformats.org/officeDocument/2006/relationships/image" Target="../media/image61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emf"/><Relationship Id="rId44" Type="http://schemas.openxmlformats.org/officeDocument/2006/relationships/image" Target="../media/image44.png"/><Relationship Id="rId52" Type="http://schemas.openxmlformats.org/officeDocument/2006/relationships/image" Target="../media/image52.png"/><Relationship Id="rId60" Type="http://schemas.openxmlformats.org/officeDocument/2006/relationships/image" Target="../media/image60.png"/><Relationship Id="rId65" Type="http://schemas.openxmlformats.org/officeDocument/2006/relationships/image" Target="../media/image65.png"/><Relationship Id="rId73" Type="http://schemas.openxmlformats.org/officeDocument/2006/relationships/image" Target="../media/image73.png"/><Relationship Id="rId78" Type="http://schemas.openxmlformats.org/officeDocument/2006/relationships/image" Target="../media/image78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emf"/><Relationship Id="rId30" Type="http://schemas.openxmlformats.org/officeDocument/2006/relationships/image" Target="../media/image30.emf"/><Relationship Id="rId35" Type="http://schemas.openxmlformats.org/officeDocument/2006/relationships/image" Target="../media/image35.emf"/><Relationship Id="rId43" Type="http://schemas.openxmlformats.org/officeDocument/2006/relationships/image" Target="../media/image43.png"/><Relationship Id="rId48" Type="http://schemas.openxmlformats.org/officeDocument/2006/relationships/image" Target="../media/image48.png"/><Relationship Id="rId56" Type="http://schemas.openxmlformats.org/officeDocument/2006/relationships/image" Target="../media/image56.png"/><Relationship Id="rId64" Type="http://schemas.openxmlformats.org/officeDocument/2006/relationships/image" Target="../media/image64.png"/><Relationship Id="rId69" Type="http://schemas.openxmlformats.org/officeDocument/2006/relationships/image" Target="../media/image69.png"/><Relationship Id="rId77" Type="http://schemas.openxmlformats.org/officeDocument/2006/relationships/image" Target="../media/image77.png"/><Relationship Id="rId8" Type="http://schemas.openxmlformats.org/officeDocument/2006/relationships/image" Target="../media/image8.png"/><Relationship Id="rId51" Type="http://schemas.openxmlformats.org/officeDocument/2006/relationships/image" Target="../media/image51.png"/><Relationship Id="rId72" Type="http://schemas.openxmlformats.org/officeDocument/2006/relationships/image" Target="../media/image72.png"/><Relationship Id="rId3" Type="http://schemas.openxmlformats.org/officeDocument/2006/relationships/image" Target="../media/image3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emf"/><Relationship Id="rId33" Type="http://schemas.openxmlformats.org/officeDocument/2006/relationships/image" Target="../media/image33.emf"/><Relationship Id="rId38" Type="http://schemas.openxmlformats.org/officeDocument/2006/relationships/image" Target="../media/image38.emf"/><Relationship Id="rId46" Type="http://schemas.openxmlformats.org/officeDocument/2006/relationships/image" Target="../media/image46.png"/><Relationship Id="rId59" Type="http://schemas.openxmlformats.org/officeDocument/2006/relationships/image" Target="../media/image59.png"/><Relationship Id="rId67" Type="http://schemas.openxmlformats.org/officeDocument/2006/relationships/image" Target="../media/image67.png"/><Relationship Id="rId20" Type="http://schemas.openxmlformats.org/officeDocument/2006/relationships/image" Target="../media/image20.png"/><Relationship Id="rId41" Type="http://schemas.openxmlformats.org/officeDocument/2006/relationships/image" Target="../media/image41.png"/><Relationship Id="rId54" Type="http://schemas.openxmlformats.org/officeDocument/2006/relationships/image" Target="../media/image54.png"/><Relationship Id="rId62" Type="http://schemas.openxmlformats.org/officeDocument/2006/relationships/image" Target="../media/image62.png"/><Relationship Id="rId70" Type="http://schemas.openxmlformats.org/officeDocument/2006/relationships/image" Target="../media/image70.png"/><Relationship Id="rId75" Type="http://schemas.openxmlformats.org/officeDocument/2006/relationships/image" Target="../media/image75.png"/><Relationship Id="rId1" Type="http://schemas.openxmlformats.org/officeDocument/2006/relationships/image" Target="../media/image1.png"/><Relationship Id="rId6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2</xdr:row>
      <xdr:rowOff>114300</xdr:rowOff>
    </xdr:from>
    <xdr:to>
      <xdr:col>5</xdr:col>
      <xdr:colOff>85725</xdr:colOff>
      <xdr:row>2</xdr:row>
      <xdr:rowOff>371475</xdr:rowOff>
    </xdr:to>
    <xdr:sp macro="" textlink="">
      <xdr:nvSpPr>
        <xdr:cNvPr id="2" name="TextBox 1"/>
        <xdr:cNvSpPr txBox="1"/>
      </xdr:nvSpPr>
      <xdr:spPr>
        <a:xfrm>
          <a:off x="981075" y="647700"/>
          <a:ext cx="5314950" cy="257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zh-CN" altLang="en-US" sz="1100"/>
            <a:t>项目编号</a:t>
          </a:r>
          <a:r>
            <a:rPr lang="zh-CN" alt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：</a:t>
          </a:r>
          <a:r>
            <a:rPr lang="en-US" altLang="zh-CN" sz="1100"/>
            <a:t>ZY2001</a:t>
          </a:r>
          <a:endParaRPr lang="zh-CN" altLang="en-US" sz="1100" b="0"/>
        </a:p>
      </xdr:txBody>
    </xdr:sp>
    <xdr:clientData/>
  </xdr:twoCellAnchor>
  <xdr:twoCellAnchor>
    <xdr:from>
      <xdr:col>6</xdr:col>
      <xdr:colOff>1495425</xdr:colOff>
      <xdr:row>2</xdr:row>
      <xdr:rowOff>114300</xdr:rowOff>
    </xdr:from>
    <xdr:to>
      <xdr:col>7</xdr:col>
      <xdr:colOff>904875</xdr:colOff>
      <xdr:row>2</xdr:row>
      <xdr:rowOff>371475</xdr:rowOff>
    </xdr:to>
    <xdr:sp macro="" textlink="">
      <xdr:nvSpPr>
        <xdr:cNvPr id="3" name="TextBox 2"/>
        <xdr:cNvSpPr txBox="1"/>
      </xdr:nvSpPr>
      <xdr:spPr>
        <a:xfrm>
          <a:off x="8601075" y="647700"/>
          <a:ext cx="904875" cy="257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zh-CN" altLang="en-US" sz="1100"/>
            <a:t>文件编号：</a:t>
          </a:r>
        </a:p>
      </xdr:txBody>
    </xdr:sp>
    <xdr:clientData/>
  </xdr:twoCellAnchor>
  <xdr:twoCellAnchor editAs="oneCell">
    <xdr:from>
      <xdr:col>7</xdr:col>
      <xdr:colOff>207819</xdr:colOff>
      <xdr:row>82</xdr:row>
      <xdr:rowOff>69273</xdr:rowOff>
    </xdr:from>
    <xdr:to>
      <xdr:col>7</xdr:col>
      <xdr:colOff>2684318</xdr:colOff>
      <xdr:row>82</xdr:row>
      <xdr:rowOff>2325498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841183" y="25630909"/>
          <a:ext cx="2476499" cy="22562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7</xdr:col>
      <xdr:colOff>190499</xdr:colOff>
      <xdr:row>83</xdr:row>
      <xdr:rowOff>190499</xdr:rowOff>
    </xdr:from>
    <xdr:to>
      <xdr:col>7</xdr:col>
      <xdr:colOff>2808236</xdr:colOff>
      <xdr:row>83</xdr:row>
      <xdr:rowOff>2268681</xdr:rowOff>
    </xdr:to>
    <xdr:pic>
      <xdr:nvPicPr>
        <xdr:cNvPr id="10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823863" y="28280590"/>
          <a:ext cx="2617737" cy="2078182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7</xdr:col>
      <xdr:colOff>212913</xdr:colOff>
      <xdr:row>86</xdr:row>
      <xdr:rowOff>302558</xdr:rowOff>
    </xdr:from>
    <xdr:to>
      <xdr:col>7</xdr:col>
      <xdr:colOff>2113859</xdr:colOff>
      <xdr:row>86</xdr:row>
      <xdr:rowOff>2005852</xdr:rowOff>
    </xdr:to>
    <xdr:pic>
      <xdr:nvPicPr>
        <xdr:cNvPr id="6" name="图片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614213" y="1445558"/>
          <a:ext cx="1900946" cy="1703294"/>
        </a:xfrm>
        <a:prstGeom prst="rect">
          <a:avLst/>
        </a:prstGeom>
      </xdr:spPr>
    </xdr:pic>
    <xdr:clientData/>
  </xdr:twoCellAnchor>
  <xdr:twoCellAnchor editAs="oneCell">
    <xdr:from>
      <xdr:col>7</xdr:col>
      <xdr:colOff>122465</xdr:colOff>
      <xdr:row>85</xdr:row>
      <xdr:rowOff>204108</xdr:rowOff>
    </xdr:from>
    <xdr:to>
      <xdr:col>7</xdr:col>
      <xdr:colOff>2857490</xdr:colOff>
      <xdr:row>85</xdr:row>
      <xdr:rowOff>2367644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0749644" y="33364715"/>
          <a:ext cx="2735025" cy="2163536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7</xdr:col>
      <xdr:colOff>285751</xdr:colOff>
      <xdr:row>84</xdr:row>
      <xdr:rowOff>272143</xdr:rowOff>
    </xdr:from>
    <xdr:to>
      <xdr:col>7</xdr:col>
      <xdr:colOff>2548277</xdr:colOff>
      <xdr:row>84</xdr:row>
      <xdr:rowOff>2231571</xdr:rowOff>
    </xdr:to>
    <xdr:pic>
      <xdr:nvPicPr>
        <xdr:cNvPr id="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10912930" y="30901822"/>
          <a:ext cx="2262526" cy="1959428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7</xdr:col>
      <xdr:colOff>428626</xdr:colOff>
      <xdr:row>4</xdr:row>
      <xdr:rowOff>523876</xdr:rowOff>
    </xdr:from>
    <xdr:to>
      <xdr:col>7</xdr:col>
      <xdr:colOff>2469933</xdr:colOff>
      <xdr:row>4</xdr:row>
      <xdr:rowOff>1976437</xdr:rowOff>
    </xdr:to>
    <xdr:pic>
      <xdr:nvPicPr>
        <xdr:cNvPr id="1031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11763376" y="2452689"/>
          <a:ext cx="2041307" cy="145256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7</xdr:col>
      <xdr:colOff>142874</xdr:colOff>
      <xdr:row>5</xdr:row>
      <xdr:rowOff>476251</xdr:rowOff>
    </xdr:from>
    <xdr:to>
      <xdr:col>7</xdr:col>
      <xdr:colOff>2954005</xdr:colOff>
      <xdr:row>5</xdr:row>
      <xdr:rowOff>2047875</xdr:rowOff>
    </xdr:to>
    <xdr:pic>
      <xdr:nvPicPr>
        <xdr:cNvPr id="1032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11477624" y="4929189"/>
          <a:ext cx="2811131" cy="157162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7</xdr:col>
      <xdr:colOff>142875</xdr:colOff>
      <xdr:row>6</xdr:row>
      <xdr:rowOff>452438</xdr:rowOff>
    </xdr:from>
    <xdr:to>
      <xdr:col>7</xdr:col>
      <xdr:colOff>2715524</xdr:colOff>
      <xdr:row>6</xdr:row>
      <xdr:rowOff>2119313</xdr:rowOff>
    </xdr:to>
    <xdr:pic>
      <xdr:nvPicPr>
        <xdr:cNvPr id="1033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8"/>
        <a:srcRect/>
        <a:stretch>
          <a:fillRect/>
        </a:stretch>
      </xdr:blipFill>
      <xdr:spPr bwMode="auto">
        <a:xfrm>
          <a:off x="11477625" y="7429501"/>
          <a:ext cx="2572649" cy="16668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7</xdr:col>
      <xdr:colOff>452438</xdr:colOff>
      <xdr:row>7</xdr:row>
      <xdr:rowOff>547687</xdr:rowOff>
    </xdr:from>
    <xdr:to>
      <xdr:col>7</xdr:col>
      <xdr:colOff>2550707</xdr:colOff>
      <xdr:row>7</xdr:row>
      <xdr:rowOff>1833562</xdr:rowOff>
    </xdr:to>
    <xdr:pic>
      <xdr:nvPicPr>
        <xdr:cNvPr id="1034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11787188" y="10048875"/>
          <a:ext cx="2098269" cy="12858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7</xdr:col>
      <xdr:colOff>619125</xdr:colOff>
      <xdr:row>14</xdr:row>
      <xdr:rowOff>285750</xdr:rowOff>
    </xdr:from>
    <xdr:to>
      <xdr:col>7</xdr:col>
      <xdr:colOff>2238375</xdr:colOff>
      <xdr:row>14</xdr:row>
      <xdr:rowOff>2099145</xdr:rowOff>
    </xdr:to>
    <xdr:pic>
      <xdr:nvPicPr>
        <xdr:cNvPr id="1035" name="Picture 11" descr="C:\Users\Administrator\AppData\Roaming\feiq\RichOle\445135106.bmp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11953875" y="12311063"/>
          <a:ext cx="1619250" cy="1813395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571500</xdr:colOff>
      <xdr:row>15</xdr:row>
      <xdr:rowOff>285751</xdr:rowOff>
    </xdr:from>
    <xdr:to>
      <xdr:col>7</xdr:col>
      <xdr:colOff>2229835</xdr:colOff>
      <xdr:row>15</xdr:row>
      <xdr:rowOff>2214563</xdr:rowOff>
    </xdr:to>
    <xdr:pic>
      <xdr:nvPicPr>
        <xdr:cNvPr id="1036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11906250" y="14835189"/>
          <a:ext cx="1658335" cy="1928812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7</xdr:col>
      <xdr:colOff>642937</xdr:colOff>
      <xdr:row>17</xdr:row>
      <xdr:rowOff>452438</xdr:rowOff>
    </xdr:from>
    <xdr:to>
      <xdr:col>7</xdr:col>
      <xdr:colOff>2304154</xdr:colOff>
      <xdr:row>17</xdr:row>
      <xdr:rowOff>2286000</xdr:rowOff>
    </xdr:to>
    <xdr:pic>
      <xdr:nvPicPr>
        <xdr:cNvPr id="1037" name="Picture 13" descr="C:\Users\Administrator\AppData\Roaming\feiq\RichOle\242440076.bmp"/>
        <xdr:cNvPicPr>
          <a:picLocks noChangeAspect="1" noChangeArrowheads="1"/>
        </xdr:cNvPicPr>
      </xdr:nvPicPr>
      <xdr:blipFill>
        <a:blip xmlns:r="http://schemas.openxmlformats.org/officeDocument/2006/relationships" r:embed="rId12"/>
        <a:srcRect/>
        <a:stretch>
          <a:fillRect/>
        </a:stretch>
      </xdr:blipFill>
      <xdr:spPr bwMode="auto">
        <a:xfrm>
          <a:off x="11977687" y="20050126"/>
          <a:ext cx="1661217" cy="1833562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547688</xdr:colOff>
      <xdr:row>18</xdr:row>
      <xdr:rowOff>309562</xdr:rowOff>
    </xdr:from>
    <xdr:to>
      <xdr:col>7</xdr:col>
      <xdr:colOff>2383580</xdr:colOff>
      <xdr:row>18</xdr:row>
      <xdr:rowOff>2262187</xdr:rowOff>
    </xdr:to>
    <xdr:pic>
      <xdr:nvPicPr>
        <xdr:cNvPr id="1038" name="Picture 14"/>
        <xdr:cNvPicPr>
          <a:picLocks noChangeAspect="1" noChangeArrowheads="1"/>
        </xdr:cNvPicPr>
      </xdr:nvPicPr>
      <xdr:blipFill>
        <a:blip xmlns:r="http://schemas.openxmlformats.org/officeDocument/2006/relationships" r:embed="rId13"/>
        <a:srcRect/>
        <a:stretch>
          <a:fillRect/>
        </a:stretch>
      </xdr:blipFill>
      <xdr:spPr bwMode="auto">
        <a:xfrm>
          <a:off x="11882438" y="22431375"/>
          <a:ext cx="1835892" cy="19526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7</xdr:col>
      <xdr:colOff>571499</xdr:colOff>
      <xdr:row>20</xdr:row>
      <xdr:rowOff>261938</xdr:rowOff>
    </xdr:from>
    <xdr:to>
      <xdr:col>7</xdr:col>
      <xdr:colOff>2290232</xdr:colOff>
      <xdr:row>20</xdr:row>
      <xdr:rowOff>2333625</xdr:rowOff>
    </xdr:to>
    <xdr:pic>
      <xdr:nvPicPr>
        <xdr:cNvPr id="1039" name="Picture 15"/>
        <xdr:cNvPicPr>
          <a:picLocks noChangeAspect="1" noChangeArrowheads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 bwMode="auto">
        <a:xfrm>
          <a:off x="11906249" y="27432001"/>
          <a:ext cx="1718733" cy="2071687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7</xdr:col>
      <xdr:colOff>571499</xdr:colOff>
      <xdr:row>19</xdr:row>
      <xdr:rowOff>285750</xdr:rowOff>
    </xdr:from>
    <xdr:to>
      <xdr:col>7</xdr:col>
      <xdr:colOff>2290232</xdr:colOff>
      <xdr:row>19</xdr:row>
      <xdr:rowOff>2357437</xdr:rowOff>
    </xdr:to>
    <xdr:pic>
      <xdr:nvPicPr>
        <xdr:cNvPr id="22" name="Picture 15"/>
        <xdr:cNvPicPr>
          <a:picLocks noChangeAspect="1" noChangeArrowheads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 bwMode="auto">
        <a:xfrm>
          <a:off x="11906249" y="24931688"/>
          <a:ext cx="1718733" cy="2071687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7</xdr:col>
      <xdr:colOff>452438</xdr:colOff>
      <xdr:row>21</xdr:row>
      <xdr:rowOff>571500</xdr:rowOff>
    </xdr:from>
    <xdr:to>
      <xdr:col>7</xdr:col>
      <xdr:colOff>2668401</xdr:colOff>
      <xdr:row>21</xdr:row>
      <xdr:rowOff>1905000</xdr:rowOff>
    </xdr:to>
    <xdr:pic>
      <xdr:nvPicPr>
        <xdr:cNvPr id="1040" name="Picture 16"/>
        <xdr:cNvPicPr>
          <a:picLocks noChangeAspect="1" noChangeArrowheads="1"/>
        </xdr:cNvPicPr>
      </xdr:nvPicPr>
      <xdr:blipFill>
        <a:blip xmlns:r="http://schemas.openxmlformats.org/officeDocument/2006/relationships" r:embed="rId15"/>
        <a:srcRect/>
        <a:stretch>
          <a:fillRect/>
        </a:stretch>
      </xdr:blipFill>
      <xdr:spPr bwMode="auto">
        <a:xfrm>
          <a:off x="11787188" y="30265688"/>
          <a:ext cx="2215963" cy="13335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7</xdr:col>
      <xdr:colOff>285750</xdr:colOff>
      <xdr:row>31</xdr:row>
      <xdr:rowOff>666750</xdr:rowOff>
    </xdr:from>
    <xdr:to>
      <xdr:col>7</xdr:col>
      <xdr:colOff>2744101</xdr:colOff>
      <xdr:row>31</xdr:row>
      <xdr:rowOff>1690687</xdr:rowOff>
    </xdr:to>
    <xdr:pic>
      <xdr:nvPicPr>
        <xdr:cNvPr id="1041" name="Picture 17" descr="C:\Users\Administrator\AppData\Roaming\feiq\RichOle\3506784171.bmp"/>
        <xdr:cNvPicPr>
          <a:picLocks noChangeAspect="1" noChangeArrowheads="1"/>
        </xdr:cNvPicPr>
      </xdr:nvPicPr>
      <xdr:blipFill>
        <a:blip xmlns:r="http://schemas.openxmlformats.org/officeDocument/2006/relationships" r:embed="rId16"/>
        <a:srcRect/>
        <a:stretch>
          <a:fillRect/>
        </a:stretch>
      </xdr:blipFill>
      <xdr:spPr bwMode="auto">
        <a:xfrm>
          <a:off x="11620500" y="32885063"/>
          <a:ext cx="2458351" cy="1023937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119063</xdr:colOff>
      <xdr:row>32</xdr:row>
      <xdr:rowOff>452437</xdr:rowOff>
    </xdr:from>
    <xdr:to>
      <xdr:col>7</xdr:col>
      <xdr:colOff>2760320</xdr:colOff>
      <xdr:row>32</xdr:row>
      <xdr:rowOff>2166937</xdr:rowOff>
    </xdr:to>
    <xdr:pic>
      <xdr:nvPicPr>
        <xdr:cNvPr id="1042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7"/>
        <a:srcRect/>
        <a:stretch>
          <a:fillRect/>
        </a:stretch>
      </xdr:blipFill>
      <xdr:spPr bwMode="auto">
        <a:xfrm>
          <a:off x="11453813" y="32670750"/>
          <a:ext cx="2641257" cy="17145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7</xdr:col>
      <xdr:colOff>598714</xdr:colOff>
      <xdr:row>61</xdr:row>
      <xdr:rowOff>190501</xdr:rowOff>
    </xdr:from>
    <xdr:to>
      <xdr:col>7</xdr:col>
      <xdr:colOff>2490107</xdr:colOff>
      <xdr:row>61</xdr:row>
      <xdr:rowOff>2313215</xdr:rowOff>
    </xdr:to>
    <xdr:pic>
      <xdr:nvPicPr>
        <xdr:cNvPr id="1048" name="Picture 24"/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 l="28382" t="5959" r="30200" b="11414"/>
        <a:stretch>
          <a:fillRect/>
        </a:stretch>
      </xdr:blipFill>
      <xdr:spPr bwMode="auto">
        <a:xfrm>
          <a:off x="11974285" y="57816751"/>
          <a:ext cx="1891393" cy="212271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7</xdr:col>
      <xdr:colOff>571501</xdr:colOff>
      <xdr:row>62</xdr:row>
      <xdr:rowOff>272143</xdr:rowOff>
    </xdr:from>
    <xdr:to>
      <xdr:col>7</xdr:col>
      <xdr:colOff>2522667</xdr:colOff>
      <xdr:row>62</xdr:row>
      <xdr:rowOff>2258785</xdr:rowOff>
    </xdr:to>
    <xdr:pic>
      <xdr:nvPicPr>
        <xdr:cNvPr id="1049" name="Picture 25"/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/>
        <a:srcRect l="28782" t="16419" r="34308" b="16843"/>
        <a:stretch>
          <a:fillRect/>
        </a:stretch>
      </xdr:blipFill>
      <xdr:spPr bwMode="auto">
        <a:xfrm>
          <a:off x="11947072" y="60429322"/>
          <a:ext cx="1951166" cy="1986642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7</xdr:col>
      <xdr:colOff>311728</xdr:colOff>
      <xdr:row>79</xdr:row>
      <xdr:rowOff>259772</xdr:rowOff>
    </xdr:from>
    <xdr:to>
      <xdr:col>7</xdr:col>
      <xdr:colOff>2771343</xdr:colOff>
      <xdr:row>79</xdr:row>
      <xdr:rowOff>2251363</xdr:rowOff>
    </xdr:to>
    <xdr:pic>
      <xdr:nvPicPr>
        <xdr:cNvPr id="1050" name="Picture 26"/>
        <xdr:cNvPicPr>
          <a:picLocks noChangeAspect="1" noChangeArrowheads="1"/>
        </xdr:cNvPicPr>
      </xdr:nvPicPr>
      <xdr:blipFill>
        <a:blip xmlns:r="http://schemas.openxmlformats.org/officeDocument/2006/relationships" r:embed="rId20"/>
        <a:srcRect l="24903" t="15857" r="27413" b="15198"/>
        <a:stretch>
          <a:fillRect/>
        </a:stretch>
      </xdr:blipFill>
      <xdr:spPr bwMode="auto">
        <a:xfrm>
          <a:off x="11672455" y="72996136"/>
          <a:ext cx="2459615" cy="199159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7</xdr:col>
      <xdr:colOff>311726</xdr:colOff>
      <xdr:row>63</xdr:row>
      <xdr:rowOff>277091</xdr:rowOff>
    </xdr:from>
    <xdr:to>
      <xdr:col>7</xdr:col>
      <xdr:colOff>2746785</xdr:colOff>
      <xdr:row>63</xdr:row>
      <xdr:rowOff>2164773</xdr:rowOff>
    </xdr:to>
    <xdr:pic>
      <xdr:nvPicPr>
        <xdr:cNvPr id="1051" name="Picture 27"/>
        <xdr:cNvPicPr>
          <a:picLocks noChangeAspect="1" noChangeArrowheads="1"/>
        </xdr:cNvPicPr>
      </xdr:nvPicPr>
      <xdr:blipFill>
        <a:blip xmlns:r="http://schemas.openxmlformats.org/officeDocument/2006/relationships" r:embed="rId21"/>
        <a:srcRect l="26400" t="16363" r="28720" b="21390"/>
        <a:stretch>
          <a:fillRect/>
        </a:stretch>
      </xdr:blipFill>
      <xdr:spPr bwMode="auto">
        <a:xfrm>
          <a:off x="11672453" y="62899636"/>
          <a:ext cx="2435059" cy="1887682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7</xdr:col>
      <xdr:colOff>467591</xdr:colOff>
      <xdr:row>64</xdr:row>
      <xdr:rowOff>294408</xdr:rowOff>
    </xdr:from>
    <xdr:to>
      <xdr:col>7</xdr:col>
      <xdr:colOff>2639320</xdr:colOff>
      <xdr:row>64</xdr:row>
      <xdr:rowOff>2234044</xdr:rowOff>
    </xdr:to>
    <xdr:pic>
      <xdr:nvPicPr>
        <xdr:cNvPr id="1053" name="Picture 29"/>
        <xdr:cNvPicPr>
          <a:picLocks noChangeAspect="1" noChangeArrowheads="1"/>
        </xdr:cNvPicPr>
      </xdr:nvPicPr>
      <xdr:blipFill>
        <a:blip xmlns:r="http://schemas.openxmlformats.org/officeDocument/2006/relationships" r:embed="rId22"/>
        <a:srcRect l="36394" t="28003" r="38903" b="32523"/>
        <a:stretch>
          <a:fillRect/>
        </a:stretch>
      </xdr:blipFill>
      <xdr:spPr bwMode="auto">
        <a:xfrm>
          <a:off x="11828318" y="67973863"/>
          <a:ext cx="2171729" cy="1939636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7</xdr:col>
      <xdr:colOff>690563</xdr:colOff>
      <xdr:row>80</xdr:row>
      <xdr:rowOff>190500</xdr:rowOff>
    </xdr:from>
    <xdr:to>
      <xdr:col>7</xdr:col>
      <xdr:colOff>2728569</xdr:colOff>
      <xdr:row>80</xdr:row>
      <xdr:rowOff>2452687</xdr:rowOff>
    </xdr:to>
    <xdr:pic>
      <xdr:nvPicPr>
        <xdr:cNvPr id="1055" name="Picture 31"/>
        <xdr:cNvPicPr>
          <a:picLocks noChangeAspect="1" noChangeArrowheads="1"/>
        </xdr:cNvPicPr>
      </xdr:nvPicPr>
      <xdr:blipFill>
        <a:blip xmlns:r="http://schemas.openxmlformats.org/officeDocument/2006/relationships" r:embed="rId23"/>
        <a:srcRect l="39569" t="17890" r="34484" b="30530"/>
        <a:stretch>
          <a:fillRect/>
        </a:stretch>
      </xdr:blipFill>
      <xdr:spPr bwMode="auto">
        <a:xfrm>
          <a:off x="12025313" y="75318938"/>
          <a:ext cx="2038006" cy="2262187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7</xdr:col>
      <xdr:colOff>595313</xdr:colOff>
      <xdr:row>81</xdr:row>
      <xdr:rowOff>95250</xdr:rowOff>
    </xdr:from>
    <xdr:to>
      <xdr:col>7</xdr:col>
      <xdr:colOff>2617488</xdr:colOff>
      <xdr:row>81</xdr:row>
      <xdr:rowOff>2405062</xdr:rowOff>
    </xdr:to>
    <xdr:pic>
      <xdr:nvPicPr>
        <xdr:cNvPr id="1056" name="Picture 32"/>
        <xdr:cNvPicPr>
          <a:picLocks noChangeAspect="1" noChangeArrowheads="1"/>
        </xdr:cNvPicPr>
      </xdr:nvPicPr>
      <xdr:blipFill>
        <a:blip xmlns:r="http://schemas.openxmlformats.org/officeDocument/2006/relationships" r:embed="rId24"/>
        <a:srcRect l="33626" t="16729" r="36369" b="21701"/>
        <a:stretch>
          <a:fillRect/>
        </a:stretch>
      </xdr:blipFill>
      <xdr:spPr bwMode="auto">
        <a:xfrm>
          <a:off x="11930063" y="77747813"/>
          <a:ext cx="2022175" cy="2309812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7</xdr:col>
      <xdr:colOff>788614</xdr:colOff>
      <xdr:row>47</xdr:row>
      <xdr:rowOff>925885</xdr:rowOff>
    </xdr:from>
    <xdr:to>
      <xdr:col>7</xdr:col>
      <xdr:colOff>2045350</xdr:colOff>
      <xdr:row>47</xdr:row>
      <xdr:rowOff>2113709</xdr:rowOff>
    </xdr:to>
    <xdr:pic>
      <xdr:nvPicPr>
        <xdr:cNvPr id="4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11813802" y="45764823"/>
          <a:ext cx="1256736" cy="1187824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1326496</xdr:colOff>
      <xdr:row>48</xdr:row>
      <xdr:rowOff>846733</xdr:rowOff>
    </xdr:from>
    <xdr:to>
      <xdr:col>7</xdr:col>
      <xdr:colOff>2183309</xdr:colOff>
      <xdr:row>48</xdr:row>
      <xdr:rowOff>1889591</xdr:rowOff>
    </xdr:to>
    <xdr:pic>
      <xdr:nvPicPr>
        <xdr:cNvPr id="4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12351684" y="48209796"/>
          <a:ext cx="856813" cy="1042858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788615</xdr:colOff>
      <xdr:row>49</xdr:row>
      <xdr:rowOff>813827</xdr:rowOff>
    </xdr:from>
    <xdr:to>
      <xdr:col>7</xdr:col>
      <xdr:colOff>2407865</xdr:colOff>
      <xdr:row>49</xdr:row>
      <xdr:rowOff>1947302</xdr:rowOff>
    </xdr:to>
    <xdr:pic>
      <xdr:nvPicPr>
        <xdr:cNvPr id="50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11813803" y="50701015"/>
          <a:ext cx="1619250" cy="1133475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965262</xdr:colOff>
      <xdr:row>50</xdr:row>
      <xdr:rowOff>746590</xdr:rowOff>
    </xdr:from>
    <xdr:to>
      <xdr:col>7</xdr:col>
      <xdr:colOff>2327181</xdr:colOff>
      <xdr:row>50</xdr:row>
      <xdr:rowOff>1844767</xdr:rowOff>
    </xdr:to>
    <xdr:pic>
      <xdr:nvPicPr>
        <xdr:cNvPr id="51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11990450" y="53157903"/>
          <a:ext cx="1361919" cy="1098177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698967</xdr:colOff>
      <xdr:row>51</xdr:row>
      <xdr:rowOff>869773</xdr:rowOff>
    </xdr:from>
    <xdr:to>
      <xdr:col>7</xdr:col>
      <xdr:colOff>2368083</xdr:colOff>
      <xdr:row>51</xdr:row>
      <xdr:rowOff>1914805</xdr:rowOff>
    </xdr:to>
    <xdr:pic>
      <xdr:nvPicPr>
        <xdr:cNvPr id="52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11724155" y="55805211"/>
          <a:ext cx="1669116" cy="1045032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900674</xdr:colOff>
      <xdr:row>52</xdr:row>
      <xdr:rowOff>780209</xdr:rowOff>
    </xdr:from>
    <xdr:to>
      <xdr:col>7</xdr:col>
      <xdr:colOff>2300849</xdr:colOff>
      <xdr:row>52</xdr:row>
      <xdr:rowOff>1961309</xdr:rowOff>
    </xdr:to>
    <xdr:pic>
      <xdr:nvPicPr>
        <xdr:cNvPr id="53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11925862" y="58239772"/>
          <a:ext cx="1400175" cy="118110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717365</xdr:colOff>
      <xdr:row>53</xdr:row>
      <xdr:rowOff>847445</xdr:rowOff>
    </xdr:from>
    <xdr:to>
      <xdr:col>7</xdr:col>
      <xdr:colOff>2382090</xdr:colOff>
      <xdr:row>53</xdr:row>
      <xdr:rowOff>1899677</xdr:rowOff>
    </xdr:to>
    <xdr:pic>
      <xdr:nvPicPr>
        <xdr:cNvPr id="54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11742553" y="60831133"/>
          <a:ext cx="1664725" cy="1052232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788613</xdr:colOff>
      <xdr:row>54</xdr:row>
      <xdr:rowOff>872247</xdr:rowOff>
    </xdr:from>
    <xdr:to>
      <xdr:col>7</xdr:col>
      <xdr:colOff>1987643</xdr:colOff>
      <xdr:row>54</xdr:row>
      <xdr:rowOff>1853619</xdr:rowOff>
    </xdr:to>
    <xdr:pic>
      <xdr:nvPicPr>
        <xdr:cNvPr id="55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11813801" y="63380060"/>
          <a:ext cx="1199030" cy="981372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984259</xdr:colOff>
      <xdr:row>8</xdr:row>
      <xdr:rowOff>557239</xdr:rowOff>
    </xdr:from>
    <xdr:to>
      <xdr:col>7</xdr:col>
      <xdr:colOff>2018077</xdr:colOff>
      <xdr:row>8</xdr:row>
      <xdr:rowOff>1680525</xdr:rowOff>
    </xdr:to>
    <xdr:pic>
      <xdr:nvPicPr>
        <xdr:cNvPr id="56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12033259" y="12610694"/>
          <a:ext cx="1033818" cy="1123286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650961</xdr:colOff>
      <xdr:row>9</xdr:row>
      <xdr:rowOff>568444</xdr:rowOff>
    </xdr:from>
    <xdr:to>
      <xdr:col>7</xdr:col>
      <xdr:colOff>2141343</xdr:colOff>
      <xdr:row>9</xdr:row>
      <xdr:rowOff>1537442</xdr:rowOff>
    </xdr:to>
    <xdr:pic>
      <xdr:nvPicPr>
        <xdr:cNvPr id="57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11699961" y="15150353"/>
          <a:ext cx="1490382" cy="968998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673373</xdr:colOff>
      <xdr:row>11</xdr:row>
      <xdr:rowOff>624474</xdr:rowOff>
    </xdr:from>
    <xdr:to>
      <xdr:col>7</xdr:col>
      <xdr:colOff>2163755</xdr:colOff>
      <xdr:row>11</xdr:row>
      <xdr:rowOff>1628694</xdr:rowOff>
    </xdr:to>
    <xdr:pic>
      <xdr:nvPicPr>
        <xdr:cNvPr id="58" name="Picture 13"/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11722373" y="17734838"/>
          <a:ext cx="1490382" cy="100422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796638</xdr:colOff>
      <xdr:row>13</xdr:row>
      <xdr:rowOff>568444</xdr:rowOff>
    </xdr:from>
    <xdr:to>
      <xdr:col>7</xdr:col>
      <xdr:colOff>1939638</xdr:colOff>
      <xdr:row>13</xdr:row>
      <xdr:rowOff>1724180</xdr:rowOff>
    </xdr:to>
    <xdr:pic>
      <xdr:nvPicPr>
        <xdr:cNvPr id="59" name="Picture 14"/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11845638" y="20207262"/>
          <a:ext cx="1143000" cy="1155736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1147607</xdr:colOff>
      <xdr:row>22</xdr:row>
      <xdr:rowOff>774226</xdr:rowOff>
    </xdr:from>
    <xdr:to>
      <xdr:col>7</xdr:col>
      <xdr:colOff>2114855</xdr:colOff>
      <xdr:row>22</xdr:row>
      <xdr:rowOff>1886256</xdr:rowOff>
    </xdr:to>
    <xdr:pic>
      <xdr:nvPicPr>
        <xdr:cNvPr id="61" name="Picture 16"/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12196607" y="40640681"/>
          <a:ext cx="967248" cy="111203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886283</xdr:colOff>
      <xdr:row>23</xdr:row>
      <xdr:rowOff>884063</xdr:rowOff>
    </xdr:from>
    <xdr:to>
      <xdr:col>7</xdr:col>
      <xdr:colOff>2079708</xdr:colOff>
      <xdr:row>23</xdr:row>
      <xdr:rowOff>1984460</xdr:rowOff>
    </xdr:to>
    <xdr:pic>
      <xdr:nvPicPr>
        <xdr:cNvPr id="62" name="Picture 17"/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>
          <a:off x="11935283" y="43278972"/>
          <a:ext cx="1193425" cy="1100397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959897</xdr:colOff>
      <xdr:row>33</xdr:row>
      <xdr:rowOff>345982</xdr:rowOff>
    </xdr:from>
    <xdr:to>
      <xdr:col>7</xdr:col>
      <xdr:colOff>2489387</xdr:colOff>
      <xdr:row>33</xdr:row>
      <xdr:rowOff>1362355</xdr:rowOff>
    </xdr:to>
    <xdr:pic>
      <xdr:nvPicPr>
        <xdr:cNvPr id="63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/>
        <a:srcRect/>
        <a:stretch>
          <a:fillRect/>
        </a:stretch>
      </xdr:blipFill>
      <xdr:spPr bwMode="auto">
        <a:xfrm>
          <a:off x="11985085" y="67902045"/>
          <a:ext cx="1529490" cy="1016373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1120589</xdr:colOff>
      <xdr:row>34</xdr:row>
      <xdr:rowOff>311271</xdr:rowOff>
    </xdr:from>
    <xdr:to>
      <xdr:col>7</xdr:col>
      <xdr:colOff>2117913</xdr:colOff>
      <xdr:row>34</xdr:row>
      <xdr:rowOff>1474079</xdr:rowOff>
    </xdr:to>
    <xdr:pic>
      <xdr:nvPicPr>
        <xdr:cNvPr id="64" name="Picture 19"/>
        <xdr:cNvPicPr>
          <a:picLocks noChangeAspect="1" noChangeArrowheads="1"/>
        </xdr:cNvPicPr>
      </xdr:nvPicPr>
      <xdr:blipFill>
        <a:blip xmlns:r="http://schemas.openxmlformats.org/officeDocument/2006/relationships" r:embed="rId40" cstate="print"/>
        <a:srcRect/>
        <a:stretch>
          <a:fillRect/>
        </a:stretch>
      </xdr:blipFill>
      <xdr:spPr bwMode="auto">
        <a:xfrm>
          <a:off x="12145777" y="70391459"/>
          <a:ext cx="997324" cy="1162808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7</xdr:col>
      <xdr:colOff>1030940</xdr:colOff>
      <xdr:row>35</xdr:row>
      <xdr:rowOff>874491</xdr:rowOff>
    </xdr:from>
    <xdr:to>
      <xdr:col>7</xdr:col>
      <xdr:colOff>2271991</xdr:colOff>
      <xdr:row>35</xdr:row>
      <xdr:rowOff>2090738</xdr:rowOff>
    </xdr:to>
    <xdr:pic>
      <xdr:nvPicPr>
        <xdr:cNvPr id="65" name="Picture 21"/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/>
        <a:srcRect/>
        <a:stretch>
          <a:fillRect/>
        </a:stretch>
      </xdr:blipFill>
      <xdr:spPr bwMode="auto">
        <a:xfrm>
          <a:off x="12056128" y="73478804"/>
          <a:ext cx="1241051" cy="1216247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7</xdr:col>
      <xdr:colOff>792953</xdr:colOff>
      <xdr:row>36</xdr:row>
      <xdr:rowOff>648539</xdr:rowOff>
    </xdr:from>
    <xdr:to>
      <xdr:col>7</xdr:col>
      <xdr:colOff>2588065</xdr:colOff>
      <xdr:row>36</xdr:row>
      <xdr:rowOff>2351834</xdr:rowOff>
    </xdr:to>
    <xdr:pic>
      <xdr:nvPicPr>
        <xdr:cNvPr id="66" name="Picture 22"/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/>
        <a:srcRect/>
        <a:stretch>
          <a:fillRect/>
        </a:stretch>
      </xdr:blipFill>
      <xdr:spPr bwMode="auto">
        <a:xfrm>
          <a:off x="11818141" y="75776977"/>
          <a:ext cx="1795112" cy="170329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7</xdr:col>
      <xdr:colOff>672352</xdr:colOff>
      <xdr:row>37</xdr:row>
      <xdr:rowOff>318064</xdr:rowOff>
    </xdr:from>
    <xdr:to>
      <xdr:col>7</xdr:col>
      <xdr:colOff>2612091</xdr:colOff>
      <xdr:row>37</xdr:row>
      <xdr:rowOff>1648105</xdr:rowOff>
    </xdr:to>
    <xdr:pic>
      <xdr:nvPicPr>
        <xdr:cNvPr id="67" name="Picture 24"/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/>
        <a:srcRect/>
        <a:stretch>
          <a:fillRect/>
        </a:stretch>
      </xdr:blipFill>
      <xdr:spPr bwMode="auto">
        <a:xfrm>
          <a:off x="11697540" y="77970627"/>
          <a:ext cx="1939739" cy="133004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7</xdr:col>
      <xdr:colOff>784411</xdr:colOff>
      <xdr:row>38</xdr:row>
      <xdr:rowOff>345982</xdr:rowOff>
    </xdr:from>
    <xdr:to>
      <xdr:col>7</xdr:col>
      <xdr:colOff>2424551</xdr:colOff>
      <xdr:row>38</xdr:row>
      <xdr:rowOff>1903599</xdr:rowOff>
    </xdr:to>
    <xdr:pic>
      <xdr:nvPicPr>
        <xdr:cNvPr id="6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 bwMode="auto">
        <a:xfrm>
          <a:off x="11809599" y="80522670"/>
          <a:ext cx="1640140" cy="1557617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7</xdr:col>
      <xdr:colOff>829236</xdr:colOff>
      <xdr:row>39</xdr:row>
      <xdr:rowOff>312365</xdr:rowOff>
    </xdr:from>
    <xdr:to>
      <xdr:col>7</xdr:col>
      <xdr:colOff>2553261</xdr:colOff>
      <xdr:row>39</xdr:row>
      <xdr:rowOff>2141165</xdr:rowOff>
    </xdr:to>
    <xdr:pic>
      <xdr:nvPicPr>
        <xdr:cNvPr id="69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45" cstate="print"/>
        <a:srcRect/>
        <a:stretch>
          <a:fillRect/>
        </a:stretch>
      </xdr:blipFill>
      <xdr:spPr bwMode="auto">
        <a:xfrm>
          <a:off x="11854424" y="83013178"/>
          <a:ext cx="1724025" cy="18288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7</xdr:col>
      <xdr:colOff>826172</xdr:colOff>
      <xdr:row>40</xdr:row>
      <xdr:rowOff>794218</xdr:rowOff>
    </xdr:from>
    <xdr:to>
      <xdr:col>7</xdr:col>
      <xdr:colOff>2666554</xdr:colOff>
      <xdr:row>40</xdr:row>
      <xdr:rowOff>1833563</xdr:rowOff>
    </xdr:to>
    <xdr:pic>
      <xdr:nvPicPr>
        <xdr:cNvPr id="70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46" cstate="print"/>
        <a:srcRect/>
        <a:stretch>
          <a:fillRect/>
        </a:stretch>
      </xdr:blipFill>
      <xdr:spPr bwMode="auto">
        <a:xfrm>
          <a:off x="11851360" y="86019156"/>
          <a:ext cx="1840382" cy="103934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7</xdr:col>
      <xdr:colOff>829236</xdr:colOff>
      <xdr:row>41</xdr:row>
      <xdr:rowOff>558893</xdr:rowOff>
    </xdr:from>
    <xdr:to>
      <xdr:col>7</xdr:col>
      <xdr:colOff>2538418</xdr:colOff>
      <xdr:row>41</xdr:row>
      <xdr:rowOff>1903599</xdr:rowOff>
    </xdr:to>
    <xdr:pic>
      <xdr:nvPicPr>
        <xdr:cNvPr id="7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/>
        <a:srcRect/>
        <a:stretch>
          <a:fillRect/>
        </a:stretch>
      </xdr:blipFill>
      <xdr:spPr bwMode="auto">
        <a:xfrm>
          <a:off x="11854424" y="88307956"/>
          <a:ext cx="1709182" cy="1344706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7</xdr:col>
      <xdr:colOff>633641</xdr:colOff>
      <xdr:row>88</xdr:row>
      <xdr:rowOff>541957</xdr:rowOff>
    </xdr:from>
    <xdr:to>
      <xdr:col>7</xdr:col>
      <xdr:colOff>2356269</xdr:colOff>
      <xdr:row>88</xdr:row>
      <xdr:rowOff>2334898</xdr:rowOff>
    </xdr:to>
    <xdr:pic>
      <xdr:nvPicPr>
        <xdr:cNvPr id="74" name="图片 73"/>
        <xdr:cNvPicPr>
          <a:picLocks noChangeAspect="1"/>
        </xdr:cNvPicPr>
      </xdr:nvPicPr>
      <xdr:blipFill>
        <a:blip xmlns:r="http://schemas.openxmlformats.org/officeDocument/2006/relationships" r:embed="rId48" cstate="print"/>
        <a:stretch>
          <a:fillRect/>
        </a:stretch>
      </xdr:blipFill>
      <xdr:spPr>
        <a:xfrm>
          <a:off x="11682641" y="164302684"/>
          <a:ext cx="1722628" cy="1792941"/>
        </a:xfrm>
        <a:prstGeom prst="rect">
          <a:avLst/>
        </a:prstGeom>
      </xdr:spPr>
    </xdr:pic>
    <xdr:clientData/>
  </xdr:twoCellAnchor>
  <xdr:twoCellAnchor editAs="oneCell">
    <xdr:from>
      <xdr:col>7</xdr:col>
      <xdr:colOff>622435</xdr:colOff>
      <xdr:row>87</xdr:row>
      <xdr:rowOff>306634</xdr:rowOff>
    </xdr:from>
    <xdr:to>
      <xdr:col>7</xdr:col>
      <xdr:colOff>2523381</xdr:colOff>
      <xdr:row>87</xdr:row>
      <xdr:rowOff>2009928</xdr:rowOff>
    </xdr:to>
    <xdr:pic>
      <xdr:nvPicPr>
        <xdr:cNvPr id="75" name="图片 74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1671435" y="161538907"/>
          <a:ext cx="1900946" cy="1703294"/>
        </a:xfrm>
        <a:prstGeom prst="rect">
          <a:avLst/>
        </a:prstGeom>
      </xdr:spPr>
    </xdr:pic>
    <xdr:clientData/>
  </xdr:twoCellAnchor>
  <xdr:twoCellAnchor editAs="oneCell">
    <xdr:from>
      <xdr:col>7</xdr:col>
      <xdr:colOff>986504</xdr:colOff>
      <xdr:row>90</xdr:row>
      <xdr:rowOff>553162</xdr:rowOff>
    </xdr:from>
    <xdr:to>
      <xdr:col>7</xdr:col>
      <xdr:colOff>2045583</xdr:colOff>
      <xdr:row>90</xdr:row>
      <xdr:rowOff>2031533</xdr:rowOff>
    </xdr:to>
    <xdr:pic>
      <xdr:nvPicPr>
        <xdr:cNvPr id="7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/>
        <a:srcRect/>
        <a:stretch>
          <a:fillRect/>
        </a:stretch>
      </xdr:blipFill>
      <xdr:spPr bwMode="auto">
        <a:xfrm>
          <a:off x="12035504" y="169370798"/>
          <a:ext cx="1059079" cy="147837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7</xdr:col>
      <xdr:colOff>465554</xdr:colOff>
      <xdr:row>91</xdr:row>
      <xdr:rowOff>618971</xdr:rowOff>
    </xdr:from>
    <xdr:to>
      <xdr:col>7</xdr:col>
      <xdr:colOff>2312914</xdr:colOff>
      <xdr:row>91</xdr:row>
      <xdr:rowOff>2077162</xdr:rowOff>
    </xdr:to>
    <xdr:pic>
      <xdr:nvPicPr>
        <xdr:cNvPr id="77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11514554" y="171965062"/>
          <a:ext cx="1847360" cy="145819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7</xdr:col>
      <xdr:colOff>521583</xdr:colOff>
      <xdr:row>89</xdr:row>
      <xdr:rowOff>519545</xdr:rowOff>
    </xdr:from>
    <xdr:to>
      <xdr:col>7</xdr:col>
      <xdr:colOff>2450700</xdr:colOff>
      <xdr:row>89</xdr:row>
      <xdr:rowOff>1953898</xdr:rowOff>
    </xdr:to>
    <xdr:pic>
      <xdr:nvPicPr>
        <xdr:cNvPr id="78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/>
        <a:srcRect/>
        <a:stretch>
          <a:fillRect/>
        </a:stretch>
      </xdr:blipFill>
      <xdr:spPr bwMode="auto">
        <a:xfrm>
          <a:off x="11570583" y="166808727"/>
          <a:ext cx="1929117" cy="1434353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7</xdr:col>
      <xdr:colOff>981024</xdr:colOff>
      <xdr:row>92</xdr:row>
      <xdr:rowOff>777281</xdr:rowOff>
    </xdr:from>
    <xdr:to>
      <xdr:col>7</xdr:col>
      <xdr:colOff>1781124</xdr:colOff>
      <xdr:row>92</xdr:row>
      <xdr:rowOff>1948856</xdr:rowOff>
    </xdr:to>
    <xdr:pic>
      <xdr:nvPicPr>
        <xdr:cNvPr id="7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52" cstate="print"/>
        <a:srcRect/>
        <a:stretch>
          <a:fillRect/>
        </a:stretch>
      </xdr:blipFill>
      <xdr:spPr bwMode="auto">
        <a:xfrm>
          <a:off x="12030024" y="174651826"/>
          <a:ext cx="800100" cy="1171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7</xdr:col>
      <xdr:colOff>142875</xdr:colOff>
      <xdr:row>57</xdr:row>
      <xdr:rowOff>261937</xdr:rowOff>
    </xdr:from>
    <xdr:to>
      <xdr:col>7</xdr:col>
      <xdr:colOff>2877911</xdr:colOff>
      <xdr:row>57</xdr:row>
      <xdr:rowOff>2071687</xdr:rowOff>
    </xdr:to>
    <xdr:pic>
      <xdr:nvPicPr>
        <xdr:cNvPr id="1057" name="Picture 33"/>
        <xdr:cNvPicPr>
          <a:picLocks noChangeAspect="1" noChangeArrowheads="1"/>
        </xdr:cNvPicPr>
      </xdr:nvPicPr>
      <xdr:blipFill>
        <a:blip xmlns:r="http://schemas.openxmlformats.org/officeDocument/2006/relationships" r:embed="rId53"/>
        <a:srcRect/>
        <a:stretch>
          <a:fillRect/>
        </a:stretch>
      </xdr:blipFill>
      <xdr:spPr bwMode="auto">
        <a:xfrm>
          <a:off x="11168063" y="113252250"/>
          <a:ext cx="2735036" cy="18097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7</xdr:col>
      <xdr:colOff>523875</xdr:colOff>
      <xdr:row>27</xdr:row>
      <xdr:rowOff>381000</xdr:rowOff>
    </xdr:from>
    <xdr:to>
      <xdr:col>7</xdr:col>
      <xdr:colOff>2393810</xdr:colOff>
      <xdr:row>27</xdr:row>
      <xdr:rowOff>2095500</xdr:rowOff>
    </xdr:to>
    <xdr:pic>
      <xdr:nvPicPr>
        <xdr:cNvPr id="1058" name="Picture 34"/>
        <xdr:cNvPicPr>
          <a:picLocks noChangeAspect="1" noChangeArrowheads="1"/>
        </xdr:cNvPicPr>
      </xdr:nvPicPr>
      <xdr:blipFill>
        <a:blip xmlns:r="http://schemas.openxmlformats.org/officeDocument/2006/relationships" r:embed="rId54"/>
        <a:srcRect/>
        <a:stretch>
          <a:fillRect/>
        </a:stretch>
      </xdr:blipFill>
      <xdr:spPr bwMode="auto">
        <a:xfrm>
          <a:off x="11549063" y="45219938"/>
          <a:ext cx="1869935" cy="17145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7</xdr:col>
      <xdr:colOff>346363</xdr:colOff>
      <xdr:row>12</xdr:row>
      <xdr:rowOff>277091</xdr:rowOff>
    </xdr:from>
    <xdr:to>
      <xdr:col>7</xdr:col>
      <xdr:colOff>2656102</xdr:colOff>
      <xdr:row>12</xdr:row>
      <xdr:rowOff>2112818</xdr:rowOff>
    </xdr:to>
    <xdr:pic>
      <xdr:nvPicPr>
        <xdr:cNvPr id="1059" name="Picture 35" descr="C:\Users\Administrator\AppData\Roaming\feiq\RichOle\2233292108.bmp"/>
        <xdr:cNvPicPr>
          <a:picLocks noChangeAspect="1" noChangeArrowheads="1"/>
        </xdr:cNvPicPr>
      </xdr:nvPicPr>
      <xdr:blipFill>
        <a:blip xmlns:r="http://schemas.openxmlformats.org/officeDocument/2006/relationships" r:embed="rId55"/>
        <a:srcRect/>
        <a:stretch>
          <a:fillRect/>
        </a:stretch>
      </xdr:blipFill>
      <xdr:spPr bwMode="auto">
        <a:xfrm>
          <a:off x="11395363" y="19915909"/>
          <a:ext cx="2309739" cy="1835727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207818</xdr:colOff>
      <xdr:row>10</xdr:row>
      <xdr:rowOff>571500</xdr:rowOff>
    </xdr:from>
    <xdr:to>
      <xdr:col>7</xdr:col>
      <xdr:colOff>2648157</xdr:colOff>
      <xdr:row>10</xdr:row>
      <xdr:rowOff>1818409</xdr:rowOff>
    </xdr:to>
    <xdr:pic>
      <xdr:nvPicPr>
        <xdr:cNvPr id="1060" name="Picture 36"/>
        <xdr:cNvPicPr>
          <a:picLocks noChangeAspect="1" noChangeArrowheads="1"/>
        </xdr:cNvPicPr>
      </xdr:nvPicPr>
      <xdr:blipFill>
        <a:blip xmlns:r="http://schemas.openxmlformats.org/officeDocument/2006/relationships" r:embed="rId56" cstate="print"/>
        <a:srcRect/>
        <a:stretch>
          <a:fillRect/>
        </a:stretch>
      </xdr:blipFill>
      <xdr:spPr bwMode="auto">
        <a:xfrm>
          <a:off x="11256818" y="17681864"/>
          <a:ext cx="2440339" cy="1246909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7</xdr:col>
      <xdr:colOff>452437</xdr:colOff>
      <xdr:row>69</xdr:row>
      <xdr:rowOff>428625</xdr:rowOff>
    </xdr:from>
    <xdr:to>
      <xdr:col>7</xdr:col>
      <xdr:colOff>2881312</xdr:colOff>
      <xdr:row>69</xdr:row>
      <xdr:rowOff>1984148</xdr:rowOff>
    </xdr:to>
    <xdr:pic>
      <xdr:nvPicPr>
        <xdr:cNvPr id="1061" name="Picture 37" descr="C:\Users\Administrator\AppData\Roaming\feiq\RichOle\1792230893.bmp"/>
        <xdr:cNvPicPr>
          <a:picLocks noChangeAspect="1" noChangeArrowheads="1"/>
        </xdr:cNvPicPr>
      </xdr:nvPicPr>
      <xdr:blipFill>
        <a:blip xmlns:r="http://schemas.openxmlformats.org/officeDocument/2006/relationships" r:embed="rId57"/>
        <a:srcRect/>
        <a:stretch>
          <a:fillRect/>
        </a:stretch>
      </xdr:blipFill>
      <xdr:spPr bwMode="auto">
        <a:xfrm>
          <a:off x="11477625" y="163901438"/>
          <a:ext cx="2428875" cy="1555523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294410</xdr:colOff>
      <xdr:row>70</xdr:row>
      <xdr:rowOff>398318</xdr:rowOff>
    </xdr:from>
    <xdr:to>
      <xdr:col>7</xdr:col>
      <xdr:colOff>2897061</xdr:colOff>
      <xdr:row>70</xdr:row>
      <xdr:rowOff>2234045</xdr:rowOff>
    </xdr:to>
    <xdr:pic>
      <xdr:nvPicPr>
        <xdr:cNvPr id="1062" name="Picture 38"/>
        <xdr:cNvPicPr>
          <a:picLocks noChangeAspect="1" noChangeArrowheads="1"/>
        </xdr:cNvPicPr>
      </xdr:nvPicPr>
      <xdr:blipFill>
        <a:blip xmlns:r="http://schemas.openxmlformats.org/officeDocument/2006/relationships" r:embed="rId58"/>
        <a:srcRect/>
        <a:stretch>
          <a:fillRect/>
        </a:stretch>
      </xdr:blipFill>
      <xdr:spPr bwMode="auto">
        <a:xfrm>
          <a:off x="11343410" y="166687500"/>
          <a:ext cx="2602651" cy="1835727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7</xdr:col>
      <xdr:colOff>381001</xdr:colOff>
      <xdr:row>71</xdr:row>
      <xdr:rowOff>277091</xdr:rowOff>
    </xdr:from>
    <xdr:to>
      <xdr:col>7</xdr:col>
      <xdr:colOff>2661923</xdr:colOff>
      <xdr:row>71</xdr:row>
      <xdr:rowOff>2095500</xdr:rowOff>
    </xdr:to>
    <xdr:pic>
      <xdr:nvPicPr>
        <xdr:cNvPr id="1063" name="Picture 39" descr="C:\Users\Administrator\AppData\Roaming\feiq\RichOle\317892008.bmp"/>
        <xdr:cNvPicPr>
          <a:picLocks noChangeAspect="1" noChangeArrowheads="1"/>
        </xdr:cNvPicPr>
      </xdr:nvPicPr>
      <xdr:blipFill>
        <a:blip xmlns:r="http://schemas.openxmlformats.org/officeDocument/2006/relationships" r:embed="rId59"/>
        <a:srcRect/>
        <a:stretch>
          <a:fillRect/>
        </a:stretch>
      </xdr:blipFill>
      <xdr:spPr bwMode="auto">
        <a:xfrm>
          <a:off x="11430001" y="169094727"/>
          <a:ext cx="2280922" cy="1818409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432954</xdr:colOff>
      <xdr:row>72</xdr:row>
      <xdr:rowOff>381000</xdr:rowOff>
    </xdr:from>
    <xdr:to>
      <xdr:col>7</xdr:col>
      <xdr:colOff>2811007</xdr:colOff>
      <xdr:row>72</xdr:row>
      <xdr:rowOff>2078182</xdr:rowOff>
    </xdr:to>
    <xdr:pic>
      <xdr:nvPicPr>
        <xdr:cNvPr id="1064" name="Picture 40"/>
        <xdr:cNvPicPr>
          <a:picLocks noChangeAspect="1" noChangeArrowheads="1"/>
        </xdr:cNvPicPr>
      </xdr:nvPicPr>
      <xdr:blipFill>
        <a:blip xmlns:r="http://schemas.openxmlformats.org/officeDocument/2006/relationships" r:embed="rId60"/>
        <a:srcRect/>
        <a:stretch>
          <a:fillRect/>
        </a:stretch>
      </xdr:blipFill>
      <xdr:spPr bwMode="auto">
        <a:xfrm>
          <a:off x="11481954" y="171727091"/>
          <a:ext cx="2378053" cy="1697182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7</xdr:col>
      <xdr:colOff>162358</xdr:colOff>
      <xdr:row>73</xdr:row>
      <xdr:rowOff>153697</xdr:rowOff>
    </xdr:from>
    <xdr:to>
      <xdr:col>7</xdr:col>
      <xdr:colOff>3014650</xdr:colOff>
      <xdr:row>73</xdr:row>
      <xdr:rowOff>2318470</xdr:rowOff>
    </xdr:to>
    <xdr:pic>
      <xdr:nvPicPr>
        <xdr:cNvPr id="1065" name="Picture 41"/>
        <xdr:cNvPicPr>
          <a:picLocks noChangeAspect="1" noChangeArrowheads="1"/>
        </xdr:cNvPicPr>
      </xdr:nvPicPr>
      <xdr:blipFill>
        <a:blip xmlns:r="http://schemas.openxmlformats.org/officeDocument/2006/relationships" r:embed="rId61"/>
        <a:srcRect/>
        <a:stretch>
          <a:fillRect/>
        </a:stretch>
      </xdr:blipFill>
      <xdr:spPr bwMode="auto">
        <a:xfrm>
          <a:off x="11187546" y="173723010"/>
          <a:ext cx="2852292" cy="2164773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7</xdr:col>
      <xdr:colOff>398319</xdr:colOff>
      <xdr:row>75</xdr:row>
      <xdr:rowOff>329045</xdr:rowOff>
    </xdr:from>
    <xdr:to>
      <xdr:col>7</xdr:col>
      <xdr:colOff>2702108</xdr:colOff>
      <xdr:row>75</xdr:row>
      <xdr:rowOff>1991590</xdr:rowOff>
    </xdr:to>
    <xdr:pic>
      <xdr:nvPicPr>
        <xdr:cNvPr id="1066" name="Picture 42"/>
        <xdr:cNvPicPr>
          <a:picLocks noChangeAspect="1" noChangeArrowheads="1"/>
        </xdr:cNvPicPr>
      </xdr:nvPicPr>
      <xdr:blipFill>
        <a:blip xmlns:r="http://schemas.openxmlformats.org/officeDocument/2006/relationships" r:embed="rId62"/>
        <a:srcRect/>
        <a:stretch>
          <a:fillRect/>
        </a:stretch>
      </xdr:blipFill>
      <xdr:spPr bwMode="auto">
        <a:xfrm>
          <a:off x="11447319" y="179260500"/>
          <a:ext cx="2303789" cy="166254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7</xdr:col>
      <xdr:colOff>155865</xdr:colOff>
      <xdr:row>76</xdr:row>
      <xdr:rowOff>311727</xdr:rowOff>
    </xdr:from>
    <xdr:to>
      <xdr:col>7</xdr:col>
      <xdr:colOff>2788229</xdr:colOff>
      <xdr:row>76</xdr:row>
      <xdr:rowOff>2161098</xdr:rowOff>
    </xdr:to>
    <xdr:pic>
      <xdr:nvPicPr>
        <xdr:cNvPr id="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63"/>
        <a:srcRect/>
        <a:stretch>
          <a:fillRect/>
        </a:stretch>
      </xdr:blipFill>
      <xdr:spPr bwMode="auto">
        <a:xfrm>
          <a:off x="11204865" y="181771636"/>
          <a:ext cx="2632364" cy="184937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7</xdr:col>
      <xdr:colOff>242454</xdr:colOff>
      <xdr:row>77</xdr:row>
      <xdr:rowOff>259773</xdr:rowOff>
    </xdr:from>
    <xdr:to>
      <xdr:col>7</xdr:col>
      <xdr:colOff>2809699</xdr:colOff>
      <xdr:row>77</xdr:row>
      <xdr:rowOff>2060864</xdr:rowOff>
    </xdr:to>
    <xdr:pic>
      <xdr:nvPicPr>
        <xdr:cNvPr id="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64"/>
        <a:srcRect/>
        <a:stretch>
          <a:fillRect/>
        </a:stretch>
      </xdr:blipFill>
      <xdr:spPr bwMode="auto">
        <a:xfrm>
          <a:off x="11291454" y="184248137"/>
          <a:ext cx="2567245" cy="180109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7</xdr:col>
      <xdr:colOff>619125</xdr:colOff>
      <xdr:row>74</xdr:row>
      <xdr:rowOff>238125</xdr:rowOff>
    </xdr:from>
    <xdr:to>
      <xdr:col>7</xdr:col>
      <xdr:colOff>2571750</xdr:colOff>
      <xdr:row>74</xdr:row>
      <xdr:rowOff>2412100</xdr:rowOff>
    </xdr:to>
    <xdr:pic>
      <xdr:nvPicPr>
        <xdr:cNvPr id="9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65"/>
        <a:srcRect/>
        <a:stretch>
          <a:fillRect/>
        </a:stretch>
      </xdr:blipFill>
      <xdr:spPr bwMode="auto">
        <a:xfrm>
          <a:off x="11644313" y="176331563"/>
          <a:ext cx="1952625" cy="21739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7</xdr:col>
      <xdr:colOff>419100</xdr:colOff>
      <xdr:row>59</xdr:row>
      <xdr:rowOff>152400</xdr:rowOff>
    </xdr:from>
    <xdr:to>
      <xdr:col>7</xdr:col>
      <xdr:colOff>2761833</xdr:colOff>
      <xdr:row>59</xdr:row>
      <xdr:rowOff>2209800</xdr:rowOff>
    </xdr:to>
    <xdr:pic>
      <xdr:nvPicPr>
        <xdr:cNvPr id="1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66"/>
        <a:srcRect l="36250" t="19118" r="31250" b="30515"/>
        <a:stretch>
          <a:fillRect/>
        </a:stretch>
      </xdr:blipFill>
      <xdr:spPr bwMode="auto">
        <a:xfrm>
          <a:off x="11506200" y="130492500"/>
          <a:ext cx="2342733" cy="20574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7</xdr:col>
      <xdr:colOff>419100</xdr:colOff>
      <xdr:row>60</xdr:row>
      <xdr:rowOff>190500</xdr:rowOff>
    </xdr:from>
    <xdr:to>
      <xdr:col>7</xdr:col>
      <xdr:colOff>2486542</xdr:colOff>
      <xdr:row>60</xdr:row>
      <xdr:rowOff>2324100</xdr:rowOff>
    </xdr:to>
    <xdr:pic>
      <xdr:nvPicPr>
        <xdr:cNvPr id="1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67"/>
        <a:srcRect l="36250" t="24265" r="37708" b="28309"/>
        <a:stretch>
          <a:fillRect/>
        </a:stretch>
      </xdr:blipFill>
      <xdr:spPr bwMode="auto">
        <a:xfrm>
          <a:off x="11506200" y="133083300"/>
          <a:ext cx="2067442" cy="21336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7</xdr:col>
      <xdr:colOff>571500</xdr:colOff>
      <xdr:row>65</xdr:row>
      <xdr:rowOff>381000</xdr:rowOff>
    </xdr:from>
    <xdr:to>
      <xdr:col>7</xdr:col>
      <xdr:colOff>2664069</xdr:colOff>
      <xdr:row>65</xdr:row>
      <xdr:rowOff>2324100</xdr:rowOff>
    </xdr:to>
    <xdr:pic>
      <xdr:nvPicPr>
        <xdr:cNvPr id="12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68"/>
        <a:srcRect l="34792" t="28309" r="41875" b="33456"/>
        <a:stretch>
          <a:fillRect/>
        </a:stretch>
      </xdr:blipFill>
      <xdr:spPr bwMode="auto">
        <a:xfrm>
          <a:off x="11658600" y="146037300"/>
          <a:ext cx="2092569" cy="1943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7</xdr:col>
      <xdr:colOff>342900</xdr:colOff>
      <xdr:row>58</xdr:row>
      <xdr:rowOff>381000</xdr:rowOff>
    </xdr:from>
    <xdr:to>
      <xdr:col>7</xdr:col>
      <xdr:colOff>2751053</xdr:colOff>
      <xdr:row>58</xdr:row>
      <xdr:rowOff>2133600</xdr:rowOff>
    </xdr:to>
    <xdr:pic>
      <xdr:nvPicPr>
        <xdr:cNvPr id="13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69"/>
        <a:srcRect l="28125" t="17279" r="34375" b="34559"/>
        <a:stretch>
          <a:fillRect/>
        </a:stretch>
      </xdr:blipFill>
      <xdr:spPr bwMode="auto">
        <a:xfrm>
          <a:off x="11430000" y="128168400"/>
          <a:ext cx="2408153" cy="17526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7</xdr:col>
      <xdr:colOff>533401</xdr:colOff>
      <xdr:row>66</xdr:row>
      <xdr:rowOff>114300</xdr:rowOff>
    </xdr:from>
    <xdr:to>
      <xdr:col>7</xdr:col>
      <xdr:colOff>2553253</xdr:colOff>
      <xdr:row>66</xdr:row>
      <xdr:rowOff>2362200</xdr:rowOff>
    </xdr:to>
    <xdr:pic>
      <xdr:nvPicPr>
        <xdr:cNvPr id="14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70"/>
        <a:srcRect l="29583" t="10294" r="31667" b="13603"/>
        <a:stretch>
          <a:fillRect/>
        </a:stretch>
      </xdr:blipFill>
      <xdr:spPr bwMode="auto">
        <a:xfrm>
          <a:off x="11620501" y="148323300"/>
          <a:ext cx="2019852" cy="22479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7</xdr:col>
      <xdr:colOff>398318</xdr:colOff>
      <xdr:row>56</xdr:row>
      <xdr:rowOff>744681</xdr:rowOff>
    </xdr:from>
    <xdr:to>
      <xdr:col>7</xdr:col>
      <xdr:colOff>2646218</xdr:colOff>
      <xdr:row>56</xdr:row>
      <xdr:rowOff>1982931</xdr:rowOff>
    </xdr:to>
    <xdr:pic>
      <xdr:nvPicPr>
        <xdr:cNvPr id="1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71"/>
        <a:srcRect/>
        <a:stretch>
          <a:fillRect/>
        </a:stretch>
      </xdr:blipFill>
      <xdr:spPr bwMode="auto">
        <a:xfrm>
          <a:off x="11447318" y="114525136"/>
          <a:ext cx="2247900" cy="12382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7</xdr:col>
      <xdr:colOff>184647</xdr:colOff>
      <xdr:row>78</xdr:row>
      <xdr:rowOff>839289</xdr:rowOff>
    </xdr:from>
    <xdr:to>
      <xdr:col>7</xdr:col>
      <xdr:colOff>2885132</xdr:colOff>
      <xdr:row>78</xdr:row>
      <xdr:rowOff>1571624</xdr:rowOff>
    </xdr:to>
    <xdr:pic>
      <xdr:nvPicPr>
        <xdr:cNvPr id="1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72"/>
        <a:srcRect/>
        <a:stretch>
          <a:fillRect/>
        </a:stretch>
      </xdr:blipFill>
      <xdr:spPr bwMode="auto">
        <a:xfrm rot="5400000">
          <a:off x="12193910" y="163899527"/>
          <a:ext cx="732335" cy="270048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7</xdr:col>
      <xdr:colOff>428625</xdr:colOff>
      <xdr:row>16</xdr:row>
      <xdr:rowOff>142875</xdr:rowOff>
    </xdr:from>
    <xdr:to>
      <xdr:col>7</xdr:col>
      <xdr:colOff>2426253</xdr:colOff>
      <xdr:row>16</xdr:row>
      <xdr:rowOff>2286000</xdr:rowOff>
    </xdr:to>
    <xdr:pic>
      <xdr:nvPicPr>
        <xdr:cNvPr id="1027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73"/>
        <a:srcRect/>
        <a:stretch>
          <a:fillRect/>
        </a:stretch>
      </xdr:blipFill>
      <xdr:spPr bwMode="auto">
        <a:xfrm>
          <a:off x="11453813" y="32361188"/>
          <a:ext cx="1997628" cy="21431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7</xdr:col>
      <xdr:colOff>857251</xdr:colOff>
      <xdr:row>24</xdr:row>
      <xdr:rowOff>571500</xdr:rowOff>
    </xdr:from>
    <xdr:to>
      <xdr:col>7</xdr:col>
      <xdr:colOff>2104462</xdr:colOff>
      <xdr:row>24</xdr:row>
      <xdr:rowOff>1785937</xdr:rowOff>
    </xdr:to>
    <xdr:pic>
      <xdr:nvPicPr>
        <xdr:cNvPr id="1028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74" cstate="print"/>
        <a:srcRect/>
        <a:stretch>
          <a:fillRect/>
        </a:stretch>
      </xdr:blipFill>
      <xdr:spPr bwMode="auto">
        <a:xfrm>
          <a:off x="11882439" y="52982813"/>
          <a:ext cx="1247211" cy="1214437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7</xdr:col>
      <xdr:colOff>738188</xdr:colOff>
      <xdr:row>25</xdr:row>
      <xdr:rowOff>476250</xdr:rowOff>
    </xdr:from>
    <xdr:to>
      <xdr:col>7</xdr:col>
      <xdr:colOff>2252304</xdr:colOff>
      <xdr:row>25</xdr:row>
      <xdr:rowOff>1905000</xdr:rowOff>
    </xdr:to>
    <xdr:pic>
      <xdr:nvPicPr>
        <xdr:cNvPr id="1029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75" cstate="print"/>
        <a:srcRect/>
        <a:stretch>
          <a:fillRect/>
        </a:stretch>
      </xdr:blipFill>
      <xdr:spPr bwMode="auto">
        <a:xfrm>
          <a:off x="11763376" y="55411688"/>
          <a:ext cx="1514116" cy="14287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7</xdr:col>
      <xdr:colOff>571500</xdr:colOff>
      <xdr:row>26</xdr:row>
      <xdr:rowOff>452438</xdr:rowOff>
    </xdr:from>
    <xdr:to>
      <xdr:col>7</xdr:col>
      <xdr:colOff>2362532</xdr:colOff>
      <xdr:row>26</xdr:row>
      <xdr:rowOff>2119313</xdr:rowOff>
    </xdr:to>
    <xdr:pic>
      <xdr:nvPicPr>
        <xdr:cNvPr id="103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76" cstate="print"/>
        <a:srcRect/>
        <a:stretch>
          <a:fillRect/>
        </a:stretch>
      </xdr:blipFill>
      <xdr:spPr bwMode="auto">
        <a:xfrm>
          <a:off x="11596688" y="57912001"/>
          <a:ext cx="1791032" cy="16668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7</xdr:col>
      <xdr:colOff>571501</xdr:colOff>
      <xdr:row>67</xdr:row>
      <xdr:rowOff>309562</xdr:rowOff>
    </xdr:from>
    <xdr:to>
      <xdr:col>7</xdr:col>
      <xdr:colOff>2646713</xdr:colOff>
      <xdr:row>67</xdr:row>
      <xdr:rowOff>2190750</xdr:rowOff>
    </xdr:to>
    <xdr:pic>
      <xdr:nvPicPr>
        <xdr:cNvPr id="17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77"/>
        <a:srcRect l="27864" t="26255" r="40254" b="21933"/>
        <a:stretch>
          <a:fillRect/>
        </a:stretch>
      </xdr:blipFill>
      <xdr:spPr bwMode="auto">
        <a:xfrm>
          <a:off x="11596689" y="151733250"/>
          <a:ext cx="2075212" cy="1881188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7</xdr:col>
      <xdr:colOff>690563</xdr:colOff>
      <xdr:row>68</xdr:row>
      <xdr:rowOff>595314</xdr:rowOff>
    </xdr:from>
    <xdr:to>
      <xdr:col>7</xdr:col>
      <xdr:colOff>2522475</xdr:colOff>
      <xdr:row>68</xdr:row>
      <xdr:rowOff>2024064</xdr:rowOff>
    </xdr:to>
    <xdr:pic>
      <xdr:nvPicPr>
        <xdr:cNvPr id="18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78" cstate="print"/>
        <a:srcRect l="31697" t="24861" r="34658" b="28206"/>
        <a:stretch>
          <a:fillRect/>
        </a:stretch>
      </xdr:blipFill>
      <xdr:spPr bwMode="auto">
        <a:xfrm>
          <a:off x="11715751" y="154543127"/>
          <a:ext cx="1831912" cy="14287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item.taobao.com/item.htm?spm=a230r.1.14.15.54363a54juSgxl&amp;id=608599897586&amp;ns=1&amp;abbucket=8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s://detail.tmall.com/item.htm?id=547036366373&amp;spm=a1z1r.7974869.0.0.269c3ad4yNyQhu&amp;skuId=4439369109575" TargetMode="External"/><Relationship Id="rId1" Type="http://schemas.openxmlformats.org/officeDocument/2006/relationships/hyperlink" Target="https://item.taobao.com/item.htm?spm=a230r.1.14.15.54363a54juSgxl&amp;id=608599897586&amp;ns=1&amp;abbucket=8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item.taobao.com/item.htm?id=543528105279&amp;ali_refid=a3_420434_1006:1102868564:N:seM9aXh2nbsp0oXQY17A7Q%3D%3D:18588230ec4b45e6e9caccf5a6c618f9&amp;ali_trackid=1_18588230ec4b45e6e9caccf5a6c618f9&amp;spm=a230r.1.1957635.6" TargetMode="External"/><Relationship Id="rId4" Type="http://schemas.openxmlformats.org/officeDocument/2006/relationships/hyperlink" Target="https://item.taobao.com/item.htm?spm=a1z10.3-c.w4002-18049802838.9.7c3a6393JO1sBN&amp;id=616170287433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AE110"/>
  <sheetViews>
    <sheetView tabSelected="1" zoomScale="40" zoomScaleNormal="40" workbookViewId="0">
      <selection activeCell="A2" sqref="A2:P95"/>
    </sheetView>
  </sheetViews>
  <sheetFormatPr defaultColWidth="9" defaultRowHeight="13.5"/>
  <cols>
    <col min="1" max="1" width="8.25" style="1" customWidth="1"/>
    <col min="2" max="2" width="39.375" style="4" customWidth="1"/>
    <col min="3" max="3" width="30.625" style="1" customWidth="1"/>
    <col min="4" max="4" width="8.5" style="1" customWidth="1"/>
    <col min="5" max="5" width="9.5" style="1" customWidth="1"/>
    <col min="6" max="6" width="22.875" style="1" customWidth="1"/>
    <col min="7" max="7" width="26" style="2" customWidth="1"/>
    <col min="8" max="9" width="39.875" style="1" customWidth="1"/>
    <col min="10" max="10" width="20.375" style="1" customWidth="1"/>
    <col min="11" max="11" width="1.75" style="1" customWidth="1"/>
    <col min="12" max="12" width="20.5" style="1" customWidth="1"/>
    <col min="13" max="15" width="15.625" style="1" customWidth="1"/>
    <col min="16" max="16" width="37.25" style="1" customWidth="1"/>
    <col min="31" max="31" width="9.5" bestFit="1" customWidth="1"/>
  </cols>
  <sheetData>
    <row r="2" spans="1:16" s="41" customFormat="1" ht="28.5" customHeight="1">
      <c r="A2" s="62" t="s">
        <v>244</v>
      </c>
      <c r="B2" s="62"/>
      <c r="C2" s="62"/>
      <c r="D2" s="62"/>
      <c r="E2" s="62"/>
      <c r="F2" s="62"/>
      <c r="G2" s="62"/>
      <c r="H2" s="62"/>
      <c r="I2" s="62"/>
      <c r="J2" s="62"/>
      <c r="K2" s="40"/>
      <c r="L2" s="40"/>
      <c r="M2" s="40"/>
      <c r="N2" s="40"/>
      <c r="O2" s="40"/>
      <c r="P2" s="40"/>
    </row>
    <row r="3" spans="1:16" s="41" customFormat="1" ht="31.5" customHeight="1" thickBot="1">
      <c r="A3" s="62"/>
      <c r="B3" s="62"/>
      <c r="C3" s="62"/>
      <c r="D3" s="62"/>
      <c r="E3" s="62"/>
      <c r="F3" s="62"/>
      <c r="G3" s="62"/>
      <c r="H3" s="62"/>
      <c r="I3" s="62"/>
      <c r="J3" s="62"/>
      <c r="K3" s="40"/>
      <c r="L3" s="40"/>
      <c r="M3" s="40"/>
      <c r="N3" s="40"/>
      <c r="O3" s="40"/>
      <c r="P3" s="40"/>
    </row>
    <row r="4" spans="1:16" s="41" customFormat="1" ht="80.099999999999994" customHeight="1" thickBot="1">
      <c r="A4" s="5" t="s">
        <v>0</v>
      </c>
      <c r="B4" s="10" t="s">
        <v>7</v>
      </c>
      <c r="C4" s="11" t="s">
        <v>1</v>
      </c>
      <c r="D4" s="11" t="s">
        <v>2</v>
      </c>
      <c r="E4" s="11" t="s">
        <v>3</v>
      </c>
      <c r="F4" s="11" t="s">
        <v>4</v>
      </c>
      <c r="G4" s="12" t="s">
        <v>5</v>
      </c>
      <c r="H4" s="11" t="s">
        <v>29</v>
      </c>
      <c r="I4" s="11" t="s">
        <v>30</v>
      </c>
      <c r="J4" s="7" t="s">
        <v>31</v>
      </c>
      <c r="K4" s="8"/>
      <c r="L4" s="5" t="s">
        <v>32</v>
      </c>
      <c r="M4" s="6" t="s">
        <v>33</v>
      </c>
      <c r="N4" s="6" t="s">
        <v>34</v>
      </c>
      <c r="O4" s="6" t="s">
        <v>35</v>
      </c>
      <c r="P4" s="7" t="s">
        <v>36</v>
      </c>
    </row>
    <row r="5" spans="1:16" s="41" customFormat="1" ht="200.1" customHeight="1">
      <c r="A5" s="19">
        <v>1</v>
      </c>
      <c r="B5" s="20" t="s">
        <v>37</v>
      </c>
      <c r="C5" s="20" t="s">
        <v>38</v>
      </c>
      <c r="D5" s="20" t="s">
        <v>39</v>
      </c>
      <c r="E5" s="20">
        <v>1</v>
      </c>
      <c r="F5" s="20" t="s">
        <v>40</v>
      </c>
      <c r="G5" s="42"/>
      <c r="H5" s="20"/>
      <c r="I5" s="20" t="s">
        <v>41</v>
      </c>
      <c r="J5" s="21"/>
      <c r="K5" s="22"/>
      <c r="L5" s="19">
        <v>86</v>
      </c>
      <c r="M5" s="23">
        <v>120</v>
      </c>
      <c r="N5" s="24">
        <v>0.13</v>
      </c>
      <c r="O5" s="23">
        <v>0</v>
      </c>
      <c r="P5" s="25">
        <f t="shared" ref="P5:P33" si="0">(M5*E5*(1+N5))+O5</f>
        <v>135.6</v>
      </c>
    </row>
    <row r="6" spans="1:16" s="41" customFormat="1" ht="200.1" customHeight="1">
      <c r="A6" s="26">
        <v>2</v>
      </c>
      <c r="B6" s="27" t="s">
        <v>37</v>
      </c>
      <c r="C6" s="27" t="s">
        <v>42</v>
      </c>
      <c r="D6" s="27" t="s">
        <v>39</v>
      </c>
      <c r="E6" s="27">
        <v>2</v>
      </c>
      <c r="F6" s="27" t="s">
        <v>40</v>
      </c>
      <c r="G6" s="43"/>
      <c r="H6" s="27"/>
      <c r="I6" s="27" t="s">
        <v>41</v>
      </c>
      <c r="J6" s="28"/>
      <c r="K6" s="22"/>
      <c r="L6" s="26">
        <v>111</v>
      </c>
      <c r="M6" s="29">
        <v>120</v>
      </c>
      <c r="N6" s="30">
        <v>0.13</v>
      </c>
      <c r="O6" s="29">
        <v>0</v>
      </c>
      <c r="P6" s="31">
        <f t="shared" ref="P6:P9" si="1">(M6*E6*(1+N6))+O6</f>
        <v>271.2</v>
      </c>
    </row>
    <row r="7" spans="1:16" s="41" customFormat="1" ht="200.1" customHeight="1">
      <c r="A7" s="26">
        <v>3</v>
      </c>
      <c r="B7" s="27" t="s">
        <v>43</v>
      </c>
      <c r="C7" s="27" t="s">
        <v>44</v>
      </c>
      <c r="D7" s="27" t="s">
        <v>39</v>
      </c>
      <c r="E7" s="27">
        <v>2</v>
      </c>
      <c r="F7" s="27" t="s">
        <v>40</v>
      </c>
      <c r="G7" s="27"/>
      <c r="H7" s="27"/>
      <c r="I7" s="27" t="s">
        <v>41</v>
      </c>
      <c r="J7" s="28"/>
      <c r="K7" s="22"/>
      <c r="L7" s="26">
        <v>100</v>
      </c>
      <c r="M7" s="29">
        <v>120</v>
      </c>
      <c r="N7" s="30">
        <v>0.13</v>
      </c>
      <c r="O7" s="29">
        <v>0</v>
      </c>
      <c r="P7" s="31">
        <f t="shared" si="1"/>
        <v>271.2</v>
      </c>
    </row>
    <row r="8" spans="1:16" s="41" customFormat="1" ht="200.1" customHeight="1">
      <c r="A8" s="26">
        <v>4</v>
      </c>
      <c r="B8" s="27" t="s">
        <v>37</v>
      </c>
      <c r="C8" s="27" t="s">
        <v>45</v>
      </c>
      <c r="D8" s="27" t="s">
        <v>39</v>
      </c>
      <c r="E8" s="27">
        <v>2</v>
      </c>
      <c r="F8" s="27" t="s">
        <v>40</v>
      </c>
      <c r="G8" s="27"/>
      <c r="H8" s="27"/>
      <c r="I8" s="27" t="s">
        <v>41</v>
      </c>
      <c r="J8" s="28"/>
      <c r="K8" s="22"/>
      <c r="L8" s="26">
        <v>52.5</v>
      </c>
      <c r="M8" s="29">
        <v>80</v>
      </c>
      <c r="N8" s="30">
        <v>0.13</v>
      </c>
      <c r="O8" s="29">
        <v>0</v>
      </c>
      <c r="P8" s="31">
        <f t="shared" si="1"/>
        <v>180.79999999999998</v>
      </c>
    </row>
    <row r="9" spans="1:16" s="41" customFormat="1" ht="200.1" customHeight="1">
      <c r="A9" s="26">
        <v>5</v>
      </c>
      <c r="B9" s="27" t="s">
        <v>46</v>
      </c>
      <c r="C9" s="29" t="s">
        <v>47</v>
      </c>
      <c r="D9" s="27" t="s">
        <v>48</v>
      </c>
      <c r="E9" s="27">
        <v>2</v>
      </c>
      <c r="F9" s="27" t="s">
        <v>40</v>
      </c>
      <c r="G9" s="27" t="s">
        <v>49</v>
      </c>
      <c r="H9" s="29"/>
      <c r="I9" s="27" t="s">
        <v>50</v>
      </c>
      <c r="J9" s="28"/>
      <c r="K9" s="44"/>
      <c r="L9" s="33">
        <v>743</v>
      </c>
      <c r="M9" s="32">
        <v>743</v>
      </c>
      <c r="N9" s="30">
        <v>0.13</v>
      </c>
      <c r="O9" s="29">
        <v>0</v>
      </c>
      <c r="P9" s="31">
        <f t="shared" si="1"/>
        <v>1679.1799999999998</v>
      </c>
    </row>
    <row r="10" spans="1:16" s="41" customFormat="1" ht="200.1" customHeight="1">
      <c r="A10" s="26">
        <v>6</v>
      </c>
      <c r="B10" s="27" t="s">
        <v>51</v>
      </c>
      <c r="C10" s="27" t="s">
        <v>52</v>
      </c>
      <c r="D10" s="27" t="s">
        <v>48</v>
      </c>
      <c r="E10" s="27" t="s">
        <v>53</v>
      </c>
      <c r="F10" s="27" t="s">
        <v>40</v>
      </c>
      <c r="G10" s="27" t="s">
        <v>49</v>
      </c>
      <c r="H10" s="29"/>
      <c r="I10" s="27" t="s">
        <v>50</v>
      </c>
      <c r="J10" s="28"/>
      <c r="K10" s="44"/>
      <c r="L10" s="33">
        <v>109</v>
      </c>
      <c r="M10" s="32">
        <v>109</v>
      </c>
      <c r="N10" s="30">
        <v>0.13</v>
      </c>
      <c r="O10" s="29">
        <v>0</v>
      </c>
      <c r="P10" s="31">
        <f>(M10*4*(1+N10))+O10</f>
        <v>492.67999999999995</v>
      </c>
    </row>
    <row r="11" spans="1:16" s="41" customFormat="1" ht="200.1" customHeight="1">
      <c r="A11" s="26">
        <v>7</v>
      </c>
      <c r="B11" s="29" t="s">
        <v>54</v>
      </c>
      <c r="C11" s="29" t="s">
        <v>55</v>
      </c>
      <c r="D11" s="27" t="s">
        <v>48</v>
      </c>
      <c r="E11" s="29">
        <v>1</v>
      </c>
      <c r="F11" s="27" t="s">
        <v>40</v>
      </c>
      <c r="G11" s="29" t="s">
        <v>56</v>
      </c>
      <c r="H11" s="29"/>
      <c r="I11" s="27" t="s">
        <v>57</v>
      </c>
      <c r="J11" s="28"/>
      <c r="K11" s="44"/>
      <c r="L11" s="26">
        <v>216</v>
      </c>
      <c r="M11" s="32">
        <v>250</v>
      </c>
      <c r="N11" s="30">
        <v>0.13</v>
      </c>
      <c r="O11" s="29">
        <v>0</v>
      </c>
      <c r="P11" s="31">
        <f t="shared" ref="P11" si="2">(M11*E11*(1+N11))+O11</f>
        <v>282.5</v>
      </c>
    </row>
    <row r="12" spans="1:16" s="41" customFormat="1" ht="200.1" customHeight="1">
      <c r="A12" s="26">
        <v>8</v>
      </c>
      <c r="B12" s="27" t="s">
        <v>58</v>
      </c>
      <c r="C12" s="29" t="s">
        <v>59</v>
      </c>
      <c r="D12" s="27" t="s">
        <v>48</v>
      </c>
      <c r="E12" s="27">
        <v>20</v>
      </c>
      <c r="F12" s="27" t="s">
        <v>60</v>
      </c>
      <c r="G12" s="27" t="s">
        <v>49</v>
      </c>
      <c r="H12" s="29"/>
      <c r="I12" s="27" t="s">
        <v>50</v>
      </c>
      <c r="J12" s="28"/>
      <c r="K12" s="44"/>
      <c r="L12" s="33">
        <v>55</v>
      </c>
      <c r="M12" s="32">
        <v>55</v>
      </c>
      <c r="N12" s="30">
        <v>0.13</v>
      </c>
      <c r="O12" s="29">
        <v>0</v>
      </c>
      <c r="P12" s="31">
        <f t="shared" ref="P12:P14" si="3">(M12*E12*(1+N12))+O12</f>
        <v>1242.9999999999998</v>
      </c>
    </row>
    <row r="13" spans="1:16" s="41" customFormat="1" ht="200.1" customHeight="1">
      <c r="A13" s="26">
        <v>9</v>
      </c>
      <c r="B13" s="27" t="s">
        <v>58</v>
      </c>
      <c r="C13" s="29" t="s">
        <v>61</v>
      </c>
      <c r="D13" s="27" t="s">
        <v>48</v>
      </c>
      <c r="E13" s="27">
        <v>2</v>
      </c>
      <c r="F13" s="27" t="s">
        <v>60</v>
      </c>
      <c r="G13" s="27" t="s">
        <v>49</v>
      </c>
      <c r="H13" s="29"/>
      <c r="I13" s="27" t="s">
        <v>41</v>
      </c>
      <c r="J13" s="28"/>
      <c r="K13" s="44"/>
      <c r="L13" s="33">
        <v>50</v>
      </c>
      <c r="M13" s="32">
        <v>50</v>
      </c>
      <c r="N13" s="30">
        <v>0.13</v>
      </c>
      <c r="O13" s="29">
        <v>0</v>
      </c>
      <c r="P13" s="31">
        <f t="shared" ref="P13" si="4">(M13*E13*(1+N13))+O13</f>
        <v>112.99999999999999</v>
      </c>
    </row>
    <row r="14" spans="1:16" s="41" customFormat="1" ht="200.1" customHeight="1">
      <c r="A14" s="26">
        <v>10</v>
      </c>
      <c r="B14" s="27" t="s">
        <v>62</v>
      </c>
      <c r="C14" s="29" t="s">
        <v>63</v>
      </c>
      <c r="D14" s="27" t="s">
        <v>48</v>
      </c>
      <c r="E14" s="27">
        <v>1</v>
      </c>
      <c r="F14" s="27"/>
      <c r="G14" s="27" t="s">
        <v>49</v>
      </c>
      <c r="H14" s="29"/>
      <c r="I14" s="27" t="s">
        <v>50</v>
      </c>
      <c r="J14" s="28"/>
      <c r="K14" s="44"/>
      <c r="L14" s="33">
        <v>696</v>
      </c>
      <c r="M14" s="32">
        <v>696</v>
      </c>
      <c r="N14" s="30">
        <v>0.13</v>
      </c>
      <c r="O14" s="29">
        <v>0</v>
      </c>
      <c r="P14" s="31">
        <f t="shared" si="3"/>
        <v>786.4799999999999</v>
      </c>
    </row>
    <row r="15" spans="1:16" s="41" customFormat="1" ht="200.1" customHeight="1">
      <c r="A15" s="26">
        <v>11</v>
      </c>
      <c r="B15" s="27" t="s">
        <v>64</v>
      </c>
      <c r="C15" s="27" t="s">
        <v>65</v>
      </c>
      <c r="D15" s="27" t="s">
        <v>39</v>
      </c>
      <c r="E15" s="27">
        <v>1</v>
      </c>
      <c r="F15" s="27" t="s">
        <v>66</v>
      </c>
      <c r="G15" s="27"/>
      <c r="H15" s="29"/>
      <c r="I15" s="27" t="s">
        <v>41</v>
      </c>
      <c r="J15" s="28"/>
      <c r="K15" s="22"/>
      <c r="L15" s="26">
        <v>171.5</v>
      </c>
      <c r="M15" s="29">
        <v>200</v>
      </c>
      <c r="N15" s="30">
        <v>0.13</v>
      </c>
      <c r="O15" s="29">
        <v>0</v>
      </c>
      <c r="P15" s="31">
        <f t="shared" si="0"/>
        <v>225.99999999999997</v>
      </c>
    </row>
    <row r="16" spans="1:16" s="41" customFormat="1" ht="200.1" customHeight="1">
      <c r="A16" s="26">
        <v>12</v>
      </c>
      <c r="B16" s="27" t="s">
        <v>64</v>
      </c>
      <c r="C16" s="27" t="s">
        <v>67</v>
      </c>
      <c r="D16" s="27" t="s">
        <v>39</v>
      </c>
      <c r="E16" s="27">
        <v>1</v>
      </c>
      <c r="F16" s="27" t="s">
        <v>68</v>
      </c>
      <c r="G16" s="27"/>
      <c r="H16" s="27"/>
      <c r="I16" s="27" t="s">
        <v>41</v>
      </c>
      <c r="J16" s="28"/>
      <c r="K16" s="22"/>
      <c r="L16" s="26">
        <v>171.5</v>
      </c>
      <c r="M16" s="29">
        <v>200</v>
      </c>
      <c r="N16" s="30">
        <v>0.13</v>
      </c>
      <c r="O16" s="29">
        <v>0</v>
      </c>
      <c r="P16" s="31">
        <f t="shared" si="0"/>
        <v>225.99999999999997</v>
      </c>
    </row>
    <row r="17" spans="1:16" s="41" customFormat="1" ht="200.1" customHeight="1">
      <c r="A17" s="26">
        <v>13</v>
      </c>
      <c r="B17" s="27" t="s">
        <v>69</v>
      </c>
      <c r="C17" s="27" t="s">
        <v>70</v>
      </c>
      <c r="D17" s="27" t="s">
        <v>39</v>
      </c>
      <c r="E17" s="27">
        <v>5</v>
      </c>
      <c r="F17" s="27" t="s">
        <v>71</v>
      </c>
      <c r="G17" s="27"/>
      <c r="H17" s="27"/>
      <c r="I17" s="27" t="s">
        <v>50</v>
      </c>
      <c r="J17" s="28"/>
      <c r="K17" s="22"/>
      <c r="L17" s="26">
        <v>250</v>
      </c>
      <c r="M17" s="29">
        <v>250</v>
      </c>
      <c r="N17" s="30">
        <v>0.13</v>
      </c>
      <c r="O17" s="29">
        <v>0</v>
      </c>
      <c r="P17" s="31">
        <f t="shared" ref="P17" si="5">(M17*E17*(1+N17))+O17</f>
        <v>1412.4999999999998</v>
      </c>
    </row>
    <row r="18" spans="1:16" s="41" customFormat="1" ht="200.1" customHeight="1">
      <c r="A18" s="26">
        <v>14</v>
      </c>
      <c r="B18" s="27" t="s">
        <v>72</v>
      </c>
      <c r="C18" s="27" t="s">
        <v>73</v>
      </c>
      <c r="D18" s="27" t="s">
        <v>39</v>
      </c>
      <c r="E18" s="27">
        <v>10</v>
      </c>
      <c r="F18" s="27" t="s">
        <v>74</v>
      </c>
      <c r="G18" s="27"/>
      <c r="H18" s="29"/>
      <c r="I18" s="27" t="s">
        <v>41</v>
      </c>
      <c r="J18" s="28"/>
      <c r="K18" s="22"/>
      <c r="L18" s="26">
        <v>12</v>
      </c>
      <c r="M18" s="29">
        <v>15</v>
      </c>
      <c r="N18" s="30">
        <v>0.13</v>
      </c>
      <c r="O18" s="29">
        <v>0</v>
      </c>
      <c r="P18" s="31">
        <f t="shared" si="0"/>
        <v>169.49999999999997</v>
      </c>
    </row>
    <row r="19" spans="1:16" s="41" customFormat="1" ht="200.1" customHeight="1">
      <c r="A19" s="26">
        <v>15</v>
      </c>
      <c r="B19" s="27" t="s">
        <v>75</v>
      </c>
      <c r="C19" s="27" t="s">
        <v>76</v>
      </c>
      <c r="D19" s="27" t="s">
        <v>39</v>
      </c>
      <c r="E19" s="27">
        <v>40</v>
      </c>
      <c r="F19" s="27" t="s">
        <v>77</v>
      </c>
      <c r="G19" s="27"/>
      <c r="H19" s="27"/>
      <c r="I19" s="27" t="s">
        <v>78</v>
      </c>
      <c r="J19" s="28"/>
      <c r="K19" s="22"/>
      <c r="L19" s="26">
        <v>12</v>
      </c>
      <c r="M19" s="29">
        <v>15</v>
      </c>
      <c r="N19" s="30">
        <v>0.13</v>
      </c>
      <c r="O19" s="29">
        <v>0</v>
      </c>
      <c r="P19" s="31">
        <f t="shared" si="0"/>
        <v>677.99999999999989</v>
      </c>
    </row>
    <row r="20" spans="1:16" s="41" customFormat="1" ht="200.1" customHeight="1">
      <c r="A20" s="26">
        <v>16</v>
      </c>
      <c r="B20" s="27" t="s">
        <v>72</v>
      </c>
      <c r="C20" s="27" t="s">
        <v>79</v>
      </c>
      <c r="D20" s="27" t="s">
        <v>39</v>
      </c>
      <c r="E20" s="27">
        <v>5</v>
      </c>
      <c r="F20" s="27" t="s">
        <v>74</v>
      </c>
      <c r="G20" s="27"/>
      <c r="H20" s="27"/>
      <c r="I20" s="27" t="s">
        <v>41</v>
      </c>
      <c r="J20" s="28"/>
      <c r="K20" s="22"/>
      <c r="L20" s="26">
        <v>12.5</v>
      </c>
      <c r="M20" s="29">
        <f>L20*1.2</f>
        <v>15</v>
      </c>
      <c r="N20" s="30">
        <v>0.13</v>
      </c>
      <c r="O20" s="29">
        <v>0</v>
      </c>
      <c r="P20" s="31">
        <f t="shared" si="0"/>
        <v>84.749999999999986</v>
      </c>
    </row>
    <row r="21" spans="1:16" s="41" customFormat="1" ht="200.1" customHeight="1">
      <c r="A21" s="26">
        <v>17</v>
      </c>
      <c r="B21" s="27" t="s">
        <v>75</v>
      </c>
      <c r="C21" s="27" t="s">
        <v>80</v>
      </c>
      <c r="D21" s="27" t="s">
        <v>39</v>
      </c>
      <c r="E21" s="27">
        <v>15</v>
      </c>
      <c r="F21" s="27" t="s">
        <v>77</v>
      </c>
      <c r="G21" s="27"/>
      <c r="H21" s="27"/>
      <c r="I21" s="27" t="s">
        <v>78</v>
      </c>
      <c r="J21" s="28"/>
      <c r="K21" s="22"/>
      <c r="L21" s="26">
        <v>12.5</v>
      </c>
      <c r="M21" s="29">
        <f>L21*1.2</f>
        <v>15</v>
      </c>
      <c r="N21" s="30">
        <v>0.13</v>
      </c>
      <c r="O21" s="29">
        <v>0</v>
      </c>
      <c r="P21" s="31">
        <f t="shared" si="0"/>
        <v>254.24999999999997</v>
      </c>
    </row>
    <row r="22" spans="1:16" s="41" customFormat="1" ht="200.1" customHeight="1">
      <c r="A22" s="26">
        <v>18</v>
      </c>
      <c r="B22" s="27" t="s">
        <v>81</v>
      </c>
      <c r="C22" s="27" t="s">
        <v>82</v>
      </c>
      <c r="D22" s="27" t="s">
        <v>39</v>
      </c>
      <c r="E22" s="27">
        <v>5</v>
      </c>
      <c r="F22" s="27" t="s">
        <v>40</v>
      </c>
      <c r="G22" s="27"/>
      <c r="H22" s="27"/>
      <c r="I22" s="27" t="s">
        <v>41</v>
      </c>
      <c r="J22" s="28"/>
      <c r="K22" s="22"/>
      <c r="L22" s="26">
        <v>13.2</v>
      </c>
      <c r="M22" s="29">
        <v>15</v>
      </c>
      <c r="N22" s="30">
        <v>0.13</v>
      </c>
      <c r="O22" s="29">
        <v>0</v>
      </c>
      <c r="P22" s="31">
        <f t="shared" si="0"/>
        <v>84.749999999999986</v>
      </c>
    </row>
    <row r="23" spans="1:16" s="41" customFormat="1" ht="200.1" customHeight="1">
      <c r="A23" s="26">
        <v>19</v>
      </c>
      <c r="B23" s="27" t="s">
        <v>83</v>
      </c>
      <c r="C23" s="29" t="s">
        <v>84</v>
      </c>
      <c r="D23" s="27" t="s">
        <v>48</v>
      </c>
      <c r="E23" s="27">
        <v>5</v>
      </c>
      <c r="F23" s="27"/>
      <c r="G23" s="27" t="s">
        <v>49</v>
      </c>
      <c r="H23" s="32"/>
      <c r="I23" s="27" t="s">
        <v>50</v>
      </c>
      <c r="J23" s="28"/>
      <c r="K23" s="44"/>
      <c r="L23" s="33">
        <v>58</v>
      </c>
      <c r="M23" s="32">
        <v>58</v>
      </c>
      <c r="N23" s="30">
        <v>0.13</v>
      </c>
      <c r="O23" s="29">
        <v>0</v>
      </c>
      <c r="P23" s="31">
        <f t="shared" ref="P23:P29" si="6">(M23*E23*(1+N23))+O23</f>
        <v>327.7</v>
      </c>
    </row>
    <row r="24" spans="1:16" s="41" customFormat="1" ht="200.1" customHeight="1">
      <c r="A24" s="26">
        <v>20</v>
      </c>
      <c r="B24" s="27" t="s">
        <v>85</v>
      </c>
      <c r="C24" s="29" t="s">
        <v>86</v>
      </c>
      <c r="D24" s="27" t="s">
        <v>48</v>
      </c>
      <c r="E24" s="27">
        <v>100</v>
      </c>
      <c r="F24" s="27"/>
      <c r="G24" s="27" t="s">
        <v>49</v>
      </c>
      <c r="H24" s="32"/>
      <c r="I24" s="27" t="s">
        <v>87</v>
      </c>
      <c r="J24" s="28"/>
      <c r="K24" s="44"/>
      <c r="L24" s="33">
        <v>2.6</v>
      </c>
      <c r="M24" s="32">
        <v>2.6</v>
      </c>
      <c r="N24" s="30">
        <v>0.13</v>
      </c>
      <c r="O24" s="29">
        <v>0</v>
      </c>
      <c r="P24" s="31">
        <f t="shared" si="6"/>
        <v>293.79999999999995</v>
      </c>
    </row>
    <row r="25" spans="1:16" s="41" customFormat="1" ht="200.1" customHeight="1">
      <c r="A25" s="26">
        <v>21</v>
      </c>
      <c r="B25" s="27" t="s">
        <v>85</v>
      </c>
      <c r="C25" s="27" t="s">
        <v>88</v>
      </c>
      <c r="D25" s="27"/>
      <c r="E25" s="27">
        <v>10</v>
      </c>
      <c r="F25" s="27"/>
      <c r="G25" s="27" t="s">
        <v>49</v>
      </c>
      <c r="H25" s="32"/>
      <c r="I25" s="27" t="s">
        <v>87</v>
      </c>
      <c r="J25" s="28"/>
      <c r="K25" s="44"/>
      <c r="L25" s="33">
        <v>5</v>
      </c>
      <c r="M25" s="32">
        <v>5</v>
      </c>
      <c r="N25" s="30">
        <v>0.13</v>
      </c>
      <c r="O25" s="29">
        <v>0</v>
      </c>
      <c r="P25" s="31">
        <f t="shared" ref="P25:P27" si="7">(M25*E25*(1+N25))+O25</f>
        <v>56.499999999999993</v>
      </c>
    </row>
    <row r="26" spans="1:16" s="41" customFormat="1" ht="200.1" customHeight="1">
      <c r="A26" s="26">
        <v>22</v>
      </c>
      <c r="B26" s="27" t="s">
        <v>85</v>
      </c>
      <c r="C26" s="27" t="s">
        <v>89</v>
      </c>
      <c r="D26" s="27"/>
      <c r="E26" s="27">
        <v>10</v>
      </c>
      <c r="F26" s="27"/>
      <c r="G26" s="27" t="s">
        <v>49</v>
      </c>
      <c r="H26" s="32"/>
      <c r="I26" s="27" t="s">
        <v>87</v>
      </c>
      <c r="J26" s="28"/>
      <c r="K26" s="44"/>
      <c r="L26" s="33">
        <v>5</v>
      </c>
      <c r="M26" s="32">
        <v>5</v>
      </c>
      <c r="N26" s="30">
        <v>0.13</v>
      </c>
      <c r="O26" s="29">
        <v>0</v>
      </c>
      <c r="P26" s="31">
        <f t="shared" si="7"/>
        <v>56.499999999999993</v>
      </c>
    </row>
    <row r="27" spans="1:16" s="41" customFormat="1" ht="200.1" customHeight="1">
      <c r="A27" s="26">
        <v>23</v>
      </c>
      <c r="B27" s="27" t="s">
        <v>85</v>
      </c>
      <c r="C27" s="27" t="s">
        <v>90</v>
      </c>
      <c r="D27" s="27"/>
      <c r="E27" s="27">
        <v>10</v>
      </c>
      <c r="F27" s="27"/>
      <c r="G27" s="27" t="s">
        <v>49</v>
      </c>
      <c r="H27" s="32"/>
      <c r="I27" s="27" t="s">
        <v>87</v>
      </c>
      <c r="J27" s="28"/>
      <c r="K27" s="44"/>
      <c r="L27" s="33">
        <v>5</v>
      </c>
      <c r="M27" s="32">
        <v>5</v>
      </c>
      <c r="N27" s="30">
        <v>0.13</v>
      </c>
      <c r="O27" s="29">
        <v>0</v>
      </c>
      <c r="P27" s="31">
        <f t="shared" si="7"/>
        <v>56.499999999999993</v>
      </c>
    </row>
    <row r="28" spans="1:16" s="41" customFormat="1" ht="200.1" customHeight="1">
      <c r="A28" s="26">
        <v>24</v>
      </c>
      <c r="B28" s="27" t="s">
        <v>91</v>
      </c>
      <c r="C28" s="29" t="s">
        <v>92</v>
      </c>
      <c r="D28" s="27" t="s">
        <v>39</v>
      </c>
      <c r="E28" s="27">
        <v>20</v>
      </c>
      <c r="F28" s="27"/>
      <c r="G28" s="27" t="s">
        <v>49</v>
      </c>
      <c r="H28" s="32"/>
      <c r="I28" s="27" t="s">
        <v>41</v>
      </c>
      <c r="J28" s="28"/>
      <c r="K28" s="44"/>
      <c r="L28" s="33">
        <v>8</v>
      </c>
      <c r="M28" s="32">
        <v>8</v>
      </c>
      <c r="N28" s="30">
        <v>0.13</v>
      </c>
      <c r="O28" s="29">
        <v>0</v>
      </c>
      <c r="P28" s="31">
        <f t="shared" ref="P28" si="8">(M28*E28*(1+N28))+O28</f>
        <v>180.79999999999998</v>
      </c>
    </row>
    <row r="29" spans="1:16" s="41" customFormat="1" ht="200.1" customHeight="1">
      <c r="A29" s="26">
        <v>25</v>
      </c>
      <c r="B29" s="27" t="s">
        <v>93</v>
      </c>
      <c r="C29" s="29" t="s">
        <v>94</v>
      </c>
      <c r="D29" s="27" t="s">
        <v>48</v>
      </c>
      <c r="E29" s="27">
        <v>30</v>
      </c>
      <c r="F29" s="27" t="s">
        <v>95</v>
      </c>
      <c r="G29" s="27" t="s">
        <v>49</v>
      </c>
      <c r="H29" s="32"/>
      <c r="I29" s="27" t="s">
        <v>50</v>
      </c>
      <c r="J29" s="28"/>
      <c r="K29" s="44"/>
      <c r="L29" s="33">
        <v>31</v>
      </c>
      <c r="M29" s="32">
        <v>31</v>
      </c>
      <c r="N29" s="30">
        <v>0.13</v>
      </c>
      <c r="O29" s="29">
        <v>0</v>
      </c>
      <c r="P29" s="31">
        <f t="shared" si="6"/>
        <v>1050.8999999999999</v>
      </c>
    </row>
    <row r="30" spans="1:16" s="41" customFormat="1" ht="200.1" customHeight="1">
      <c r="A30" s="26">
        <v>26</v>
      </c>
      <c r="B30" s="27" t="s">
        <v>96</v>
      </c>
      <c r="C30" s="29" t="s">
        <v>97</v>
      </c>
      <c r="D30" s="27" t="s">
        <v>48</v>
      </c>
      <c r="E30" s="27">
        <v>5</v>
      </c>
      <c r="F30" s="27"/>
      <c r="G30" s="27" t="s">
        <v>49</v>
      </c>
      <c r="H30" s="32"/>
      <c r="I30" s="27" t="s">
        <v>50</v>
      </c>
      <c r="J30" s="28"/>
      <c r="K30" s="44"/>
      <c r="L30" s="33">
        <v>45</v>
      </c>
      <c r="M30" s="32">
        <v>45</v>
      </c>
      <c r="N30" s="30">
        <v>0.13</v>
      </c>
      <c r="O30" s="29">
        <v>0</v>
      </c>
      <c r="P30" s="31">
        <f t="shared" ref="P30:P31" si="9">(M30*E30*(1+N30))+O30</f>
        <v>254.24999999999997</v>
      </c>
    </row>
    <row r="31" spans="1:16" s="41" customFormat="1" ht="200.1" customHeight="1">
      <c r="A31" s="26">
        <v>27</v>
      </c>
      <c r="B31" s="27" t="s">
        <v>98</v>
      </c>
      <c r="C31" s="29" t="s">
        <v>99</v>
      </c>
      <c r="D31" s="27" t="s">
        <v>48</v>
      </c>
      <c r="E31" s="27">
        <v>10</v>
      </c>
      <c r="F31" s="27"/>
      <c r="G31" s="27" t="s">
        <v>49</v>
      </c>
      <c r="H31" s="32"/>
      <c r="I31" s="27" t="s">
        <v>50</v>
      </c>
      <c r="J31" s="28"/>
      <c r="K31" s="44"/>
      <c r="L31" s="33">
        <v>2</v>
      </c>
      <c r="M31" s="32">
        <v>2</v>
      </c>
      <c r="N31" s="30">
        <v>0.13</v>
      </c>
      <c r="O31" s="29">
        <v>0</v>
      </c>
      <c r="P31" s="31">
        <f t="shared" si="9"/>
        <v>22.599999999999998</v>
      </c>
    </row>
    <row r="32" spans="1:16" s="41" customFormat="1" ht="200.1" customHeight="1">
      <c r="A32" s="26">
        <v>28</v>
      </c>
      <c r="B32" s="27" t="s">
        <v>100</v>
      </c>
      <c r="C32" s="27" t="s">
        <v>101</v>
      </c>
      <c r="D32" s="27" t="s">
        <v>39</v>
      </c>
      <c r="E32" s="27">
        <v>10</v>
      </c>
      <c r="F32" s="27" t="s">
        <v>40</v>
      </c>
      <c r="G32" s="27"/>
      <c r="H32" s="29"/>
      <c r="I32" s="27" t="s">
        <v>41</v>
      </c>
      <c r="J32" s="28"/>
      <c r="K32" s="22"/>
      <c r="L32" s="26">
        <v>1.3</v>
      </c>
      <c r="M32" s="29">
        <v>2</v>
      </c>
      <c r="N32" s="30">
        <v>0.13</v>
      </c>
      <c r="O32" s="29">
        <v>0</v>
      </c>
      <c r="P32" s="31">
        <f t="shared" si="0"/>
        <v>22.599999999999998</v>
      </c>
    </row>
    <row r="33" spans="1:16" s="41" customFormat="1" ht="200.1" customHeight="1">
      <c r="A33" s="26">
        <v>29</v>
      </c>
      <c r="B33" s="27" t="s">
        <v>102</v>
      </c>
      <c r="C33" s="27" t="s">
        <v>103</v>
      </c>
      <c r="D33" s="27" t="s">
        <v>39</v>
      </c>
      <c r="E33" s="27">
        <v>10</v>
      </c>
      <c r="F33" s="27" t="s">
        <v>40</v>
      </c>
      <c r="G33" s="27"/>
      <c r="H33" s="27"/>
      <c r="I33" s="27" t="s">
        <v>41</v>
      </c>
      <c r="J33" s="28"/>
      <c r="K33" s="22"/>
      <c r="L33" s="26">
        <v>15</v>
      </c>
      <c r="M33" s="29">
        <v>20</v>
      </c>
      <c r="N33" s="30">
        <v>0.13</v>
      </c>
      <c r="O33" s="29">
        <v>0</v>
      </c>
      <c r="P33" s="31">
        <f t="shared" si="0"/>
        <v>225.99999999999997</v>
      </c>
    </row>
    <row r="34" spans="1:16" s="41" customFormat="1" ht="200.1" customHeight="1">
      <c r="A34" s="26">
        <v>30</v>
      </c>
      <c r="B34" s="27" t="s">
        <v>104</v>
      </c>
      <c r="C34" s="45" t="s">
        <v>105</v>
      </c>
      <c r="D34" s="27" t="s">
        <v>106</v>
      </c>
      <c r="E34" s="27">
        <v>4</v>
      </c>
      <c r="F34" s="27" t="s">
        <v>107</v>
      </c>
      <c r="G34" s="27" t="s">
        <v>23</v>
      </c>
      <c r="H34" s="32"/>
      <c r="I34" s="27" t="s">
        <v>50</v>
      </c>
      <c r="J34" s="28"/>
      <c r="K34" s="44"/>
      <c r="L34" s="33">
        <v>10</v>
      </c>
      <c r="M34" s="32">
        <v>10</v>
      </c>
      <c r="N34" s="30">
        <v>0.13</v>
      </c>
      <c r="O34" s="29">
        <v>0</v>
      </c>
      <c r="P34" s="31">
        <f t="shared" ref="P34:P93" si="10">(M34*E34*(1+N34))+O34</f>
        <v>45.199999999999996</v>
      </c>
    </row>
    <row r="35" spans="1:16" s="41" customFormat="1" ht="200.1" customHeight="1">
      <c r="A35" s="26">
        <v>31</v>
      </c>
      <c r="B35" s="27" t="s">
        <v>108</v>
      </c>
      <c r="C35" s="29" t="s">
        <v>109</v>
      </c>
      <c r="D35" s="27" t="s">
        <v>48</v>
      </c>
      <c r="E35" s="27">
        <v>4</v>
      </c>
      <c r="F35" s="27"/>
      <c r="G35" s="27" t="s">
        <v>22</v>
      </c>
      <c r="H35" s="32"/>
      <c r="I35" s="27" t="s">
        <v>50</v>
      </c>
      <c r="J35" s="28"/>
      <c r="K35" s="44"/>
      <c r="L35" s="33">
        <v>12</v>
      </c>
      <c r="M35" s="32">
        <v>12</v>
      </c>
      <c r="N35" s="30">
        <v>0.13</v>
      </c>
      <c r="O35" s="29">
        <v>0</v>
      </c>
      <c r="P35" s="31">
        <f t="shared" si="10"/>
        <v>54.239999999999995</v>
      </c>
    </row>
    <row r="36" spans="1:16" s="41" customFormat="1" ht="200.1" customHeight="1">
      <c r="A36" s="26">
        <v>32</v>
      </c>
      <c r="B36" s="27" t="s">
        <v>110</v>
      </c>
      <c r="C36" s="29">
        <v>28</v>
      </c>
      <c r="D36" s="27" t="s">
        <v>48</v>
      </c>
      <c r="E36" s="27">
        <v>100</v>
      </c>
      <c r="F36" s="27"/>
      <c r="G36" s="27" t="s">
        <v>21</v>
      </c>
      <c r="H36" s="32"/>
      <c r="I36" s="27" t="s">
        <v>50</v>
      </c>
      <c r="J36" s="28"/>
      <c r="K36" s="44"/>
      <c r="L36" s="33">
        <v>0.25</v>
      </c>
      <c r="M36" s="32">
        <v>0.25</v>
      </c>
      <c r="N36" s="30">
        <v>0.13</v>
      </c>
      <c r="O36" s="29">
        <v>0</v>
      </c>
      <c r="P36" s="31">
        <f t="shared" si="10"/>
        <v>28.249999999999996</v>
      </c>
    </row>
    <row r="37" spans="1:16" s="41" customFormat="1" ht="200.1" customHeight="1">
      <c r="A37" s="26">
        <v>33</v>
      </c>
      <c r="B37" s="27" t="s">
        <v>111</v>
      </c>
      <c r="C37" s="27" t="s">
        <v>112</v>
      </c>
      <c r="D37" s="27" t="s">
        <v>48</v>
      </c>
      <c r="E37" s="27" t="s">
        <v>113</v>
      </c>
      <c r="F37" s="27" t="s">
        <v>114</v>
      </c>
      <c r="G37" s="27" t="s">
        <v>20</v>
      </c>
      <c r="H37" s="32"/>
      <c r="I37" s="27" t="s">
        <v>50</v>
      </c>
      <c r="J37" s="28"/>
      <c r="K37" s="44"/>
      <c r="L37" s="33">
        <v>0.03</v>
      </c>
      <c r="M37" s="32">
        <v>0.03</v>
      </c>
      <c r="N37" s="30">
        <v>0.13</v>
      </c>
      <c r="O37" s="29">
        <v>0</v>
      </c>
      <c r="P37" s="31">
        <f>(M37*300*(1+N37))+O37</f>
        <v>10.169999999999998</v>
      </c>
    </row>
    <row r="38" spans="1:16" s="41" customFormat="1" ht="200.1" customHeight="1">
      <c r="A38" s="26">
        <v>34</v>
      </c>
      <c r="B38" s="27" t="s">
        <v>115</v>
      </c>
      <c r="C38" s="46" t="s">
        <v>116</v>
      </c>
      <c r="D38" s="27" t="s">
        <v>48</v>
      </c>
      <c r="E38" s="27" t="s">
        <v>117</v>
      </c>
      <c r="F38" s="27"/>
      <c r="G38" s="27" t="s">
        <v>19</v>
      </c>
      <c r="H38" s="32"/>
      <c r="I38" s="27" t="s">
        <v>50</v>
      </c>
      <c r="J38" s="28"/>
      <c r="K38" s="44"/>
      <c r="L38" s="33">
        <v>0.1</v>
      </c>
      <c r="M38" s="32">
        <v>0.1</v>
      </c>
      <c r="N38" s="30">
        <v>0.13</v>
      </c>
      <c r="O38" s="29">
        <v>0</v>
      </c>
      <c r="P38" s="31">
        <f>(M38*100*(1+N38))+O38</f>
        <v>11.299999999999999</v>
      </c>
    </row>
    <row r="39" spans="1:16" s="41" customFormat="1" ht="200.1" customHeight="1">
      <c r="A39" s="26">
        <v>35</v>
      </c>
      <c r="B39" s="27" t="s">
        <v>118</v>
      </c>
      <c r="C39" s="27" t="s">
        <v>119</v>
      </c>
      <c r="D39" s="27" t="s">
        <v>48</v>
      </c>
      <c r="E39" s="27">
        <v>1</v>
      </c>
      <c r="F39" s="27"/>
      <c r="G39" s="61" t="s">
        <v>18</v>
      </c>
      <c r="H39" s="32"/>
      <c r="I39" s="27" t="s">
        <v>50</v>
      </c>
      <c r="J39" s="28"/>
      <c r="K39" s="44"/>
      <c r="L39" s="33">
        <v>60</v>
      </c>
      <c r="M39" s="32">
        <v>60</v>
      </c>
      <c r="N39" s="30">
        <v>0.13</v>
      </c>
      <c r="O39" s="29">
        <v>0</v>
      </c>
      <c r="P39" s="31">
        <f t="shared" si="10"/>
        <v>67.8</v>
      </c>
    </row>
    <row r="40" spans="1:16" s="41" customFormat="1" ht="200.1" customHeight="1">
      <c r="A40" s="26">
        <v>36</v>
      </c>
      <c r="B40" s="27" t="s">
        <v>120</v>
      </c>
      <c r="C40" s="27" t="s">
        <v>121</v>
      </c>
      <c r="D40" s="27" t="s">
        <v>106</v>
      </c>
      <c r="E40" s="27">
        <v>1</v>
      </c>
      <c r="F40" s="27" t="s">
        <v>122</v>
      </c>
      <c r="G40" s="61"/>
      <c r="H40" s="32"/>
      <c r="I40" s="27" t="s">
        <v>50</v>
      </c>
      <c r="J40" s="28"/>
      <c r="K40" s="44"/>
      <c r="L40" s="33">
        <v>30</v>
      </c>
      <c r="M40" s="32">
        <v>30</v>
      </c>
      <c r="N40" s="30">
        <v>0.13</v>
      </c>
      <c r="O40" s="29">
        <v>0</v>
      </c>
      <c r="P40" s="31">
        <f t="shared" si="10"/>
        <v>33.9</v>
      </c>
    </row>
    <row r="41" spans="1:16" s="41" customFormat="1" ht="200.1" customHeight="1">
      <c r="A41" s="26">
        <v>37</v>
      </c>
      <c r="B41" s="27" t="s">
        <v>123</v>
      </c>
      <c r="C41" s="27" t="s">
        <v>124</v>
      </c>
      <c r="D41" s="27" t="s">
        <v>125</v>
      </c>
      <c r="E41" s="27">
        <v>5</v>
      </c>
      <c r="F41" s="27"/>
      <c r="G41" s="27" t="s">
        <v>17</v>
      </c>
      <c r="H41" s="32"/>
      <c r="I41" s="27" t="s">
        <v>50</v>
      </c>
      <c r="J41" s="28"/>
      <c r="K41" s="44"/>
      <c r="L41" s="33" t="s">
        <v>126</v>
      </c>
      <c r="M41" s="32" t="s">
        <v>126</v>
      </c>
      <c r="N41" s="30">
        <v>0.13</v>
      </c>
      <c r="O41" s="29">
        <v>0</v>
      </c>
      <c r="P41" s="31">
        <f>15*1.13</f>
        <v>16.95</v>
      </c>
    </row>
    <row r="42" spans="1:16" s="41" customFormat="1" ht="200.1" customHeight="1">
      <c r="A42" s="26">
        <v>38</v>
      </c>
      <c r="B42" s="27" t="s">
        <v>127</v>
      </c>
      <c r="C42" s="27" t="s">
        <v>128</v>
      </c>
      <c r="D42" s="27" t="s">
        <v>48</v>
      </c>
      <c r="E42" s="27">
        <v>10</v>
      </c>
      <c r="F42" s="27"/>
      <c r="G42" s="27"/>
      <c r="H42" s="32"/>
      <c r="I42" s="27" t="s">
        <v>50</v>
      </c>
      <c r="J42" s="28"/>
      <c r="K42" s="44"/>
      <c r="L42" s="33">
        <v>2</v>
      </c>
      <c r="M42" s="32">
        <v>2</v>
      </c>
      <c r="N42" s="30">
        <v>0.13</v>
      </c>
      <c r="O42" s="29">
        <v>0</v>
      </c>
      <c r="P42" s="31">
        <f t="shared" si="10"/>
        <v>22.599999999999998</v>
      </c>
    </row>
    <row r="43" spans="1:16" s="41" customFormat="1" ht="50.1" customHeight="1">
      <c r="A43" s="26">
        <v>39</v>
      </c>
      <c r="B43" s="29" t="s">
        <v>129</v>
      </c>
      <c r="C43" s="27"/>
      <c r="D43" s="27" t="s">
        <v>48</v>
      </c>
      <c r="E43" s="29">
        <v>2</v>
      </c>
      <c r="F43" s="27"/>
      <c r="G43" s="27"/>
      <c r="H43" s="32"/>
      <c r="I43" s="27" t="s">
        <v>57</v>
      </c>
      <c r="J43" s="28"/>
      <c r="K43" s="44"/>
      <c r="L43" s="33"/>
      <c r="M43" s="32"/>
      <c r="N43" s="30"/>
      <c r="O43" s="29"/>
      <c r="P43" s="31"/>
    </row>
    <row r="44" spans="1:16" s="41" customFormat="1" ht="50.1" customHeight="1">
      <c r="A44" s="26">
        <v>40</v>
      </c>
      <c r="B44" s="29" t="s">
        <v>130</v>
      </c>
      <c r="C44" s="27"/>
      <c r="D44" s="27" t="s">
        <v>48</v>
      </c>
      <c r="E44" s="29">
        <v>4</v>
      </c>
      <c r="F44" s="27"/>
      <c r="G44" s="27"/>
      <c r="H44" s="32"/>
      <c r="I44" s="27" t="s">
        <v>57</v>
      </c>
      <c r="J44" s="28"/>
      <c r="K44" s="44"/>
      <c r="L44" s="33"/>
      <c r="M44" s="32"/>
      <c r="N44" s="30"/>
      <c r="O44" s="29"/>
      <c r="P44" s="31"/>
    </row>
    <row r="45" spans="1:16" s="41" customFormat="1" ht="50.1" customHeight="1">
      <c r="A45" s="26">
        <v>41</v>
      </c>
      <c r="B45" s="29" t="s">
        <v>131</v>
      </c>
      <c r="C45" s="27"/>
      <c r="D45" s="27" t="s">
        <v>48</v>
      </c>
      <c r="E45" s="29">
        <v>4</v>
      </c>
      <c r="F45" s="27"/>
      <c r="G45" s="27"/>
      <c r="H45" s="32"/>
      <c r="I45" s="27" t="s">
        <v>57</v>
      </c>
      <c r="J45" s="28"/>
      <c r="K45" s="44"/>
      <c r="L45" s="33"/>
      <c r="M45" s="32"/>
      <c r="N45" s="30"/>
      <c r="O45" s="29"/>
      <c r="P45" s="31"/>
    </row>
    <row r="46" spans="1:16" s="41" customFormat="1" ht="50.1" customHeight="1">
      <c r="A46" s="26">
        <v>42</v>
      </c>
      <c r="B46" s="29" t="s">
        <v>132</v>
      </c>
      <c r="C46" s="27"/>
      <c r="D46" s="27" t="s">
        <v>48</v>
      </c>
      <c r="E46" s="29">
        <v>4</v>
      </c>
      <c r="F46" s="27"/>
      <c r="G46" s="27"/>
      <c r="H46" s="32"/>
      <c r="I46" s="27" t="s">
        <v>57</v>
      </c>
      <c r="J46" s="28"/>
      <c r="K46" s="44"/>
      <c r="L46" s="33"/>
      <c r="M46" s="32"/>
      <c r="N46" s="30"/>
      <c r="O46" s="29"/>
      <c r="P46" s="31"/>
    </row>
    <row r="47" spans="1:16" s="41" customFormat="1" ht="50.1" customHeight="1">
      <c r="A47" s="26">
        <v>43</v>
      </c>
      <c r="B47" s="29" t="s">
        <v>133</v>
      </c>
      <c r="C47" s="27"/>
      <c r="D47" s="27" t="s">
        <v>48</v>
      </c>
      <c r="E47" s="29">
        <v>1</v>
      </c>
      <c r="F47" s="27"/>
      <c r="G47" s="27"/>
      <c r="H47" s="32"/>
      <c r="I47" s="27" t="s">
        <v>57</v>
      </c>
      <c r="J47" s="28"/>
      <c r="K47" s="44"/>
      <c r="L47" s="33"/>
      <c r="M47" s="32"/>
      <c r="N47" s="30"/>
      <c r="O47" s="29"/>
      <c r="P47" s="31"/>
    </row>
    <row r="48" spans="1:16" s="41" customFormat="1" ht="200.1" customHeight="1">
      <c r="A48" s="26">
        <v>44</v>
      </c>
      <c r="B48" s="27" t="s">
        <v>134</v>
      </c>
      <c r="C48" s="29" t="s">
        <v>135</v>
      </c>
      <c r="D48" s="29" t="s">
        <v>48</v>
      </c>
      <c r="E48" s="29">
        <v>1</v>
      </c>
      <c r="F48" s="27" t="s">
        <v>136</v>
      </c>
      <c r="G48" s="47"/>
      <c r="H48" s="48"/>
      <c r="I48" s="27" t="s">
        <v>50</v>
      </c>
      <c r="J48" s="28"/>
      <c r="K48" s="44"/>
      <c r="L48" s="26"/>
      <c r="M48" s="29">
        <v>300</v>
      </c>
      <c r="N48" s="30">
        <v>0.13</v>
      </c>
      <c r="O48" s="29">
        <v>0</v>
      </c>
      <c r="P48" s="31">
        <f t="shared" si="10"/>
        <v>338.99999999999994</v>
      </c>
    </row>
    <row r="49" spans="1:16" s="41" customFormat="1" ht="200.1" customHeight="1">
      <c r="A49" s="26">
        <v>45</v>
      </c>
      <c r="B49" s="27" t="s">
        <v>137</v>
      </c>
      <c r="C49" s="29" t="s">
        <v>138</v>
      </c>
      <c r="D49" s="27" t="s">
        <v>48</v>
      </c>
      <c r="E49" s="27">
        <v>1</v>
      </c>
      <c r="F49" s="27" t="s">
        <v>136</v>
      </c>
      <c r="G49" s="27"/>
      <c r="H49" s="32" t="s">
        <v>16</v>
      </c>
      <c r="I49" s="27" t="s">
        <v>50</v>
      </c>
      <c r="J49" s="28"/>
      <c r="K49" s="44"/>
      <c r="L49" s="26"/>
      <c r="M49" s="29">
        <v>300</v>
      </c>
      <c r="N49" s="30">
        <v>0.13</v>
      </c>
      <c r="O49" s="29">
        <v>0</v>
      </c>
      <c r="P49" s="31">
        <f t="shared" si="10"/>
        <v>338.99999999999994</v>
      </c>
    </row>
    <row r="50" spans="1:16" s="41" customFormat="1" ht="200.1" customHeight="1">
      <c r="A50" s="26">
        <v>46</v>
      </c>
      <c r="B50" s="27" t="s">
        <v>139</v>
      </c>
      <c r="C50" s="29" t="s">
        <v>140</v>
      </c>
      <c r="D50" s="27" t="s">
        <v>48</v>
      </c>
      <c r="E50" s="27">
        <v>1</v>
      </c>
      <c r="F50" s="27" t="s">
        <v>136</v>
      </c>
      <c r="G50" s="27"/>
      <c r="H50" s="32"/>
      <c r="I50" s="27" t="s">
        <v>50</v>
      </c>
      <c r="J50" s="28"/>
      <c r="K50" s="44"/>
      <c r="L50" s="26"/>
      <c r="M50" s="29">
        <v>300</v>
      </c>
      <c r="N50" s="30">
        <v>0.13</v>
      </c>
      <c r="O50" s="29">
        <v>0</v>
      </c>
      <c r="P50" s="31">
        <f t="shared" si="10"/>
        <v>338.99999999999994</v>
      </c>
    </row>
    <row r="51" spans="1:16" s="41" customFormat="1" ht="200.1" customHeight="1">
      <c r="A51" s="26">
        <v>47</v>
      </c>
      <c r="B51" s="27" t="s">
        <v>141</v>
      </c>
      <c r="C51" s="29" t="s">
        <v>142</v>
      </c>
      <c r="D51" s="27" t="s">
        <v>48</v>
      </c>
      <c r="E51" s="27">
        <v>2</v>
      </c>
      <c r="F51" s="27" t="s">
        <v>136</v>
      </c>
      <c r="G51" s="27"/>
      <c r="H51" s="32"/>
      <c r="I51" s="27" t="s">
        <v>50</v>
      </c>
      <c r="J51" s="28"/>
      <c r="K51" s="44"/>
      <c r="L51" s="26"/>
      <c r="M51" s="29">
        <v>300</v>
      </c>
      <c r="N51" s="30">
        <v>0.13</v>
      </c>
      <c r="O51" s="29">
        <v>0</v>
      </c>
      <c r="P51" s="31">
        <f t="shared" si="10"/>
        <v>677.99999999999989</v>
      </c>
    </row>
    <row r="52" spans="1:16" s="41" customFormat="1" ht="200.1" customHeight="1">
      <c r="A52" s="26">
        <v>48</v>
      </c>
      <c r="B52" s="27" t="s">
        <v>143</v>
      </c>
      <c r="C52" s="29" t="s">
        <v>144</v>
      </c>
      <c r="D52" s="27" t="s">
        <v>48</v>
      </c>
      <c r="E52" s="27">
        <v>1</v>
      </c>
      <c r="F52" s="27" t="s">
        <v>136</v>
      </c>
      <c r="G52" s="27"/>
      <c r="H52" s="32"/>
      <c r="I52" s="27" t="s">
        <v>50</v>
      </c>
      <c r="J52" s="28"/>
      <c r="K52" s="44"/>
      <c r="L52" s="26"/>
      <c r="M52" s="29">
        <v>300</v>
      </c>
      <c r="N52" s="30">
        <v>0.13</v>
      </c>
      <c r="O52" s="29">
        <v>0</v>
      </c>
      <c r="P52" s="31">
        <f t="shared" si="10"/>
        <v>338.99999999999994</v>
      </c>
    </row>
    <row r="53" spans="1:16" s="41" customFormat="1" ht="200.1" customHeight="1">
      <c r="A53" s="26">
        <v>49</v>
      </c>
      <c r="B53" s="27" t="s">
        <v>145</v>
      </c>
      <c r="C53" s="29" t="s">
        <v>146</v>
      </c>
      <c r="D53" s="27" t="s">
        <v>48</v>
      </c>
      <c r="E53" s="27">
        <v>1</v>
      </c>
      <c r="F53" s="27" t="s">
        <v>136</v>
      </c>
      <c r="G53" s="27"/>
      <c r="H53" s="32"/>
      <c r="I53" s="27" t="s">
        <v>50</v>
      </c>
      <c r="J53" s="28"/>
      <c r="K53" s="44"/>
      <c r="L53" s="26"/>
      <c r="M53" s="29">
        <v>300</v>
      </c>
      <c r="N53" s="30">
        <v>0.13</v>
      </c>
      <c r="O53" s="29">
        <v>0</v>
      </c>
      <c r="P53" s="31">
        <f t="shared" si="10"/>
        <v>338.99999999999994</v>
      </c>
    </row>
    <row r="54" spans="1:16" s="41" customFormat="1" ht="200.1" customHeight="1">
      <c r="A54" s="26">
        <v>50</v>
      </c>
      <c r="B54" s="27" t="s">
        <v>147</v>
      </c>
      <c r="C54" s="29" t="s">
        <v>148</v>
      </c>
      <c r="D54" s="27" t="s">
        <v>48</v>
      </c>
      <c r="E54" s="27">
        <v>1</v>
      </c>
      <c r="F54" s="27" t="s">
        <v>136</v>
      </c>
      <c r="G54" s="27"/>
      <c r="H54" s="32"/>
      <c r="I54" s="27" t="s">
        <v>50</v>
      </c>
      <c r="J54" s="28"/>
      <c r="K54" s="44"/>
      <c r="L54" s="26"/>
      <c r="M54" s="29">
        <v>300</v>
      </c>
      <c r="N54" s="30">
        <v>0.13</v>
      </c>
      <c r="O54" s="29">
        <v>0</v>
      </c>
      <c r="P54" s="31">
        <f t="shared" si="10"/>
        <v>338.99999999999994</v>
      </c>
    </row>
    <row r="55" spans="1:16" s="41" customFormat="1" ht="200.1" customHeight="1">
      <c r="A55" s="26">
        <v>51</v>
      </c>
      <c r="B55" s="27" t="s">
        <v>149</v>
      </c>
      <c r="C55" s="29" t="s">
        <v>150</v>
      </c>
      <c r="D55" s="27" t="s">
        <v>48</v>
      </c>
      <c r="E55" s="27">
        <v>1</v>
      </c>
      <c r="F55" s="27" t="s">
        <v>136</v>
      </c>
      <c r="G55" s="27"/>
      <c r="H55" s="32"/>
      <c r="I55" s="27" t="s">
        <v>50</v>
      </c>
      <c r="J55" s="28"/>
      <c r="K55" s="44"/>
      <c r="L55" s="26"/>
      <c r="M55" s="29">
        <v>300</v>
      </c>
      <c r="N55" s="30">
        <v>0.13</v>
      </c>
      <c r="O55" s="29">
        <v>0</v>
      </c>
      <c r="P55" s="31">
        <f t="shared" si="10"/>
        <v>338.99999999999994</v>
      </c>
    </row>
    <row r="56" spans="1:16" s="41" customFormat="1" ht="200.1" customHeight="1">
      <c r="A56" s="26">
        <v>52</v>
      </c>
      <c r="B56" s="27" t="s">
        <v>151</v>
      </c>
      <c r="C56" s="29" t="s">
        <v>152</v>
      </c>
      <c r="D56" s="27" t="s">
        <v>48</v>
      </c>
      <c r="E56" s="27">
        <v>1</v>
      </c>
      <c r="F56" s="27" t="s">
        <v>136</v>
      </c>
      <c r="G56" s="27"/>
      <c r="H56" s="32"/>
      <c r="I56" s="27" t="s">
        <v>50</v>
      </c>
      <c r="J56" s="28"/>
      <c r="K56" s="44"/>
      <c r="L56" s="26"/>
      <c r="M56" s="29">
        <v>300</v>
      </c>
      <c r="N56" s="30">
        <v>0.13</v>
      </c>
      <c r="O56" s="29">
        <v>0</v>
      </c>
      <c r="P56" s="31">
        <f t="shared" si="10"/>
        <v>338.99999999999994</v>
      </c>
    </row>
    <row r="57" spans="1:16" s="41" customFormat="1" ht="200.1" customHeight="1">
      <c r="A57" s="26">
        <v>53</v>
      </c>
      <c r="B57" s="27" t="s">
        <v>153</v>
      </c>
      <c r="C57" s="29" t="s">
        <v>154</v>
      </c>
      <c r="D57" s="27" t="s">
        <v>48</v>
      </c>
      <c r="E57" s="27">
        <v>4</v>
      </c>
      <c r="F57" s="27" t="s">
        <v>136</v>
      </c>
      <c r="G57" s="27"/>
      <c r="H57" s="32"/>
      <c r="I57" s="27" t="s">
        <v>50</v>
      </c>
      <c r="J57" s="28"/>
      <c r="K57" s="44"/>
      <c r="L57" s="26"/>
      <c r="M57" s="29">
        <v>300</v>
      </c>
      <c r="N57" s="30">
        <v>0.13</v>
      </c>
      <c r="O57" s="29">
        <v>0</v>
      </c>
      <c r="P57" s="31">
        <f t="shared" ref="P57" si="11">(M57*E57*(1+N57))+O57</f>
        <v>1355.9999999999998</v>
      </c>
    </row>
    <row r="58" spans="1:16" s="41" customFormat="1" ht="200.1" customHeight="1">
      <c r="A58" s="26">
        <v>54</v>
      </c>
      <c r="B58" s="27" t="s">
        <v>155</v>
      </c>
      <c r="C58" s="29" t="s">
        <v>156</v>
      </c>
      <c r="D58" s="27" t="s">
        <v>39</v>
      </c>
      <c r="E58" s="27">
        <v>2</v>
      </c>
      <c r="F58" s="27" t="s">
        <v>136</v>
      </c>
      <c r="G58" s="27"/>
      <c r="H58" s="32"/>
      <c r="I58" s="27" t="s">
        <v>50</v>
      </c>
      <c r="J58" s="28"/>
      <c r="K58" s="44"/>
      <c r="L58" s="26"/>
      <c r="M58" s="29">
        <v>300</v>
      </c>
      <c r="N58" s="30">
        <v>0.13</v>
      </c>
      <c r="O58" s="29">
        <v>0</v>
      </c>
      <c r="P58" s="31">
        <f t="shared" si="10"/>
        <v>677.99999999999989</v>
      </c>
    </row>
    <row r="59" spans="1:16" s="41" customFormat="1" ht="200.1" customHeight="1">
      <c r="A59" s="26">
        <v>55</v>
      </c>
      <c r="B59" s="27" t="s">
        <v>157</v>
      </c>
      <c r="C59" s="27" t="s">
        <v>158</v>
      </c>
      <c r="D59" s="27" t="s">
        <v>159</v>
      </c>
      <c r="E59" s="27">
        <v>2</v>
      </c>
      <c r="F59" s="27" t="s">
        <v>160</v>
      </c>
      <c r="G59" s="27"/>
      <c r="H59" s="27"/>
      <c r="I59" s="27" t="s">
        <v>41</v>
      </c>
      <c r="J59" s="28"/>
      <c r="K59" s="22"/>
      <c r="L59" s="26"/>
      <c r="M59" s="29">
        <v>200</v>
      </c>
      <c r="N59" s="30">
        <v>0.13</v>
      </c>
      <c r="O59" s="29">
        <v>0</v>
      </c>
      <c r="P59" s="31">
        <f t="shared" si="10"/>
        <v>451.99999999999994</v>
      </c>
    </row>
    <row r="60" spans="1:16" s="41" customFormat="1" ht="200.1" customHeight="1">
      <c r="A60" s="26">
        <v>56</v>
      </c>
      <c r="B60" s="27" t="s">
        <v>10</v>
      </c>
      <c r="C60" s="27" t="s">
        <v>161</v>
      </c>
      <c r="D60" s="27" t="s">
        <v>159</v>
      </c>
      <c r="E60" s="27">
        <v>2</v>
      </c>
      <c r="F60" s="27" t="s">
        <v>160</v>
      </c>
      <c r="G60" s="27"/>
      <c r="H60" s="27"/>
      <c r="I60" s="27" t="s">
        <v>41</v>
      </c>
      <c r="J60" s="28"/>
      <c r="K60" s="22"/>
      <c r="L60" s="26"/>
      <c r="M60" s="29">
        <v>200</v>
      </c>
      <c r="N60" s="30">
        <v>0.13</v>
      </c>
      <c r="O60" s="29">
        <v>0</v>
      </c>
      <c r="P60" s="31">
        <f t="shared" si="10"/>
        <v>451.99999999999994</v>
      </c>
    </row>
    <row r="61" spans="1:16" s="41" customFormat="1" ht="200.1" customHeight="1">
      <c r="A61" s="26">
        <v>57</v>
      </c>
      <c r="B61" s="27" t="s">
        <v>11</v>
      </c>
      <c r="C61" s="27" t="s">
        <v>162</v>
      </c>
      <c r="D61" s="27" t="s">
        <v>159</v>
      </c>
      <c r="E61" s="27">
        <v>1</v>
      </c>
      <c r="F61" s="27" t="s">
        <v>160</v>
      </c>
      <c r="G61" s="27"/>
      <c r="H61" s="27"/>
      <c r="I61" s="27" t="s">
        <v>41</v>
      </c>
      <c r="J61" s="28"/>
      <c r="K61" s="22"/>
      <c r="L61" s="26"/>
      <c r="M61" s="29">
        <v>200</v>
      </c>
      <c r="N61" s="30">
        <v>0.13</v>
      </c>
      <c r="O61" s="29">
        <v>0</v>
      </c>
      <c r="P61" s="31">
        <f t="shared" si="10"/>
        <v>225.99999999999997</v>
      </c>
    </row>
    <row r="62" spans="1:16" s="41" customFormat="1" ht="200.1" customHeight="1">
      <c r="A62" s="26">
        <v>58</v>
      </c>
      <c r="B62" s="27" t="s">
        <v>163</v>
      </c>
      <c r="C62" s="27" t="s">
        <v>164</v>
      </c>
      <c r="D62" s="27" t="s">
        <v>159</v>
      </c>
      <c r="E62" s="27">
        <v>2</v>
      </c>
      <c r="F62" s="27" t="s">
        <v>165</v>
      </c>
      <c r="G62" s="27"/>
      <c r="H62" s="27"/>
      <c r="I62" s="27" t="s">
        <v>41</v>
      </c>
      <c r="J62" s="28"/>
      <c r="K62" s="22"/>
      <c r="L62" s="26"/>
      <c r="M62" s="29">
        <v>300</v>
      </c>
      <c r="N62" s="30">
        <v>0.13</v>
      </c>
      <c r="O62" s="29">
        <v>0</v>
      </c>
      <c r="P62" s="31">
        <f t="shared" si="10"/>
        <v>677.99999999999989</v>
      </c>
    </row>
    <row r="63" spans="1:16" s="41" customFormat="1" ht="200.1" customHeight="1">
      <c r="A63" s="26">
        <v>59</v>
      </c>
      <c r="B63" s="27" t="s">
        <v>12</v>
      </c>
      <c r="C63" s="27" t="s">
        <v>166</v>
      </c>
      <c r="D63" s="27" t="s">
        <v>159</v>
      </c>
      <c r="E63" s="27">
        <v>2</v>
      </c>
      <c r="F63" s="27" t="s">
        <v>167</v>
      </c>
      <c r="G63" s="27"/>
      <c r="H63" s="27"/>
      <c r="I63" s="27" t="s">
        <v>41</v>
      </c>
      <c r="J63" s="28"/>
      <c r="K63" s="22"/>
      <c r="L63" s="26"/>
      <c r="M63" s="29">
        <v>200</v>
      </c>
      <c r="N63" s="30">
        <v>0.13</v>
      </c>
      <c r="O63" s="29">
        <v>0</v>
      </c>
      <c r="P63" s="31">
        <f t="shared" si="10"/>
        <v>451.99999999999994</v>
      </c>
    </row>
    <row r="64" spans="1:16" s="41" customFormat="1" ht="200.1" customHeight="1">
      <c r="A64" s="26">
        <v>60</v>
      </c>
      <c r="B64" s="27" t="s">
        <v>13</v>
      </c>
      <c r="C64" s="27" t="s">
        <v>168</v>
      </c>
      <c r="D64" s="27" t="s">
        <v>159</v>
      </c>
      <c r="E64" s="27">
        <v>2</v>
      </c>
      <c r="F64" s="27" t="s">
        <v>167</v>
      </c>
      <c r="G64" s="27"/>
      <c r="H64" s="27"/>
      <c r="I64" s="27" t="s">
        <v>41</v>
      </c>
      <c r="J64" s="28"/>
      <c r="K64" s="22"/>
      <c r="L64" s="26"/>
      <c r="M64" s="29">
        <v>200</v>
      </c>
      <c r="N64" s="30">
        <v>0.13</v>
      </c>
      <c r="O64" s="29">
        <v>0</v>
      </c>
      <c r="P64" s="31">
        <f t="shared" si="10"/>
        <v>451.99999999999994</v>
      </c>
    </row>
    <row r="65" spans="1:16" s="41" customFormat="1" ht="200.1" customHeight="1">
      <c r="A65" s="26">
        <v>61</v>
      </c>
      <c r="B65" s="27" t="s">
        <v>14</v>
      </c>
      <c r="C65" s="27" t="s">
        <v>169</v>
      </c>
      <c r="D65" s="27" t="s">
        <v>159</v>
      </c>
      <c r="E65" s="27">
        <v>2</v>
      </c>
      <c r="F65" s="27" t="s">
        <v>167</v>
      </c>
      <c r="G65" s="27"/>
      <c r="H65" s="27"/>
      <c r="I65" s="27" t="s">
        <v>41</v>
      </c>
      <c r="J65" s="28"/>
      <c r="K65" s="22"/>
      <c r="L65" s="26"/>
      <c r="M65" s="29">
        <v>200</v>
      </c>
      <c r="N65" s="30">
        <v>0.13</v>
      </c>
      <c r="O65" s="29">
        <v>0</v>
      </c>
      <c r="P65" s="31">
        <f t="shared" si="10"/>
        <v>451.99999999999994</v>
      </c>
    </row>
    <row r="66" spans="1:16" s="41" customFormat="1" ht="200.1" customHeight="1">
      <c r="A66" s="26">
        <v>62</v>
      </c>
      <c r="B66" s="27" t="s">
        <v>15</v>
      </c>
      <c r="C66" s="27" t="s">
        <v>170</v>
      </c>
      <c r="D66" s="27" t="s">
        <v>159</v>
      </c>
      <c r="E66" s="27">
        <v>1</v>
      </c>
      <c r="F66" s="27" t="s">
        <v>167</v>
      </c>
      <c r="G66" s="27"/>
      <c r="H66" s="27"/>
      <c r="I66" s="27" t="s">
        <v>41</v>
      </c>
      <c r="J66" s="28"/>
      <c r="K66" s="22"/>
      <c r="L66" s="26"/>
      <c r="M66" s="29">
        <v>300</v>
      </c>
      <c r="N66" s="30">
        <v>0.13</v>
      </c>
      <c r="O66" s="29">
        <v>0</v>
      </c>
      <c r="P66" s="31">
        <f t="shared" si="10"/>
        <v>338.99999999999994</v>
      </c>
    </row>
    <row r="67" spans="1:16" s="41" customFormat="1" ht="200.1" customHeight="1">
      <c r="A67" s="26">
        <v>63</v>
      </c>
      <c r="B67" s="27" t="s">
        <v>171</v>
      </c>
      <c r="C67" s="27" t="s">
        <v>172</v>
      </c>
      <c r="D67" s="27" t="s">
        <v>159</v>
      </c>
      <c r="E67" s="27">
        <v>2</v>
      </c>
      <c r="F67" s="27" t="s">
        <v>167</v>
      </c>
      <c r="G67" s="27"/>
      <c r="H67" s="27"/>
      <c r="I67" s="27" t="s">
        <v>41</v>
      </c>
      <c r="J67" s="28"/>
      <c r="K67" s="22"/>
      <c r="L67" s="26"/>
      <c r="M67" s="29">
        <v>300</v>
      </c>
      <c r="N67" s="30">
        <v>0.13</v>
      </c>
      <c r="O67" s="29">
        <v>0</v>
      </c>
      <c r="P67" s="31">
        <f t="shared" ref="P67" si="12">(M67*E67*(1+N67))+O67</f>
        <v>677.99999999999989</v>
      </c>
    </row>
    <row r="68" spans="1:16" s="41" customFormat="1" ht="200.1" customHeight="1">
      <c r="A68" s="26">
        <v>64</v>
      </c>
      <c r="B68" s="27" t="s">
        <v>173</v>
      </c>
      <c r="C68" s="27" t="s">
        <v>174</v>
      </c>
      <c r="D68" s="27" t="s">
        <v>159</v>
      </c>
      <c r="E68" s="27">
        <v>5</v>
      </c>
      <c r="F68" s="27" t="s">
        <v>175</v>
      </c>
      <c r="G68" s="27"/>
      <c r="H68" s="27"/>
      <c r="I68" s="27" t="s">
        <v>41</v>
      </c>
      <c r="J68" s="28"/>
      <c r="K68" s="22"/>
      <c r="L68" s="26"/>
      <c r="M68" s="29">
        <v>300</v>
      </c>
      <c r="N68" s="30">
        <v>0.13</v>
      </c>
      <c r="O68" s="29">
        <v>0</v>
      </c>
      <c r="P68" s="31">
        <f t="shared" ref="P68:P69" si="13">(M68*E68*(1+N68))+O68</f>
        <v>1694.9999999999998</v>
      </c>
    </row>
    <row r="69" spans="1:16" s="41" customFormat="1" ht="200.1" customHeight="1">
      <c r="A69" s="26">
        <v>65</v>
      </c>
      <c r="B69" s="27" t="s">
        <v>28</v>
      </c>
      <c r="C69" s="27" t="s">
        <v>176</v>
      </c>
      <c r="D69" s="27" t="s">
        <v>159</v>
      </c>
      <c r="E69" s="27">
        <v>5</v>
      </c>
      <c r="F69" s="27" t="s">
        <v>175</v>
      </c>
      <c r="G69" s="27"/>
      <c r="H69" s="27"/>
      <c r="I69" s="27" t="s">
        <v>41</v>
      </c>
      <c r="J69" s="28"/>
      <c r="K69" s="22"/>
      <c r="L69" s="26"/>
      <c r="M69" s="29">
        <v>300</v>
      </c>
      <c r="N69" s="30">
        <v>0.13</v>
      </c>
      <c r="O69" s="29">
        <v>0</v>
      </c>
      <c r="P69" s="31">
        <f t="shared" si="13"/>
        <v>1694.9999999999998</v>
      </c>
    </row>
    <row r="70" spans="1:16" s="41" customFormat="1" ht="200.1" customHeight="1">
      <c r="A70" s="26">
        <v>66</v>
      </c>
      <c r="B70" s="29" t="s">
        <v>177</v>
      </c>
      <c r="C70" s="29" t="s">
        <v>178</v>
      </c>
      <c r="D70" s="27" t="s">
        <v>159</v>
      </c>
      <c r="E70" s="29">
        <v>1</v>
      </c>
      <c r="F70" s="29" t="s">
        <v>179</v>
      </c>
      <c r="G70" s="27"/>
      <c r="H70" s="49"/>
      <c r="I70" s="27" t="s">
        <v>57</v>
      </c>
      <c r="J70" s="28"/>
      <c r="K70" s="22"/>
      <c r="L70" s="26"/>
      <c r="M70" s="29">
        <v>300</v>
      </c>
      <c r="N70" s="30">
        <v>0.13</v>
      </c>
      <c r="O70" s="29"/>
      <c r="P70" s="31">
        <f t="shared" si="10"/>
        <v>338.99999999999994</v>
      </c>
    </row>
    <row r="71" spans="1:16" s="41" customFormat="1" ht="200.1" customHeight="1">
      <c r="A71" s="26">
        <v>67</v>
      </c>
      <c r="B71" s="29" t="s">
        <v>180</v>
      </c>
      <c r="C71" s="29" t="s">
        <v>181</v>
      </c>
      <c r="D71" s="27" t="s">
        <v>159</v>
      </c>
      <c r="E71" s="29">
        <v>2</v>
      </c>
      <c r="F71" s="29" t="s">
        <v>179</v>
      </c>
      <c r="G71" s="27"/>
      <c r="H71" s="27"/>
      <c r="I71" s="27" t="s">
        <v>57</v>
      </c>
      <c r="J71" s="28"/>
      <c r="K71" s="22"/>
      <c r="L71" s="26"/>
      <c r="M71" s="29">
        <v>300</v>
      </c>
      <c r="N71" s="30">
        <v>0.13</v>
      </c>
      <c r="O71" s="29"/>
      <c r="P71" s="31">
        <f t="shared" si="10"/>
        <v>677.99999999999989</v>
      </c>
    </row>
    <row r="72" spans="1:16" s="41" customFormat="1" ht="200.1" customHeight="1">
      <c r="A72" s="26">
        <v>68</v>
      </c>
      <c r="B72" s="29" t="s">
        <v>182</v>
      </c>
      <c r="C72" s="29" t="s">
        <v>183</v>
      </c>
      <c r="D72" s="27" t="s">
        <v>159</v>
      </c>
      <c r="E72" s="29">
        <v>1</v>
      </c>
      <c r="F72" s="29" t="s">
        <v>179</v>
      </c>
      <c r="G72" s="27"/>
      <c r="H72" s="49"/>
      <c r="I72" s="27" t="s">
        <v>57</v>
      </c>
      <c r="J72" s="28"/>
      <c r="K72" s="22"/>
      <c r="L72" s="26"/>
      <c r="M72" s="29">
        <v>300</v>
      </c>
      <c r="N72" s="30">
        <v>0.13</v>
      </c>
      <c r="O72" s="29"/>
      <c r="P72" s="31">
        <f t="shared" si="10"/>
        <v>338.99999999999994</v>
      </c>
    </row>
    <row r="73" spans="1:16" s="41" customFormat="1" ht="200.1" customHeight="1">
      <c r="A73" s="26">
        <v>69</v>
      </c>
      <c r="B73" s="29" t="s">
        <v>184</v>
      </c>
      <c r="C73" s="29" t="s">
        <v>185</v>
      </c>
      <c r="D73" s="27" t="s">
        <v>159</v>
      </c>
      <c r="E73" s="29">
        <v>1</v>
      </c>
      <c r="F73" s="29" t="s">
        <v>179</v>
      </c>
      <c r="G73" s="27"/>
      <c r="H73" s="27"/>
      <c r="I73" s="27" t="s">
        <v>57</v>
      </c>
      <c r="J73" s="28"/>
      <c r="K73" s="22"/>
      <c r="L73" s="26"/>
      <c r="M73" s="29">
        <v>300</v>
      </c>
      <c r="N73" s="30">
        <v>0.13</v>
      </c>
      <c r="O73" s="29"/>
      <c r="P73" s="31">
        <f t="shared" si="10"/>
        <v>338.99999999999994</v>
      </c>
    </row>
    <row r="74" spans="1:16" s="41" customFormat="1" ht="200.1" customHeight="1">
      <c r="A74" s="26">
        <v>70</v>
      </c>
      <c r="B74" s="29" t="s">
        <v>186</v>
      </c>
      <c r="C74" s="29" t="s">
        <v>187</v>
      </c>
      <c r="D74" s="27" t="s">
        <v>159</v>
      </c>
      <c r="E74" s="29">
        <v>1</v>
      </c>
      <c r="F74" s="29" t="s">
        <v>188</v>
      </c>
      <c r="G74" s="27"/>
      <c r="H74" s="27"/>
      <c r="I74" s="27" t="s">
        <v>57</v>
      </c>
      <c r="J74" s="28"/>
      <c r="K74" s="22"/>
      <c r="L74" s="26"/>
      <c r="M74" s="29">
        <v>300</v>
      </c>
      <c r="N74" s="30">
        <v>0.13</v>
      </c>
      <c r="O74" s="29"/>
      <c r="P74" s="31">
        <f t="shared" si="10"/>
        <v>338.99999999999994</v>
      </c>
    </row>
    <row r="75" spans="1:16" s="41" customFormat="1" ht="200.1" customHeight="1">
      <c r="A75" s="26">
        <v>71</v>
      </c>
      <c r="B75" s="29" t="s">
        <v>189</v>
      </c>
      <c r="C75" s="29" t="s">
        <v>190</v>
      </c>
      <c r="D75" s="27" t="s">
        <v>159</v>
      </c>
      <c r="E75" s="29">
        <v>1</v>
      </c>
      <c r="F75" s="29" t="s">
        <v>188</v>
      </c>
      <c r="G75" s="27"/>
      <c r="H75" s="27"/>
      <c r="I75" s="27" t="s">
        <v>57</v>
      </c>
      <c r="J75" s="28"/>
      <c r="K75" s="22"/>
      <c r="L75" s="26"/>
      <c r="M75" s="29">
        <v>300</v>
      </c>
      <c r="N75" s="30">
        <v>0.13</v>
      </c>
      <c r="O75" s="29"/>
      <c r="P75" s="31">
        <f t="shared" si="10"/>
        <v>338.99999999999994</v>
      </c>
    </row>
    <row r="76" spans="1:16" s="41" customFormat="1" ht="200.1" customHeight="1">
      <c r="A76" s="26">
        <v>72</v>
      </c>
      <c r="B76" s="29" t="s">
        <v>191</v>
      </c>
      <c r="C76" s="29" t="s">
        <v>192</v>
      </c>
      <c r="D76" s="27" t="s">
        <v>159</v>
      </c>
      <c r="E76" s="29">
        <v>1</v>
      </c>
      <c r="F76" s="29" t="s">
        <v>188</v>
      </c>
      <c r="G76" s="27"/>
      <c r="H76" s="27"/>
      <c r="I76" s="27" t="s">
        <v>57</v>
      </c>
      <c r="J76" s="28"/>
      <c r="K76" s="22"/>
      <c r="L76" s="26"/>
      <c r="M76" s="29">
        <v>300</v>
      </c>
      <c r="N76" s="30">
        <v>0.13</v>
      </c>
      <c r="O76" s="29"/>
      <c r="P76" s="31">
        <f t="shared" si="10"/>
        <v>338.99999999999994</v>
      </c>
    </row>
    <row r="77" spans="1:16" s="41" customFormat="1" ht="200.1" customHeight="1">
      <c r="A77" s="26">
        <v>73</v>
      </c>
      <c r="B77" s="29" t="s">
        <v>27</v>
      </c>
      <c r="C77" s="29" t="s">
        <v>193</v>
      </c>
      <c r="D77" s="27" t="s">
        <v>159</v>
      </c>
      <c r="E77" s="29">
        <v>1</v>
      </c>
      <c r="F77" s="29" t="s">
        <v>179</v>
      </c>
      <c r="G77" s="27"/>
      <c r="H77" s="27"/>
      <c r="I77" s="27" t="s">
        <v>57</v>
      </c>
      <c r="J77" s="28"/>
      <c r="K77" s="22"/>
      <c r="L77" s="26"/>
      <c r="M77" s="29">
        <v>300</v>
      </c>
      <c r="N77" s="30">
        <v>0.13</v>
      </c>
      <c r="O77" s="29"/>
      <c r="P77" s="31">
        <f t="shared" si="10"/>
        <v>338.99999999999994</v>
      </c>
    </row>
    <row r="78" spans="1:16" s="41" customFormat="1" ht="200.1" customHeight="1">
      <c r="A78" s="26">
        <v>74</v>
      </c>
      <c r="B78" s="29" t="s">
        <v>26</v>
      </c>
      <c r="C78" s="29" t="s">
        <v>194</v>
      </c>
      <c r="D78" s="27" t="s">
        <v>159</v>
      </c>
      <c r="E78" s="29">
        <v>1</v>
      </c>
      <c r="F78" s="29" t="s">
        <v>179</v>
      </c>
      <c r="G78" s="27"/>
      <c r="H78" s="27"/>
      <c r="I78" s="27" t="s">
        <v>57</v>
      </c>
      <c r="J78" s="28"/>
      <c r="K78" s="22"/>
      <c r="L78" s="26"/>
      <c r="M78" s="29">
        <v>300</v>
      </c>
      <c r="N78" s="30">
        <v>0.13</v>
      </c>
      <c r="O78" s="29"/>
      <c r="P78" s="31">
        <f t="shared" si="10"/>
        <v>338.99999999999994</v>
      </c>
    </row>
    <row r="79" spans="1:16" s="41" customFormat="1" ht="200.1" customHeight="1">
      <c r="A79" s="26">
        <v>75</v>
      </c>
      <c r="B79" s="29" t="s">
        <v>195</v>
      </c>
      <c r="C79" s="29"/>
      <c r="D79" s="27" t="s">
        <v>159</v>
      </c>
      <c r="E79" s="29">
        <v>1</v>
      </c>
      <c r="F79" s="29" t="s">
        <v>179</v>
      </c>
      <c r="G79" s="27"/>
      <c r="H79" s="27"/>
      <c r="I79" s="27" t="s">
        <v>57</v>
      </c>
      <c r="J79" s="28"/>
      <c r="K79" s="22"/>
      <c r="L79" s="26"/>
      <c r="M79" s="29">
        <v>300</v>
      </c>
      <c r="N79" s="30">
        <v>0.13</v>
      </c>
      <c r="O79" s="29"/>
      <c r="P79" s="31">
        <f t="shared" ref="P79" si="14">(M79*E79*(1+N79))+O79</f>
        <v>338.99999999999994</v>
      </c>
    </row>
    <row r="80" spans="1:16" s="41" customFormat="1" ht="200.1" customHeight="1">
      <c r="A80" s="26">
        <v>76</v>
      </c>
      <c r="B80" s="27" t="s">
        <v>196</v>
      </c>
      <c r="C80" s="27" t="s">
        <v>197</v>
      </c>
      <c r="D80" s="27" t="s">
        <v>159</v>
      </c>
      <c r="E80" s="27">
        <v>4</v>
      </c>
      <c r="F80" s="27" t="s">
        <v>198</v>
      </c>
      <c r="G80" s="27"/>
      <c r="H80" s="27"/>
      <c r="I80" s="27" t="s">
        <v>41</v>
      </c>
      <c r="J80" s="28"/>
      <c r="K80" s="22"/>
      <c r="L80" s="26"/>
      <c r="M80" s="29">
        <v>50</v>
      </c>
      <c r="N80" s="30">
        <v>0.13</v>
      </c>
      <c r="O80" s="29">
        <v>0</v>
      </c>
      <c r="P80" s="31">
        <f t="shared" si="10"/>
        <v>225.99999999999997</v>
      </c>
    </row>
    <row r="81" spans="1:31" s="41" customFormat="1" ht="200.1" customHeight="1">
      <c r="A81" s="26">
        <v>77</v>
      </c>
      <c r="B81" s="27" t="s">
        <v>199</v>
      </c>
      <c r="C81" s="27" t="s">
        <v>200</v>
      </c>
      <c r="D81" s="27" t="s">
        <v>159</v>
      </c>
      <c r="E81" s="27">
        <v>4</v>
      </c>
      <c r="F81" s="27" t="s">
        <v>198</v>
      </c>
      <c r="G81" s="27"/>
      <c r="H81" s="27"/>
      <c r="I81" s="27" t="s">
        <v>41</v>
      </c>
      <c r="J81" s="28"/>
      <c r="K81" s="22"/>
      <c r="L81" s="26"/>
      <c r="M81" s="29">
        <v>50</v>
      </c>
      <c r="N81" s="30">
        <v>0.13</v>
      </c>
      <c r="O81" s="29">
        <v>0</v>
      </c>
      <c r="P81" s="31">
        <f t="shared" si="10"/>
        <v>225.99999999999997</v>
      </c>
    </row>
    <row r="82" spans="1:31" s="41" customFormat="1" ht="200.1" customHeight="1">
      <c r="A82" s="26">
        <v>78</v>
      </c>
      <c r="B82" s="27" t="s">
        <v>201</v>
      </c>
      <c r="C82" s="27" t="s">
        <v>202</v>
      </c>
      <c r="D82" s="27" t="s">
        <v>159</v>
      </c>
      <c r="E82" s="27">
        <v>4</v>
      </c>
      <c r="F82" s="27" t="s">
        <v>198</v>
      </c>
      <c r="G82" s="27"/>
      <c r="H82" s="27"/>
      <c r="I82" s="27" t="s">
        <v>41</v>
      </c>
      <c r="J82" s="28"/>
      <c r="K82" s="22"/>
      <c r="L82" s="26"/>
      <c r="M82" s="29">
        <v>50</v>
      </c>
      <c r="N82" s="30">
        <v>0.13</v>
      </c>
      <c r="O82" s="29">
        <v>0</v>
      </c>
      <c r="P82" s="31">
        <f t="shared" si="10"/>
        <v>225.99999999999997</v>
      </c>
    </row>
    <row r="83" spans="1:31" s="41" customFormat="1" ht="200.1" customHeight="1">
      <c r="A83" s="26">
        <v>79</v>
      </c>
      <c r="B83" s="27" t="s">
        <v>203</v>
      </c>
      <c r="C83" s="27" t="s">
        <v>204</v>
      </c>
      <c r="D83" s="27" t="s">
        <v>39</v>
      </c>
      <c r="E83" s="27">
        <v>1</v>
      </c>
      <c r="F83" s="27" t="s">
        <v>205</v>
      </c>
      <c r="G83" s="43" t="s">
        <v>206</v>
      </c>
      <c r="H83" s="27"/>
      <c r="I83" s="27" t="s">
        <v>41</v>
      </c>
      <c r="J83" s="28"/>
      <c r="K83" s="22"/>
      <c r="L83" s="26">
        <v>50</v>
      </c>
      <c r="M83" s="29">
        <v>60</v>
      </c>
      <c r="N83" s="30">
        <v>0.13</v>
      </c>
      <c r="O83" s="29">
        <v>0</v>
      </c>
      <c r="P83" s="31">
        <f t="shared" si="10"/>
        <v>67.8</v>
      </c>
    </row>
    <row r="84" spans="1:31" s="41" customFormat="1" ht="200.1" customHeight="1">
      <c r="A84" s="26">
        <v>80</v>
      </c>
      <c r="B84" s="27" t="s">
        <v>203</v>
      </c>
      <c r="C84" s="27" t="s">
        <v>207</v>
      </c>
      <c r="D84" s="27" t="s">
        <v>39</v>
      </c>
      <c r="E84" s="27">
        <v>1</v>
      </c>
      <c r="F84" s="27" t="s">
        <v>208</v>
      </c>
      <c r="G84" s="43" t="s">
        <v>206</v>
      </c>
      <c r="H84" s="27"/>
      <c r="I84" s="27" t="s">
        <v>41</v>
      </c>
      <c r="J84" s="28"/>
      <c r="K84" s="22"/>
      <c r="L84" s="26">
        <v>50</v>
      </c>
      <c r="M84" s="29">
        <v>60</v>
      </c>
      <c r="N84" s="30">
        <v>0.13</v>
      </c>
      <c r="O84" s="29">
        <v>0</v>
      </c>
      <c r="P84" s="31">
        <f t="shared" si="10"/>
        <v>67.8</v>
      </c>
    </row>
    <row r="85" spans="1:31" s="41" customFormat="1" ht="200.1" customHeight="1">
      <c r="A85" s="26">
        <v>81</v>
      </c>
      <c r="B85" s="27" t="s">
        <v>209</v>
      </c>
      <c r="C85" s="27" t="s">
        <v>210</v>
      </c>
      <c r="D85" s="27" t="s">
        <v>39</v>
      </c>
      <c r="E85" s="27">
        <v>6</v>
      </c>
      <c r="F85" s="27" t="s">
        <v>211</v>
      </c>
      <c r="G85" s="43" t="s">
        <v>212</v>
      </c>
      <c r="H85" s="27"/>
      <c r="I85" s="27" t="s">
        <v>78</v>
      </c>
      <c r="J85" s="28"/>
      <c r="K85" s="22"/>
      <c r="L85" s="26">
        <v>63</v>
      </c>
      <c r="M85" s="29">
        <v>80</v>
      </c>
      <c r="N85" s="30">
        <v>0.13</v>
      </c>
      <c r="O85" s="29">
        <v>0</v>
      </c>
      <c r="P85" s="31">
        <f t="shared" si="10"/>
        <v>542.4</v>
      </c>
    </row>
    <row r="86" spans="1:31" s="41" customFormat="1" ht="200.1" customHeight="1">
      <c r="A86" s="26">
        <v>82</v>
      </c>
      <c r="B86" s="27" t="s">
        <v>213</v>
      </c>
      <c r="C86" s="46" t="s">
        <v>214</v>
      </c>
      <c r="D86" s="29" t="s">
        <v>215</v>
      </c>
      <c r="E86" s="29">
        <v>10</v>
      </c>
      <c r="F86" s="27" t="s">
        <v>216</v>
      </c>
      <c r="G86" s="50" t="s">
        <v>217</v>
      </c>
      <c r="H86" s="32"/>
      <c r="I86" s="27" t="s">
        <v>78</v>
      </c>
      <c r="J86" s="28"/>
      <c r="K86" s="44"/>
      <c r="L86" s="33">
        <v>9</v>
      </c>
      <c r="M86" s="32">
        <v>9</v>
      </c>
      <c r="N86" s="30">
        <v>0.13</v>
      </c>
      <c r="O86" s="29">
        <v>0</v>
      </c>
      <c r="P86" s="31">
        <f t="shared" si="10"/>
        <v>101.69999999999999</v>
      </c>
    </row>
    <row r="87" spans="1:31" s="41" customFormat="1" ht="200.1" customHeight="1">
      <c r="A87" s="26">
        <v>83</v>
      </c>
      <c r="B87" s="27" t="s">
        <v>218</v>
      </c>
      <c r="C87" s="27" t="s">
        <v>219</v>
      </c>
      <c r="D87" s="27" t="s">
        <v>39</v>
      </c>
      <c r="E87" s="27">
        <v>1</v>
      </c>
      <c r="F87" s="27" t="s">
        <v>220</v>
      </c>
      <c r="G87" s="43" t="s">
        <v>221</v>
      </c>
      <c r="H87" s="27"/>
      <c r="I87" s="27" t="s">
        <v>41</v>
      </c>
      <c r="J87" s="28"/>
      <c r="K87" s="22"/>
      <c r="L87" s="26">
        <v>1140</v>
      </c>
      <c r="M87" s="29">
        <v>1400</v>
      </c>
      <c r="N87" s="30">
        <v>0.13</v>
      </c>
      <c r="O87" s="29">
        <v>0</v>
      </c>
      <c r="P87" s="31">
        <f t="shared" si="10"/>
        <v>1581.9999999999998</v>
      </c>
    </row>
    <row r="88" spans="1:31" s="41" customFormat="1" ht="200.1" customHeight="1">
      <c r="A88" s="26">
        <v>84</v>
      </c>
      <c r="B88" s="29" t="s">
        <v>222</v>
      </c>
      <c r="C88" s="51" t="s">
        <v>223</v>
      </c>
      <c r="D88" s="29" t="s">
        <v>215</v>
      </c>
      <c r="E88" s="29">
        <v>1</v>
      </c>
      <c r="F88" s="27" t="s">
        <v>224</v>
      </c>
      <c r="G88" s="50" t="s">
        <v>225</v>
      </c>
      <c r="H88" s="32"/>
      <c r="I88" s="27" t="s">
        <v>50</v>
      </c>
      <c r="J88" s="28"/>
      <c r="K88" s="44"/>
      <c r="L88" s="33">
        <v>570</v>
      </c>
      <c r="M88" s="32">
        <v>570</v>
      </c>
      <c r="N88" s="30">
        <v>0.13</v>
      </c>
      <c r="O88" s="29">
        <v>0</v>
      </c>
      <c r="P88" s="31">
        <f t="shared" si="10"/>
        <v>644.09999999999991</v>
      </c>
    </row>
    <row r="89" spans="1:31" s="41" customFormat="1" ht="200.1" customHeight="1">
      <c r="A89" s="26">
        <v>85</v>
      </c>
      <c r="B89" s="29" t="s">
        <v>226</v>
      </c>
      <c r="C89" s="29" t="s">
        <v>223</v>
      </c>
      <c r="D89" s="29" t="s">
        <v>215</v>
      </c>
      <c r="E89" s="29">
        <v>1</v>
      </c>
      <c r="F89" s="27" t="s">
        <v>227</v>
      </c>
      <c r="G89" s="50" t="s">
        <v>228</v>
      </c>
      <c r="H89" s="32"/>
      <c r="I89" s="27" t="s">
        <v>50</v>
      </c>
      <c r="J89" s="28"/>
      <c r="K89" s="44"/>
      <c r="L89" s="33">
        <v>470</v>
      </c>
      <c r="M89" s="32">
        <v>470</v>
      </c>
      <c r="N89" s="30">
        <v>0.13</v>
      </c>
      <c r="O89" s="29">
        <v>0</v>
      </c>
      <c r="P89" s="31">
        <f t="shared" si="10"/>
        <v>531.09999999999991</v>
      </c>
    </row>
    <row r="90" spans="1:31" s="41" customFormat="1" ht="200.1" customHeight="1">
      <c r="A90" s="26">
        <v>86</v>
      </c>
      <c r="B90" s="27" t="s">
        <v>229</v>
      </c>
      <c r="C90" s="27" t="s">
        <v>230</v>
      </c>
      <c r="D90" s="27" t="s">
        <v>48</v>
      </c>
      <c r="E90" s="27">
        <v>10</v>
      </c>
      <c r="F90" s="27"/>
      <c r="G90" s="50" t="s">
        <v>231</v>
      </c>
      <c r="H90" s="32"/>
      <c r="I90" s="27" t="s">
        <v>50</v>
      </c>
      <c r="J90" s="28"/>
      <c r="K90" s="44"/>
      <c r="L90" s="33">
        <v>15</v>
      </c>
      <c r="M90" s="32">
        <v>15</v>
      </c>
      <c r="N90" s="30">
        <v>0.13</v>
      </c>
      <c r="O90" s="29">
        <v>0</v>
      </c>
      <c r="P90" s="31">
        <f t="shared" si="10"/>
        <v>169.49999999999997</v>
      </c>
    </row>
    <row r="91" spans="1:31" s="41" customFormat="1" ht="200.1" customHeight="1">
      <c r="A91" s="26">
        <v>87</v>
      </c>
      <c r="B91" s="27" t="s">
        <v>232</v>
      </c>
      <c r="C91" s="27" t="s">
        <v>233</v>
      </c>
      <c r="D91" s="29" t="s">
        <v>48</v>
      </c>
      <c r="E91" s="29">
        <v>8</v>
      </c>
      <c r="F91" s="27" t="s">
        <v>234</v>
      </c>
      <c r="G91" s="52" t="s">
        <v>25</v>
      </c>
      <c r="H91" s="53"/>
      <c r="I91" s="27" t="s">
        <v>50</v>
      </c>
      <c r="J91" s="28"/>
      <c r="K91" s="44"/>
      <c r="L91" s="33">
        <v>11.5</v>
      </c>
      <c r="M91" s="32">
        <v>11.5</v>
      </c>
      <c r="N91" s="30">
        <v>0.13</v>
      </c>
      <c r="O91" s="29">
        <v>0</v>
      </c>
      <c r="P91" s="31">
        <f t="shared" si="10"/>
        <v>103.96</v>
      </c>
    </row>
    <row r="92" spans="1:31" s="41" customFormat="1" ht="200.1" customHeight="1">
      <c r="A92" s="26">
        <v>88</v>
      </c>
      <c r="B92" s="27" t="s">
        <v>235</v>
      </c>
      <c r="C92" s="27" t="s">
        <v>236</v>
      </c>
      <c r="D92" s="29" t="s">
        <v>48</v>
      </c>
      <c r="E92" s="29">
        <v>2</v>
      </c>
      <c r="F92" s="27"/>
      <c r="G92" s="52" t="s">
        <v>24</v>
      </c>
      <c r="H92" s="53"/>
      <c r="I92" s="27" t="s">
        <v>50</v>
      </c>
      <c r="J92" s="28"/>
      <c r="K92" s="54"/>
      <c r="L92" s="33">
        <v>35</v>
      </c>
      <c r="M92" s="32">
        <v>35</v>
      </c>
      <c r="N92" s="30">
        <v>0.13</v>
      </c>
      <c r="O92" s="29">
        <v>0</v>
      </c>
      <c r="P92" s="31">
        <f t="shared" si="10"/>
        <v>79.099999999999994</v>
      </c>
    </row>
    <row r="93" spans="1:31" s="41" customFormat="1" ht="200.1" customHeight="1" thickBot="1">
      <c r="A93" s="60">
        <v>89</v>
      </c>
      <c r="B93" s="34" t="s">
        <v>237</v>
      </c>
      <c r="C93" s="34" t="s">
        <v>238</v>
      </c>
      <c r="D93" s="38" t="s">
        <v>48</v>
      </c>
      <c r="E93" s="38">
        <v>2</v>
      </c>
      <c r="F93" s="34" t="s">
        <v>239</v>
      </c>
      <c r="G93" s="55" t="s">
        <v>240</v>
      </c>
      <c r="H93" s="56"/>
      <c r="I93" s="34" t="s">
        <v>50</v>
      </c>
      <c r="J93" s="57"/>
      <c r="K93" s="22"/>
      <c r="L93" s="35">
        <v>650</v>
      </c>
      <c r="M93" s="36">
        <v>650</v>
      </c>
      <c r="N93" s="37">
        <v>0.13</v>
      </c>
      <c r="O93" s="38">
        <v>0</v>
      </c>
      <c r="P93" s="39">
        <f t="shared" si="10"/>
        <v>1468.9999999999998</v>
      </c>
    </row>
    <row r="94" spans="1:31" s="41" customFormat="1" ht="51.75" customHeight="1" thickBot="1">
      <c r="A94" s="63" t="s">
        <v>241</v>
      </c>
      <c r="B94" s="64"/>
      <c r="C94" s="64" t="s">
        <v>8</v>
      </c>
      <c r="D94" s="64"/>
      <c r="E94" s="64"/>
      <c r="F94" s="64"/>
      <c r="G94" s="18" t="s">
        <v>9</v>
      </c>
      <c r="H94" s="18"/>
      <c r="I94" s="13"/>
      <c r="J94" s="14"/>
      <c r="K94" s="9"/>
      <c r="L94" s="15"/>
      <c r="M94" s="16" t="s">
        <v>242</v>
      </c>
      <c r="N94" s="16"/>
      <c r="O94" s="16"/>
      <c r="P94" s="17">
        <f>SUM(P5:P93)</f>
        <v>34190.409999999989</v>
      </c>
      <c r="AE94" s="58">
        <v>35000</v>
      </c>
    </row>
    <row r="95" spans="1:31" s="41" customFormat="1" ht="42" customHeight="1">
      <c r="A95" s="65" t="s">
        <v>243</v>
      </c>
      <c r="B95" s="65"/>
      <c r="C95" s="65"/>
      <c r="D95" s="65"/>
      <c r="E95" s="65"/>
      <c r="F95" s="65"/>
      <c r="G95" s="65"/>
      <c r="H95" s="65"/>
      <c r="I95" s="59"/>
      <c r="J95" s="40"/>
      <c r="K95" s="40"/>
      <c r="L95" s="40"/>
      <c r="M95" s="40"/>
      <c r="N95" s="40"/>
      <c r="O95" s="40"/>
      <c r="P95" s="40"/>
    </row>
    <row r="100" spans="2:7">
      <c r="B100" s="1"/>
    </row>
    <row r="102" spans="2:7">
      <c r="G102" s="3"/>
    </row>
    <row r="110" spans="2:7">
      <c r="G110" s="2" t="s">
        <v>6</v>
      </c>
    </row>
  </sheetData>
  <mergeCells count="5">
    <mergeCell ref="G39:G40"/>
    <mergeCell ref="A2:J3"/>
    <mergeCell ref="A94:B94"/>
    <mergeCell ref="C94:F94"/>
    <mergeCell ref="A95:H95"/>
  </mergeCells>
  <phoneticPr fontId="5" type="noConversion"/>
  <hyperlinks>
    <hyperlink ref="G87" r:id="rId1" location="detail"/>
    <hyperlink ref="G83" display="https://item.taobao.com/item.htm?id=597791242268&amp;ali_trackid=2:mm_12238993_19794510_110773600209:1600828122_128_1157653322&amp;spm=a2e1u.19484427.29996460.10&amp;pvid=100_11.8.222.90_5139_4101600828112602175&amp;union_lens=lensId%3AOPT%401600828112%400b58a488_801e_17"/>
    <hyperlink ref="G84" display="https://item.taobao.com/item.htm?id=597791242268&amp;ali_trackid=2:mm_12238993_19794510_110773600209:1600828122_128_1157653322&amp;spm=a2e1u.19484427.29996460.10&amp;pvid=100_11.8.222.90_5139_4101600828112602175&amp;union_lens=lensId%3AOPT%401600828112%400b58a488_801e_17"/>
    <hyperlink ref="G85" r:id="rId2"/>
    <hyperlink ref="G88" r:id="rId3" location="detail"/>
    <hyperlink ref="G89" r:id="rId4"/>
    <hyperlink ref="G90" r:id="rId5"/>
    <hyperlink ref="G86" display="https://detail.tmall.com/item.htm?id=556442043143&amp;ali_trackid=2:mm_12238993_19794510_110773600209:1600829058_191_1840075834&amp;spm=a2e1u.19484427.29996460.1&amp;pvid=100_11.14.238.39_6592_31600829054169733&amp;union_lens=lensId%3AOPT%401600829054%400b1da899_458b_174"/>
  </hyperlinks>
  <pageMargins left="0.31496062992125984" right="0.31496062992125984" top="0.74803149606299213" bottom="0.74803149606299213" header="0.31496062992125984" footer="0.31496062992125984"/>
  <pageSetup paperSize="9" scale="40" orientation="landscape" horizontalDpi="200" verticalDpi="300" r:id="rId6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>
  <dimension ref="A1:A6"/>
  <sheetViews>
    <sheetView workbookViewId="0">
      <selection activeCell="H38" sqref="H38"/>
    </sheetView>
  </sheetViews>
  <sheetFormatPr defaultColWidth="9" defaultRowHeight="13.5"/>
  <sheetData>
    <row r="1" spans="1:1">
      <c r="A1" s="66"/>
    </row>
    <row r="2" spans="1:1">
      <c r="A2" s="66"/>
    </row>
    <row r="3" spans="1:1">
      <c r="A3" s="66"/>
    </row>
    <row r="4" spans="1:1">
      <c r="A4" s="66"/>
    </row>
    <row r="5" spans="1:1">
      <c r="A5" s="66"/>
    </row>
    <row r="6" spans="1:1">
      <c r="A6" s="66"/>
    </row>
  </sheetData>
  <mergeCells count="1">
    <mergeCell ref="A1:A6"/>
  </mergeCells>
  <phoneticPr fontId="3" type="noConversion"/>
  <pageMargins left="0.69930555555555596" right="0.69930555555555596" top="0.75" bottom="0.75" header="0.3" footer="0.3"/>
  <pageSetup paperSize="9" orientation="portrait" horizontalDpi="2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1 (2)</vt:lpstr>
      <vt:lpstr>Sheet3</vt:lpstr>
      <vt:lpstr>'1 (2)'!Print_Area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Senbowe</cp:lastModifiedBy>
  <cp:lastPrinted>2020-12-11T02:19:16Z</cp:lastPrinted>
  <dcterms:created xsi:type="dcterms:W3CDTF">2006-09-13T11:21:00Z</dcterms:created>
  <dcterms:modified xsi:type="dcterms:W3CDTF">2020-12-11T02:19:25Z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2052-11.1.0.7932</vt:lpwstr>
  </property>
</Properties>
</file>