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4"/>
  <c r="O10" l="1"/>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<sst xmlns="http://schemas.openxmlformats.org/spreadsheetml/2006/main" count="227" uniqueCount="154">
  <si>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</si>
  <si>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</si>
  <si>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</si>
  <si>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</si>
  <si>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</si>
  <si>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</si>
  <si>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</si>
  <si>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</si>
  <si>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</si>
  <si>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</si>
  <si>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</si>
  <si>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</si>
  <si>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</si>
  <si>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</si>
  <si>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</si>
  <si>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</si>
  <si>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</si>
  <si>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</si>
  <si>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</si>
  <si>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</si>
  <si>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</si>
  <si>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</si>
  <si>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</si>
  <si>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</si>
  <si>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</si>
  <si>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</si>
  <si>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</si>
  <si>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</si>
  <si>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</si>
  <si>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</si>
  <si>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</si>
  <si>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</si>
  <si>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</si>
  <si>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</si>
  <si>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</si>
  <si>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</si>
  <si>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</si>
  <si>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</si>
  <si>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</si>
  <si>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</si>
  <si>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</si>
  <si>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</si>
  <si>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</si>
  <si>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</si>
  <si>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</si>
  <si>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</si>
  <si>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</si>
  <si>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</si>
  <si>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</si>
  <si>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</si>
  <si>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</si>
  <si>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</si>
  <si>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</si>
  <si>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</si>
  <si>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</si>
  <si>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</si>
  <si>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</si>
  <si>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</si>
  <si>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</si>
  <si>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</si>
  <si>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</si>
  <si>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</si>
  <si>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</si>
  <si>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</si>
  <si>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</si>
  <si>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</si>
  <si>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</si>
  <si>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</si>
  <si>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</si>
  <si>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</si>
  <si>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</si>
  <si>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</si>
  <si>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</si>
  <si>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</si>
  <si>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</si>
  <si>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</si>
  <si>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</si>
  <si>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</si>
  <si>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</si>
  <si>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</si>
  <si>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</si>
  <si>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</si>
  <si>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</si>
  <si>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</si>
  <si>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</si>
  <si>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</si>
  <si>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</si>
  <si>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</si>
  <si>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</si>
  <si>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</si>
  <si>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</si>
  <si>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</si>
  <si>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</si>
  <si>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</si>
  <si>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</si>
  <si>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</si>
  <si>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</si>
  <si>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</si>
  <si>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</si>
  <si>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</si>
  <si>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</si>
  <si>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</si>
  <si>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</si>
  <si>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</si>
  <si>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</si>
  <si>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</si>
  <si>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</si>
  <si>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</si>
  <si>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</si>
  <si>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</si>
  <si>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</si>
  <si>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</si>
  <si>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</si>
  <si>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</si>
  <si>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</si>
  <si>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</si>
  <si>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</si>
  <si>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</si>
  <si>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</si>
  <si>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</si>
  <si>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</si>
  <si>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</si>
  <si>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</si>
  <si>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</si>
  <si>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</si>
  <si>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</si>
  <si>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</si>
  <si>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</si>
  <si>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</si>
  <si>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</si>
  <si>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</si>
  <si>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</si>
  <si>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</si>
  <si>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</si>
  <si>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</si>
  <si>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</si>
  <si>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</si>
  <si>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</si>
  <si>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</si>
  <si>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</si>
  <si>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</si>
  <si>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</si>
  <si>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</si>
  <si>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</si>
  <si>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</si>
  <si>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</si>
  <si>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</si>
  <si>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</si>
  <si>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</si>
  <si>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</si>
  <si>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</si>
  <si>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</si>
  <si>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</si>
  <si>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因携带贵重样件公事外出，打车前往</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</si>
</sst>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2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4" priority="6" stopIfTrue="1">
      <formula>"q42&gt;1"</formula>
    </cfRule>
  </conditionalFormatting>
  <conditionalFormatting sqref="Q40:Q46 Q14:Q38 B9:C13 A1:A13 D1:Q13 B1:C7 A14:P46 A16:Q16">
    <cfRule type="expression" dxfId="23" priority="7" stopIfTrue="1">
      <formula>$Q$39=1</formula>
    </cfRule>
  </conditionalFormatting>
  <conditionalFormatting sqref="Q39">
    <cfRule type="expression" dxfId="22" priority="8" stopIfTrue="1">
      <formula>$Q$39&gt;0</formula>
    </cfRule>
  </conditionalFormatting>
  <conditionalFormatting sqref="F21 H21 G20:G37 I17:I37 A18:A33 B16:B33 D20:D32 A15:I20">
    <cfRule type="expression" dxfId="21" priority="17" stopIfTrue="1">
      <formula>$Q$35=1</formula>
    </cfRule>
  </conditionalFormatting>
  <conditionalFormatting sqref="C21">
    <cfRule type="expression" dxfId="20" priority="3" stopIfTrue="1">
      <formula>$Q$35=1</formula>
    </cfRule>
  </conditionalFormatting>
  <conditionalFormatting sqref="E28:F38 A15:G37">
    <cfRule type="expression" dxfId="19" priority="2" stopIfTrue="1">
      <formula>$Q$38=1</formula>
    </cfRule>
  </conditionalFormatting>
  <conditionalFormatting sqref="B36">
    <cfRule type="expression" dxfId="18"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70" zoomScaleNormal="75" zoomScalePageLayoutView="70" workbookViewId="0">
      <selection activeCell="C11" sqref="C11"/>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69" t="s">
        <v>135</v>
      </c>
      <c r="E7" s="169" t="s">
        <v>122</v>
      </c>
      <c r="F7" s="169" t="s">
        <v>123</v>
      </c>
      <c r="G7" s="169" t="s">
        <v>117</v>
      </c>
      <c r="H7" s="169" t="s">
        <v>136</v>
      </c>
      <c r="I7" s="169" t="s">
        <v>125</v>
      </c>
      <c r="J7" s="169" t="s">
        <v>137</v>
      </c>
      <c r="K7" s="169" t="s">
        <v>138</v>
      </c>
      <c r="L7" s="169" t="s">
        <v>139</v>
      </c>
      <c r="M7" s="169" t="s">
        <v>126</v>
      </c>
      <c r="N7" s="169" t="s">
        <v>124</v>
      </c>
      <c r="O7" s="169" t="s">
        <v>118</v>
      </c>
      <c r="P7" s="58"/>
      <c r="Q7" s="58"/>
      <c r="R7" s="58"/>
    </row>
    <row r="8" spans="1:19" ht="22.5" customHeight="1">
      <c r="A8" s="147" t="s">
        <v>116</v>
      </c>
      <c r="B8" s="148" t="s">
        <v>133</v>
      </c>
      <c r="C8" s="148" t="s">
        <v>134</v>
      </c>
      <c r="D8" s="170"/>
      <c r="E8" s="170"/>
      <c r="F8" s="170"/>
      <c r="G8" s="170"/>
      <c r="H8" s="170"/>
      <c r="I8" s="170"/>
      <c r="J8" s="170"/>
      <c r="K8" s="170"/>
      <c r="L8" s="170"/>
      <c r="M8" s="170"/>
      <c r="N8" s="170"/>
      <c r="O8" s="170"/>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v>114.01</v>
      </c>
      <c r="E10" s="164"/>
      <c r="F10" s="164"/>
      <c r="G10" s="164">
        <f>IF(Input!$D15="Travel",F10,0)</f>
        <v>0</v>
      </c>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114.01</v>
      </c>
      <c r="Q10" s="105" t="e">
        <f>IF(#REF!&lt;&gt;SUM(G10:O10),"ERROR","O.K.")</f>
        <v>#REF!</v>
      </c>
      <c r="S10" s="105">
        <f>Input!Q15</f>
        <v>0</v>
      </c>
    </row>
    <row r="11" spans="1:19" s="105" customFormat="1" ht="56.85" customHeight="1">
      <c r="A11" s="161">
        <v>2</v>
      </c>
      <c r="B11" s="162" t="s">
        <v>152</v>
      </c>
      <c r="C11" s="163" t="s">
        <v>153</v>
      </c>
      <c r="D11" s="164">
        <v>42.13</v>
      </c>
      <c r="E11" s="164"/>
      <c r="F11" s="164"/>
      <c r="G11" s="164">
        <f>IF(Input!$D16="Travel",F11,0)</f>
        <v>0</v>
      </c>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4" si="0">SUM(D11,N11)</f>
        <v>42.13</v>
      </c>
      <c r="Q11" s="105" t="e">
        <f>IF(#REF!&lt;&gt;SUM(G11:O11),"ERROR","O.K.")</f>
        <v>#REF!</v>
      </c>
      <c r="S11" s="105">
        <f>Input!Q16</f>
        <v>0</v>
      </c>
    </row>
    <row r="12" spans="1:19" s="105" customFormat="1" ht="56.85" customHeight="1">
      <c r="A12" s="161"/>
      <c r="B12" s="162"/>
      <c r="C12" s="163"/>
      <c r="D12" s="164"/>
      <c r="E12" s="164"/>
      <c r="F12" s="164"/>
      <c r="G12" s="164"/>
      <c r="H12" s="166"/>
      <c r="I12" s="167"/>
      <c r="J12" s="164"/>
      <c r="K12" s="164"/>
      <c r="L12" s="164"/>
      <c r="M12" s="164"/>
      <c r="N12" s="165"/>
      <c r="O12" s="164"/>
    </row>
    <row r="13" spans="1:19" s="105" customFormat="1" ht="56.85" customHeight="1">
      <c r="A13" s="161"/>
      <c r="B13" s="162"/>
      <c r="C13" s="163"/>
      <c r="D13" s="164"/>
      <c r="E13" s="164"/>
      <c r="F13" s="164"/>
      <c r="G13" s="164"/>
      <c r="H13" s="164"/>
      <c r="I13" s="164"/>
      <c r="J13" s="164"/>
      <c r="K13" s="164"/>
      <c r="L13" s="164"/>
      <c r="M13" s="164"/>
      <c r="N13" s="165"/>
      <c r="O13" s="164"/>
      <c r="Q13" s="105" t="e">
        <f>IF(#REF!&lt;&gt;SUM(G13:O13),"ERROR","O.K.")</f>
        <v>#REF!</v>
      </c>
      <c r="S13" s="105">
        <f>Input!Q17</f>
        <v>0</v>
      </c>
    </row>
    <row r="14" spans="1:19" s="105" customFormat="1" ht="56.85" customHeight="1">
      <c r="A14" s="157"/>
      <c r="B14" s="152"/>
      <c r="C14" s="155"/>
      <c r="D14" s="133"/>
      <c r="E14" s="133"/>
      <c r="F14" s="133"/>
      <c r="G14" s="133"/>
      <c r="H14" s="133"/>
      <c r="I14" s="133"/>
      <c r="J14" s="133"/>
      <c r="K14" s="133"/>
      <c r="L14" s="133"/>
      <c r="M14" s="133"/>
      <c r="N14" s="160"/>
      <c r="O14" s="133">
        <f t="shared" si="0"/>
        <v>0</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0</v>
      </c>
      <c r="O28" s="134">
        <f>SUM(O10:O19)</f>
        <v>156.14000000000001</v>
      </c>
      <c r="Q28" s="54" t="e">
        <f>IF(#REF!&lt;&gt;Input!I40,"ERROR","O.K.")</f>
        <v>#REF!</v>
      </c>
    </row>
    <row r="29" spans="1:19" s="87" customFormat="1" ht="22.5" customHeight="1">
      <c r="A29" s="173" t="s">
        <v>144</v>
      </c>
      <c r="B29" s="173"/>
      <c r="C29" s="149" t="s">
        <v>145</v>
      </c>
      <c r="D29" s="173" t="s">
        <v>141</v>
      </c>
      <c r="E29" s="173"/>
      <c r="F29" s="174"/>
      <c r="G29" s="173" t="s">
        <v>142</v>
      </c>
      <c r="H29" s="173"/>
      <c r="I29" s="174"/>
      <c r="J29" s="173" t="s">
        <v>143</v>
      </c>
      <c r="K29" s="173"/>
      <c r="L29" s="174"/>
      <c r="M29" s="175" t="s">
        <v>120</v>
      </c>
      <c r="N29" s="175"/>
      <c r="O29" s="175"/>
      <c r="S29" s="87">
        <f>SUM(S10:S28)</f>
        <v>0</v>
      </c>
    </row>
    <row r="30" spans="1:19" ht="20.25" customHeight="1">
      <c r="A30" s="173"/>
      <c r="B30" s="173"/>
      <c r="C30" s="173"/>
      <c r="D30" s="173"/>
      <c r="E30" s="173"/>
      <c r="F30" s="173"/>
      <c r="G30" s="179"/>
      <c r="H30" s="180"/>
      <c r="I30" s="180"/>
      <c r="J30" s="173"/>
      <c r="K30" s="173"/>
      <c r="L30" s="173"/>
      <c r="M30" s="168"/>
      <c r="N30" s="168"/>
      <c r="O30" s="168"/>
    </row>
    <row r="31" spans="1:19" ht="21.75" hidden="1" customHeight="1">
      <c r="A31" s="173"/>
      <c r="B31" s="173"/>
      <c r="C31" s="173"/>
      <c r="D31" s="173"/>
      <c r="E31" s="173"/>
      <c r="F31" s="173"/>
      <c r="G31" s="181"/>
      <c r="H31" s="182"/>
      <c r="I31" s="182"/>
      <c r="J31" s="173"/>
      <c r="K31" s="173"/>
      <c r="L31" s="173"/>
      <c r="M31" s="168"/>
      <c r="N31" s="168"/>
      <c r="O31" s="168"/>
    </row>
    <row r="32" spans="1:19" ht="21.75" hidden="1" customHeight="1">
      <c r="A32" s="173"/>
      <c r="B32" s="173"/>
      <c r="C32" s="173"/>
      <c r="D32" s="173"/>
      <c r="E32" s="173"/>
      <c r="F32" s="173"/>
      <c r="G32" s="181"/>
      <c r="H32" s="182"/>
      <c r="I32" s="182"/>
      <c r="J32" s="173"/>
      <c r="K32" s="173"/>
      <c r="L32" s="173"/>
      <c r="M32" s="168"/>
      <c r="N32" s="168"/>
      <c r="O32" s="168"/>
    </row>
    <row r="33" spans="1:15" ht="21.75" customHeight="1">
      <c r="A33" s="173"/>
      <c r="B33" s="173"/>
      <c r="C33" s="173"/>
      <c r="D33" s="173"/>
      <c r="E33" s="173"/>
      <c r="F33" s="173"/>
      <c r="G33" s="181"/>
      <c r="H33" s="182"/>
      <c r="I33" s="182"/>
      <c r="J33" s="173"/>
      <c r="K33" s="173"/>
      <c r="L33" s="173"/>
      <c r="M33" s="168"/>
      <c r="N33" s="168"/>
      <c r="O33" s="168"/>
    </row>
    <row r="34" spans="1:15" ht="19.5" customHeight="1">
      <c r="A34" s="173"/>
      <c r="B34" s="173"/>
      <c r="C34" s="173"/>
      <c r="D34" s="173"/>
      <c r="E34" s="173"/>
      <c r="F34" s="173"/>
      <c r="G34" s="181"/>
      <c r="H34" s="182"/>
      <c r="I34" s="182"/>
      <c r="J34" s="173"/>
      <c r="K34" s="173"/>
      <c r="L34" s="173"/>
      <c r="M34" s="168"/>
      <c r="N34" s="168"/>
      <c r="O34" s="168"/>
    </row>
    <row r="35" spans="1:15" ht="7.5" customHeight="1">
      <c r="A35" s="173"/>
      <c r="B35" s="173"/>
      <c r="C35" s="173"/>
      <c r="D35" s="173"/>
      <c r="E35" s="173"/>
      <c r="F35" s="173"/>
      <c r="G35" s="183"/>
      <c r="H35" s="184"/>
      <c r="I35" s="184"/>
      <c r="J35" s="173"/>
      <c r="K35" s="173"/>
      <c r="L35" s="173"/>
      <c r="M35" s="168"/>
      <c r="N35" s="168"/>
      <c r="O35" s="168"/>
    </row>
    <row r="36" spans="1:15" ht="41.25" customHeight="1">
      <c r="A36" s="66"/>
      <c r="B36" s="67"/>
      <c r="D36" s="60"/>
      <c r="E36" s="60"/>
      <c r="F36" s="60"/>
      <c r="G36" s="60"/>
      <c r="H36" s="60"/>
      <c r="I36" s="60"/>
      <c r="J36" s="60"/>
      <c r="K36" s="138" t="s">
        <v>128</v>
      </c>
      <c r="L36" s="138"/>
      <c r="M36" s="176" t="s">
        <v>148</v>
      </c>
      <c r="N36" s="176"/>
      <c r="O36" s="176"/>
    </row>
    <row r="37" spans="1:15" ht="36.75" customHeight="1">
      <c r="A37" s="66"/>
      <c r="B37" s="66"/>
      <c r="C37" s="124" t="s">
        <v>140</v>
      </c>
      <c r="K37" s="139" t="s">
        <v>129</v>
      </c>
      <c r="L37" s="139"/>
      <c r="M37" s="177" t="s">
        <v>149</v>
      </c>
      <c r="N37" s="177"/>
      <c r="O37" s="177"/>
    </row>
    <row r="38" spans="1:15" ht="42.75" customHeight="1">
      <c r="A38" s="125"/>
      <c r="B38" s="126"/>
      <c r="C38" s="127"/>
      <c r="D38" s="135" t="s">
        <v>121</v>
      </c>
      <c r="E38" s="171" t="s">
        <v>151</v>
      </c>
      <c r="F38" s="172"/>
      <c r="G38" s="137"/>
      <c r="H38" s="136"/>
      <c r="I38" s="136"/>
      <c r="J38" s="136"/>
      <c r="K38" s="139" t="s">
        <v>130</v>
      </c>
      <c r="L38" s="139"/>
      <c r="M38" s="178" t="s">
        <v>150</v>
      </c>
      <c r="N38" s="178"/>
      <c r="O38" s="178"/>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0:O28 G1:H2 B1:B4 A1:A2 D1:F6 H3:H6 G4:G6 I1:O6 A4:B4 D9:O11 A6:A28 B12:N19 O11:O19 B7:B18 C1:C17">
    <cfRule type="expression" dxfId="2" priority="71" stopIfTrue="1">
      <formula>$S$29&gt;0</formula>
    </cfRule>
  </conditionalFormatting>
  <conditionalFormatting sqref="H12 E6 B2:B3 A2 A6 C2:C6 L6 D9:O9 D7:O7 A4">
    <cfRule type="expression" dxfId="1" priority="156" stopIfTrue="1">
      <formula>$R$27&gt;0</formula>
    </cfRule>
  </conditionalFormatting>
  <hyperlinks>
    <hyperlink ref="A10" location="'1'!A1" display="'1'!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2020-12-29T06:51:54Z</dcterms:modified>
</cp:coreProperties>
</file>