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配方" sheetId="9" r:id="rId1"/>
  </sheets>
  <calcPr calcId="144525"/>
</workbook>
</file>

<file path=xl/sharedStrings.xml><?xml version="1.0" encoding="utf-8"?>
<sst xmlns="http://schemas.openxmlformats.org/spreadsheetml/2006/main" count="42" uniqueCount="34">
  <si>
    <t>发泡小料供应商价格对比明细</t>
  </si>
  <si>
    <t>序号</t>
  </si>
  <si>
    <t>品名</t>
  </si>
  <si>
    <t>信佳科贸</t>
  </si>
  <si>
    <t>厦门凯平</t>
  </si>
  <si>
    <t>备注</t>
  </si>
  <si>
    <t>原料代号</t>
  </si>
  <si>
    <t>比例</t>
  </si>
  <si>
    <t>单价（未税）</t>
  </si>
  <si>
    <t>每吨白料用量</t>
  </si>
  <si>
    <t>合计金额（未税）</t>
  </si>
  <si>
    <t>价格对比差异</t>
  </si>
  <si>
    <t>二乙醇胺</t>
  </si>
  <si>
    <t>含水（50）</t>
  </si>
  <si>
    <t>DEOA</t>
  </si>
  <si>
    <t>每月混白料约24吨左右，切换厦门凯平后每月可以降低采购费用：2808元左右</t>
  </si>
  <si>
    <t>聚醚</t>
  </si>
  <si>
    <t>开孔剂</t>
  </si>
  <si>
    <t>KK-28</t>
  </si>
  <si>
    <t>催化剂</t>
  </si>
  <si>
    <t>C-2</t>
  </si>
  <si>
    <t>K-2</t>
  </si>
  <si>
    <t>C-4</t>
  </si>
  <si>
    <t>K-3</t>
  </si>
  <si>
    <t>硅油</t>
  </si>
  <si>
    <t>PU-1231</t>
  </si>
  <si>
    <t>PU-1254</t>
  </si>
  <si>
    <t>SL-7</t>
  </si>
  <si>
    <t>K-5</t>
  </si>
  <si>
    <t>水</t>
  </si>
  <si>
    <t>K-3D</t>
  </si>
  <si>
    <t>合计</t>
  </si>
  <si>
    <t>制表：罗让平</t>
  </si>
  <si>
    <t>日期：2021.4.26</t>
  </si>
</sst>
</file>

<file path=xl/styles.xml><?xml version="1.0" encoding="utf-8"?>
<styleSheet xmlns="http://schemas.openxmlformats.org/spreadsheetml/2006/main">
  <numFmts count="6">
    <numFmt numFmtId="176" formatCode="0.0000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8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1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24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7" borderId="25" applyNumberFormat="0" applyAlignment="0" applyProtection="0">
      <alignment vertical="center"/>
    </xf>
    <xf numFmtId="0" fontId="24" fillId="27" borderId="20" applyNumberFormat="0" applyAlignment="0" applyProtection="0">
      <alignment vertical="center"/>
    </xf>
    <xf numFmtId="0" fontId="14" fillId="17" borderId="2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6" fontId="6" fillId="2" borderId="8" xfId="0" applyNumberFormat="1" applyFont="1" applyFill="1" applyBorder="1" applyAlignment="1">
      <alignment horizontal="center" vertical="center"/>
    </xf>
    <xf numFmtId="177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76" fontId="5" fillId="2" borderId="8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77" fontId="1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E16" sqref="E16"/>
    </sheetView>
  </sheetViews>
  <sheetFormatPr defaultColWidth="9" defaultRowHeight="16.5"/>
  <cols>
    <col min="1" max="1" width="5.125" style="2" customWidth="1"/>
    <col min="2" max="2" width="7.875" style="2" customWidth="1"/>
    <col min="3" max="3" width="9.875" style="2" customWidth="1"/>
    <col min="4" max="4" width="7.25" style="2" customWidth="1"/>
    <col min="5" max="6" width="12.875" style="2" customWidth="1"/>
    <col min="7" max="7" width="14.625" style="2" customWidth="1"/>
    <col min="8" max="8" width="9.125" style="2" customWidth="1"/>
    <col min="9" max="10" width="12.875" style="2" customWidth="1"/>
    <col min="11" max="11" width="15.25" style="2" customWidth="1"/>
    <col min="12" max="12" width="12.875" style="2" customWidth="1"/>
    <col min="13" max="13" width="13" style="2" customWidth="1"/>
    <col min="14" max="16384" width="9" style="2"/>
  </cols>
  <sheetData>
    <row r="1" ht="22.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18" customHeight="1" spans="1:13">
      <c r="A2" s="4" t="s">
        <v>1</v>
      </c>
      <c r="B2" s="5" t="s">
        <v>2</v>
      </c>
      <c r="C2" s="6" t="s">
        <v>3</v>
      </c>
      <c r="D2" s="6"/>
      <c r="E2" s="6"/>
      <c r="F2" s="6"/>
      <c r="G2" s="6"/>
      <c r="H2" s="7" t="s">
        <v>4</v>
      </c>
      <c r="I2" s="7"/>
      <c r="J2" s="7"/>
      <c r="K2" s="7"/>
      <c r="L2" s="7"/>
      <c r="M2" s="28" t="s">
        <v>5</v>
      </c>
    </row>
    <row r="3" ht="18" customHeight="1" spans="1:13">
      <c r="A3" s="8"/>
      <c r="B3" s="9"/>
      <c r="C3" s="9" t="s">
        <v>6</v>
      </c>
      <c r="D3" s="10" t="s">
        <v>7</v>
      </c>
      <c r="E3" s="9" t="s">
        <v>8</v>
      </c>
      <c r="F3" s="9" t="s">
        <v>9</v>
      </c>
      <c r="G3" s="9" t="s">
        <v>10</v>
      </c>
      <c r="H3" s="9" t="s">
        <v>6</v>
      </c>
      <c r="I3" s="9" t="s">
        <v>8</v>
      </c>
      <c r="J3" s="9" t="s">
        <v>9</v>
      </c>
      <c r="K3" s="9" t="s">
        <v>10</v>
      </c>
      <c r="L3" s="9" t="s">
        <v>11</v>
      </c>
      <c r="M3" s="29"/>
    </row>
    <row r="4" ht="22.5" customHeight="1" spans="1:13">
      <c r="A4" s="11">
        <v>1</v>
      </c>
      <c r="B4" s="12" t="s">
        <v>12</v>
      </c>
      <c r="C4" s="12" t="s">
        <v>13</v>
      </c>
      <c r="D4" s="13">
        <v>0.0136</v>
      </c>
      <c r="E4" s="14">
        <v>7.52212389380531</v>
      </c>
      <c r="F4" s="14">
        <f t="shared" ref="F4:F10" si="0">D4*1000</f>
        <v>13.6</v>
      </c>
      <c r="G4" s="14">
        <f>E4*F4</f>
        <v>102.300884955752</v>
      </c>
      <c r="H4" s="12" t="s">
        <v>14</v>
      </c>
      <c r="I4" s="14">
        <v>16</v>
      </c>
      <c r="J4" s="14">
        <v>3</v>
      </c>
      <c r="K4" s="30">
        <f>I4*J4</f>
        <v>48</v>
      </c>
      <c r="L4" s="14">
        <f>G4-K4</f>
        <v>54.3008849557522</v>
      </c>
      <c r="M4" s="31" t="s">
        <v>15</v>
      </c>
    </row>
    <row r="5" ht="22.5" customHeight="1" spans="1:13">
      <c r="A5" s="15">
        <v>2</v>
      </c>
      <c r="B5" s="16" t="s">
        <v>16</v>
      </c>
      <c r="C5" s="16" t="s">
        <v>17</v>
      </c>
      <c r="D5" s="17">
        <v>0.0112</v>
      </c>
      <c r="E5" s="18">
        <v>16.3716814159292</v>
      </c>
      <c r="F5" s="18">
        <f t="shared" si="0"/>
        <v>11.2</v>
      </c>
      <c r="G5" s="18">
        <f t="shared" ref="G5:G10" si="1">E5*F5</f>
        <v>183.362831858407</v>
      </c>
      <c r="H5" s="19" t="s">
        <v>18</v>
      </c>
      <c r="I5" s="18">
        <v>21</v>
      </c>
      <c r="J5" s="18">
        <v>12</v>
      </c>
      <c r="K5" s="19">
        <f t="shared" ref="K5:K11" si="2">I5*J5</f>
        <v>252</v>
      </c>
      <c r="L5" s="18">
        <f t="shared" ref="L5:L11" si="3">G5-K5</f>
        <v>-68.637168141593</v>
      </c>
      <c r="M5" s="32"/>
    </row>
    <row r="6" ht="22.5" customHeight="1" spans="1:13">
      <c r="A6" s="15">
        <v>3</v>
      </c>
      <c r="B6" s="20" t="s">
        <v>19</v>
      </c>
      <c r="C6" s="20" t="s">
        <v>20</v>
      </c>
      <c r="D6" s="17">
        <v>0.0016</v>
      </c>
      <c r="E6" s="18">
        <v>87.6106194690266</v>
      </c>
      <c r="F6" s="18">
        <f t="shared" si="0"/>
        <v>1.6</v>
      </c>
      <c r="G6" s="18">
        <f t="shared" si="1"/>
        <v>140.176991150443</v>
      </c>
      <c r="H6" s="19" t="s">
        <v>21</v>
      </c>
      <c r="I6" s="18">
        <v>165</v>
      </c>
      <c r="J6" s="18">
        <v>0.72</v>
      </c>
      <c r="K6" s="19">
        <f t="shared" si="2"/>
        <v>118.8</v>
      </c>
      <c r="L6" s="18">
        <f t="shared" si="3"/>
        <v>21.3769911504426</v>
      </c>
      <c r="M6" s="32"/>
    </row>
    <row r="7" ht="22.5" customHeight="1" spans="1:13">
      <c r="A7" s="15">
        <v>4</v>
      </c>
      <c r="B7" s="16" t="s">
        <v>19</v>
      </c>
      <c r="C7" s="16" t="s">
        <v>22</v>
      </c>
      <c r="D7" s="17">
        <v>0.00144</v>
      </c>
      <c r="E7" s="18">
        <v>77.8761061946903</v>
      </c>
      <c r="F7" s="18">
        <f t="shared" si="0"/>
        <v>1.44</v>
      </c>
      <c r="G7" s="18">
        <f t="shared" si="1"/>
        <v>112.141592920354</v>
      </c>
      <c r="H7" s="19" t="s">
        <v>23</v>
      </c>
      <c r="I7" s="18">
        <v>95</v>
      </c>
      <c r="J7" s="18">
        <v>2.4</v>
      </c>
      <c r="K7" s="19">
        <f t="shared" si="2"/>
        <v>228</v>
      </c>
      <c r="L7" s="18">
        <f t="shared" si="3"/>
        <v>-115.858407079646</v>
      </c>
      <c r="M7" s="32"/>
    </row>
    <row r="8" ht="22.5" customHeight="1" spans="1:13">
      <c r="A8" s="15">
        <v>5</v>
      </c>
      <c r="B8" s="20" t="s">
        <v>24</v>
      </c>
      <c r="C8" s="20">
        <v>3415</v>
      </c>
      <c r="D8" s="17">
        <v>0.0029</v>
      </c>
      <c r="E8" s="18">
        <v>51.7699115044248</v>
      </c>
      <c r="F8" s="18">
        <f t="shared" si="0"/>
        <v>2.9</v>
      </c>
      <c r="G8" s="18">
        <f t="shared" si="1"/>
        <v>150.132743362832</v>
      </c>
      <c r="H8" s="19" t="s">
        <v>25</v>
      </c>
      <c r="I8" s="18">
        <v>48</v>
      </c>
      <c r="J8" s="18">
        <v>3.3</v>
      </c>
      <c r="K8" s="19">
        <f t="shared" si="2"/>
        <v>158.4</v>
      </c>
      <c r="L8" s="18">
        <f t="shared" si="3"/>
        <v>-8.26725663716806</v>
      </c>
      <c r="M8" s="32"/>
    </row>
    <row r="9" ht="22.5" customHeight="1" spans="1:13">
      <c r="A9" s="15">
        <v>6</v>
      </c>
      <c r="B9" s="16" t="s">
        <v>24</v>
      </c>
      <c r="C9" s="16">
        <v>3555</v>
      </c>
      <c r="D9" s="21">
        <v>0.0056</v>
      </c>
      <c r="E9" s="18">
        <v>51.7699115044248</v>
      </c>
      <c r="F9" s="18">
        <f t="shared" si="0"/>
        <v>5.6</v>
      </c>
      <c r="G9" s="18">
        <f t="shared" si="1"/>
        <v>289.911504424779</v>
      </c>
      <c r="H9" s="19" t="s">
        <v>26</v>
      </c>
      <c r="I9" s="18">
        <v>50</v>
      </c>
      <c r="J9" s="18">
        <v>0.9</v>
      </c>
      <c r="K9" s="19">
        <f t="shared" si="2"/>
        <v>45</v>
      </c>
      <c r="L9" s="18">
        <f t="shared" si="3"/>
        <v>244.911504424779</v>
      </c>
      <c r="M9" s="32"/>
    </row>
    <row r="10" ht="22.5" customHeight="1" spans="1:13">
      <c r="A10" s="15">
        <v>7</v>
      </c>
      <c r="B10" s="20" t="s">
        <v>19</v>
      </c>
      <c r="C10" s="20" t="s">
        <v>27</v>
      </c>
      <c r="D10" s="17">
        <v>0.00543</v>
      </c>
      <c r="E10" s="18">
        <v>53.9823008849558</v>
      </c>
      <c r="F10" s="18">
        <f t="shared" si="0"/>
        <v>5.43</v>
      </c>
      <c r="G10" s="18">
        <f t="shared" si="1"/>
        <v>293.12389380531</v>
      </c>
      <c r="H10" s="19" t="s">
        <v>28</v>
      </c>
      <c r="I10" s="18">
        <v>35</v>
      </c>
      <c r="J10" s="18">
        <v>1.8</v>
      </c>
      <c r="K10" s="19">
        <f t="shared" si="2"/>
        <v>63</v>
      </c>
      <c r="L10" s="18">
        <f t="shared" si="3"/>
        <v>230.12389380531</v>
      </c>
      <c r="M10" s="32"/>
    </row>
    <row r="11" ht="22.5" customHeight="1" spans="1:13">
      <c r="A11" s="15">
        <v>8</v>
      </c>
      <c r="B11" s="20" t="s">
        <v>29</v>
      </c>
      <c r="C11" s="20" t="s">
        <v>29</v>
      </c>
      <c r="D11" s="17">
        <v>0.0243702590000001</v>
      </c>
      <c r="E11" s="19">
        <v>0</v>
      </c>
      <c r="F11" s="19">
        <v>0</v>
      </c>
      <c r="G11" s="18">
        <v>0</v>
      </c>
      <c r="H11" s="19" t="s">
        <v>30</v>
      </c>
      <c r="I11" s="19">
        <v>80</v>
      </c>
      <c r="J11" s="19">
        <v>3</v>
      </c>
      <c r="K11" s="19">
        <f t="shared" si="2"/>
        <v>240</v>
      </c>
      <c r="L11" s="18">
        <f t="shared" si="3"/>
        <v>-240</v>
      </c>
      <c r="M11" s="32"/>
    </row>
    <row r="12" ht="27" customHeight="1" spans="1:13">
      <c r="A12" s="22">
        <v>9</v>
      </c>
      <c r="B12" s="23" t="s">
        <v>31</v>
      </c>
      <c r="C12" s="24"/>
      <c r="D12" s="24"/>
      <c r="E12" s="24"/>
      <c r="F12" s="25"/>
      <c r="G12" s="26">
        <f>SUM(G4:G11)</f>
        <v>1271.15044247788</v>
      </c>
      <c r="H12" s="27"/>
      <c r="I12" s="27"/>
      <c r="J12" s="27"/>
      <c r="K12" s="26">
        <f>SUM(K4:K11)</f>
        <v>1153.2</v>
      </c>
      <c r="L12" s="26">
        <f>G12-K12</f>
        <v>117.950442477877</v>
      </c>
      <c r="M12" s="33"/>
    </row>
    <row r="13" s="1" customFormat="1" ht="26" customHeight="1" spans="1:12">
      <c r="A13" s="1" t="s">
        <v>32</v>
      </c>
      <c r="L13" s="1" t="s">
        <v>33</v>
      </c>
    </row>
  </sheetData>
  <mergeCells count="9">
    <mergeCell ref="A1:M1"/>
    <mergeCell ref="C2:G2"/>
    <mergeCell ref="H2:L2"/>
    <mergeCell ref="B12:F12"/>
    <mergeCell ref="A13:B13"/>
    <mergeCell ref="A2:A3"/>
    <mergeCell ref="B2:B3"/>
    <mergeCell ref="M2:M3"/>
    <mergeCell ref="M4:M12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配方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2021-04-26T10:48:47Z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13F82D44C2F845B7ABD922A9B3782691</vt:lpwstr>
  </property>
</Properties>
</file>