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3月保险费-视觉" sheetId="1" r:id="rId1"/>
    <sheet name="3月管理费-视觉 " sheetId="2" r:id="rId2"/>
  </sheets>
  <definedNames>
    <definedName name="_xlnm._FilterDatabase" localSheetId="0" hidden="1">'3月保险费-视觉'!$A$2:$N$2</definedName>
    <definedName name="_xlnm._FilterDatabase" localSheetId="1" hidden="1">'3月管理费-视觉 '!$A$2:$N$2</definedName>
  </definedNames>
  <calcPr calcId="144525"/>
</workbook>
</file>

<file path=xl/sharedStrings.xml><?xml version="1.0" encoding="utf-8"?>
<sst xmlns="http://schemas.openxmlformats.org/spreadsheetml/2006/main" count="508" uniqueCount="118">
  <si>
    <t>2021年3月份挂靠劳务人员保险缴费明细表</t>
  </si>
  <si>
    <t>项目</t>
  </si>
  <si>
    <t>姓名</t>
  </si>
  <si>
    <t>车间</t>
  </si>
  <si>
    <t>性别</t>
  </si>
  <si>
    <t>上保时间</t>
  </si>
  <si>
    <t>身份证号</t>
  </si>
  <si>
    <t>检测</t>
  </si>
  <si>
    <t>是否在职</t>
  </si>
  <si>
    <t>替换明细</t>
  </si>
  <si>
    <t>协议</t>
  </si>
  <si>
    <t>天数</t>
  </si>
  <si>
    <t>3月金额</t>
  </si>
  <si>
    <t>备注</t>
  </si>
  <si>
    <t>初会勇</t>
  </si>
  <si>
    <t>销售服务部</t>
  </si>
  <si>
    <t>男</t>
  </si>
  <si>
    <t>2021-03-01</t>
  </si>
  <si>
    <t>370728197001283496</t>
  </si>
  <si>
    <t>是</t>
  </si>
  <si>
    <t>√</t>
  </si>
  <si>
    <t>卞捷</t>
  </si>
  <si>
    <t>210422198706131236</t>
  </si>
  <si>
    <t>杨春祥</t>
  </si>
  <si>
    <t>注塑车间</t>
  </si>
  <si>
    <t>130983198803232215</t>
  </si>
  <si>
    <t>换成滕令驹</t>
  </si>
  <si>
    <t>商啸东</t>
  </si>
  <si>
    <t>130983199812222216</t>
  </si>
  <si>
    <t>换成杨松</t>
  </si>
  <si>
    <t>刘保升</t>
  </si>
  <si>
    <t>后视镜组装</t>
  </si>
  <si>
    <t>130983199003181418</t>
  </si>
  <si>
    <t>许志飞</t>
  </si>
  <si>
    <t>王克杰</t>
  </si>
  <si>
    <t>370983198801063395</t>
  </si>
  <si>
    <t>芦建军</t>
  </si>
  <si>
    <t>370122196808177197</t>
  </si>
  <si>
    <t>万传志</t>
  </si>
  <si>
    <t>340505195712201215</t>
  </si>
  <si>
    <t>刘建民</t>
  </si>
  <si>
    <t>130983199601055016</t>
  </si>
  <si>
    <t>否</t>
  </si>
  <si>
    <t>换成侯志铎</t>
  </si>
  <si>
    <t>滕令驹</t>
  </si>
  <si>
    <t>后视镜车间</t>
  </si>
  <si>
    <t>2021-03-02</t>
  </si>
  <si>
    <t>130921199502202018</t>
  </si>
  <si>
    <t>替换杨春祥</t>
  </si>
  <si>
    <t>130924200302083514</t>
  </si>
  <si>
    <t>替换刘保升</t>
  </si>
  <si>
    <t>宗红云</t>
  </si>
  <si>
    <t>女</t>
  </si>
  <si>
    <t>2021-03-05</t>
  </si>
  <si>
    <t>132930198911043728</t>
  </si>
  <si>
    <t>换成高建芳</t>
  </si>
  <si>
    <t>宋婷婷</t>
  </si>
  <si>
    <t>132930198901203062</t>
  </si>
  <si>
    <t>换成邓洪爱</t>
  </si>
  <si>
    <t>郑达</t>
  </si>
  <si>
    <t>130983200007133013</t>
  </si>
  <si>
    <t>高建芳</t>
  </si>
  <si>
    <t>2021-03-06</t>
  </si>
  <si>
    <t>130924198011184227</t>
  </si>
  <si>
    <t>替换宗红云</t>
  </si>
  <si>
    <t>赵骏</t>
  </si>
  <si>
    <t>2021-03-09</t>
  </si>
  <si>
    <t>130983199802052217</t>
  </si>
  <si>
    <t>换成李明连</t>
  </si>
  <si>
    <t>霍洪彬</t>
  </si>
  <si>
    <t>生产管理部</t>
  </si>
  <si>
    <t>2021-03-10</t>
  </si>
  <si>
    <t>130983199812113730</t>
  </si>
  <si>
    <t>李绍政</t>
  </si>
  <si>
    <t>130983199902072813</t>
  </si>
  <si>
    <t>刘继辉</t>
  </si>
  <si>
    <t>130983199907072839</t>
  </si>
  <si>
    <t>刘晋</t>
  </si>
  <si>
    <t>132930199503213710</t>
  </si>
  <si>
    <t>董辰晓</t>
  </si>
  <si>
    <t>2021-03-15</t>
  </si>
  <si>
    <t>132930199104240519</t>
  </si>
  <si>
    <t>白月</t>
  </si>
  <si>
    <t>132930197709123543</t>
  </si>
  <si>
    <t>芦景伏</t>
  </si>
  <si>
    <t>130983199411070928</t>
  </si>
  <si>
    <t>王颜华</t>
  </si>
  <si>
    <t>2021-03-17</t>
  </si>
  <si>
    <t>132930196905130041</t>
  </si>
  <si>
    <t>换成张富贵</t>
  </si>
  <si>
    <t>刘涛</t>
  </si>
  <si>
    <t>2021-03-18</t>
  </si>
  <si>
    <t>131121199706123415</t>
  </si>
  <si>
    <t>替换董云庆</t>
  </si>
  <si>
    <t>毛宇欣</t>
  </si>
  <si>
    <t>131121200011134447</t>
  </si>
  <si>
    <t>换成张宏广</t>
  </si>
  <si>
    <t>张占利</t>
  </si>
  <si>
    <t>2021-03-22</t>
  </si>
  <si>
    <t>13293419750911092X</t>
  </si>
  <si>
    <t>吴金凤</t>
  </si>
  <si>
    <t>2021-03-23</t>
  </si>
  <si>
    <t>132934198102141526</t>
  </si>
  <si>
    <t>石盟</t>
  </si>
  <si>
    <t>2021-03-24</t>
  </si>
  <si>
    <t>13063519881011122X</t>
  </si>
  <si>
    <t>替换冯浩杰</t>
  </si>
  <si>
    <t>张浩翔</t>
  </si>
  <si>
    <t>130983200106281839</t>
  </si>
  <si>
    <t>替换杨宏明</t>
  </si>
  <si>
    <t>陈淑珍</t>
  </si>
  <si>
    <t>2021-03-25</t>
  </si>
  <si>
    <t>132930198012132225</t>
  </si>
  <si>
    <t>黄世炜</t>
  </si>
  <si>
    <t>2021-03-26</t>
  </si>
  <si>
    <t>130983198409230326</t>
  </si>
  <si>
    <t>合计</t>
  </si>
  <si>
    <t>2021年3月份挂靠劳务人员管理费明细表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</si>
</sst>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Tahoma"/>
      <charset val="134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13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11" fillId="0" borderId="0"/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12" borderId="7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15" fillId="18" borderId="8" applyNumberFormat="0" applyAlignment="0" applyProtection="0">
      <alignment vertical="center"/>
    </xf>
    <xf numFmtId="0" fontId="20" fillId="27" borderId="9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0" borderId="0"/>
    <xf numFmtId="0" fontId="14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32" applyFont="1" applyFill="1" applyBorder="1" applyAlignment="1">
      <alignment horizontal="center" vertical="center" wrapText="1"/>
    </xf>
    <xf numFmtId="49" fontId="3" fillId="0" borderId="1" xfId="32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5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2" borderId="1" xfId="5" applyFont="1" applyFill="1" applyBorder="1" applyAlignment="1">
      <alignment horizontal="center" vertical="center" wrapText="1"/>
    </xf>
    <xf numFmtId="0" fontId="3" fillId="2" borderId="1" xfId="32" applyFont="1" applyFill="1" applyBorder="1" applyAlignment="1">
      <alignment horizontal="center" vertical="center" wrapText="1"/>
    </xf>
    <xf numFmtId="0" fontId="2" fillId="2" borderId="1" xfId="5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3" fillId="2" borderId="1" xfId="5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2 2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showGridLines="0" tabSelected="1" workbookViewId="0">
      <pane xSplit="3" ySplit="2" topLeftCell="D3" activePane="bottomRight" state="frozen"/>
      <selection/>
      <selection pane="topRight"/>
      <selection pane="bottomLeft"/>
      <selection pane="bottomRight" activeCell="A1" sqref="A1:M1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9" customWidth="1"/>
    <col min="9" max="9" width="20.625" customWidth="1"/>
    <col min="10" max="10" width="9" customWidth="1"/>
    <col min="12" max="12" width="9.375" customWidth="1"/>
    <col min="13" max="13" width="13.25" customWidth="1"/>
  </cols>
  <sheetData>
    <row r="1" ht="38" customHeight="1" spans="1:13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9"/>
      <c r="M1" s="1"/>
    </row>
    <row r="2" ht="35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20" t="s">
        <v>9</v>
      </c>
      <c r="J2" s="20" t="s">
        <v>10</v>
      </c>
      <c r="K2" s="20" t="s">
        <v>11</v>
      </c>
      <c r="L2" s="21" t="s">
        <v>12</v>
      </c>
      <c r="M2" s="20" t="s">
        <v>13</v>
      </c>
    </row>
    <row r="3" ht="19" customHeight="1" spans="1:14">
      <c r="A3" s="3">
        <v>1</v>
      </c>
      <c r="B3" s="6" t="s">
        <v>14</v>
      </c>
      <c r="C3" s="4" t="s">
        <v>15</v>
      </c>
      <c r="D3" s="7" t="s">
        <v>16</v>
      </c>
      <c r="E3" s="8" t="s">
        <v>17</v>
      </c>
      <c r="F3" s="5" t="s">
        <v>18</v>
      </c>
      <c r="G3" s="5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9" t="s">
        <v>19</v>
      </c>
      <c r="I3" s="20"/>
      <c r="J3" s="20" t="s">
        <v>20</v>
      </c>
      <c r="K3" s="20">
        <v>31</v>
      </c>
      <c r="L3" s="21">
        <v>59</v>
      </c>
      <c r="M3" s="21"/>
      <c r="N3" s="22"/>
    </row>
    <row r="4" ht="19" customHeight="1" spans="1:14">
      <c r="A4" s="3">
        <v>2</v>
      </c>
      <c r="B4" s="6" t="s">
        <v>21</v>
      </c>
      <c r="C4" s="4" t="s">
        <v>15</v>
      </c>
      <c r="D4" s="7" t="s">
        <v>16</v>
      </c>
      <c r="E4" s="8" t="s">
        <v>17</v>
      </c>
      <c r="F4" s="10" t="s">
        <v>22</v>
      </c>
      <c r="G4" s="10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9" t="s">
        <v>19</v>
      </c>
      <c r="I4" s="20"/>
      <c r="J4" s="20" t="s">
        <v>20</v>
      </c>
      <c r="K4" s="20">
        <v>31</v>
      </c>
      <c r="L4" s="21">
        <v>59</v>
      </c>
      <c r="M4" s="21"/>
      <c r="N4" s="22"/>
    </row>
    <row r="5" ht="19" customHeight="1" spans="1:14">
      <c r="A5" s="3">
        <v>3</v>
      </c>
      <c r="B5" s="11" t="s">
        <v>23</v>
      </c>
      <c r="C5" s="12" t="s">
        <v>24</v>
      </c>
      <c r="D5" s="13" t="s">
        <v>16</v>
      </c>
      <c r="E5" s="14" t="s">
        <v>17</v>
      </c>
      <c r="F5" s="15" t="s">
        <v>25</v>
      </c>
      <c r="G5" s="15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6" t="s">
        <v>19</v>
      </c>
      <c r="I5" s="23" t="s">
        <v>26</v>
      </c>
      <c r="J5" s="23" t="s">
        <v>20</v>
      </c>
      <c r="K5" s="23">
        <f t="shared" ref="K5:K34" si="0">DAY(EOMONTH(E5,0))-DAY(E5)+1</f>
        <v>31</v>
      </c>
      <c r="L5" s="24">
        <v>59</v>
      </c>
      <c r="M5" s="24"/>
      <c r="N5" s="22"/>
    </row>
    <row r="6" ht="19" customHeight="1" spans="1:14">
      <c r="A6" s="3">
        <v>4</v>
      </c>
      <c r="B6" s="11" t="s">
        <v>27</v>
      </c>
      <c r="C6" s="12" t="s">
        <v>24</v>
      </c>
      <c r="D6" s="13" t="s">
        <v>16</v>
      </c>
      <c r="E6" s="14" t="s">
        <v>17</v>
      </c>
      <c r="F6" s="15" t="s">
        <v>28</v>
      </c>
      <c r="G6" s="15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6" t="s">
        <v>19</v>
      </c>
      <c r="I6" s="23" t="s">
        <v>29</v>
      </c>
      <c r="J6" s="23" t="s">
        <v>20</v>
      </c>
      <c r="K6" s="23">
        <f t="shared" si="0"/>
        <v>31</v>
      </c>
      <c r="L6" s="24">
        <v>59</v>
      </c>
      <c r="M6" s="24"/>
      <c r="N6" s="22"/>
    </row>
    <row r="7" ht="19" customHeight="1" spans="1:14">
      <c r="A7" s="3">
        <v>5</v>
      </c>
      <c r="B7" s="11" t="s">
        <v>30</v>
      </c>
      <c r="C7" s="12" t="s">
        <v>31</v>
      </c>
      <c r="D7" s="13" t="s">
        <v>16</v>
      </c>
      <c r="E7" s="14" t="s">
        <v>17</v>
      </c>
      <c r="F7" s="15" t="s">
        <v>32</v>
      </c>
      <c r="G7" s="15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6" t="s">
        <v>19</v>
      </c>
      <c r="I7" s="23" t="s">
        <v>33</v>
      </c>
      <c r="J7" s="23" t="s">
        <v>20</v>
      </c>
      <c r="K7" s="23">
        <f t="shared" si="0"/>
        <v>31</v>
      </c>
      <c r="L7" s="24">
        <v>59</v>
      </c>
      <c r="M7" s="24"/>
      <c r="N7" s="22"/>
    </row>
    <row r="8" ht="19" customHeight="1" spans="1:14">
      <c r="A8" s="3">
        <v>6</v>
      </c>
      <c r="B8" s="6" t="s">
        <v>34</v>
      </c>
      <c r="C8" s="4" t="s">
        <v>15</v>
      </c>
      <c r="D8" s="7" t="s">
        <v>16</v>
      </c>
      <c r="E8" s="8" t="s">
        <v>17</v>
      </c>
      <c r="F8" s="10" t="s">
        <v>35</v>
      </c>
      <c r="G8" s="10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9" t="s">
        <v>19</v>
      </c>
      <c r="I8" s="20"/>
      <c r="J8" s="20" t="s">
        <v>20</v>
      </c>
      <c r="K8" s="20">
        <f t="shared" si="0"/>
        <v>31</v>
      </c>
      <c r="L8" s="21">
        <v>59</v>
      </c>
      <c r="M8" s="21"/>
      <c r="N8" s="22"/>
    </row>
    <row r="9" ht="19" customHeight="1" spans="1:14">
      <c r="A9" s="3">
        <v>7</v>
      </c>
      <c r="B9" s="6" t="s">
        <v>36</v>
      </c>
      <c r="C9" s="4" t="s">
        <v>15</v>
      </c>
      <c r="D9" s="7" t="s">
        <v>16</v>
      </c>
      <c r="E9" s="8" t="s">
        <v>17</v>
      </c>
      <c r="F9" s="10" t="s">
        <v>37</v>
      </c>
      <c r="G9" s="10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9" t="s">
        <v>19</v>
      </c>
      <c r="I9" s="20"/>
      <c r="J9" s="20" t="s">
        <v>20</v>
      </c>
      <c r="K9" s="20">
        <f t="shared" si="0"/>
        <v>31</v>
      </c>
      <c r="L9" s="21">
        <v>59</v>
      </c>
      <c r="M9" s="21"/>
      <c r="N9" s="22"/>
    </row>
    <row r="10" ht="19" customHeight="1" spans="1:14">
      <c r="A10" s="3">
        <v>8</v>
      </c>
      <c r="B10" s="6" t="s">
        <v>38</v>
      </c>
      <c r="C10" s="4" t="s">
        <v>15</v>
      </c>
      <c r="D10" s="7" t="s">
        <v>16</v>
      </c>
      <c r="E10" s="8" t="s">
        <v>17</v>
      </c>
      <c r="F10" s="10" t="s">
        <v>39</v>
      </c>
      <c r="G10" s="10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9" t="s">
        <v>19</v>
      </c>
      <c r="I10" s="20"/>
      <c r="J10" s="20" t="s">
        <v>20</v>
      </c>
      <c r="K10" s="20">
        <f t="shared" si="0"/>
        <v>31</v>
      </c>
      <c r="L10" s="21">
        <v>59</v>
      </c>
      <c r="M10" s="21"/>
      <c r="N10" s="22"/>
    </row>
    <row r="11" ht="19" customHeight="1" spans="1:14">
      <c r="A11" s="3">
        <v>9</v>
      </c>
      <c r="B11" s="11" t="s">
        <v>40</v>
      </c>
      <c r="C11" s="12" t="s">
        <v>31</v>
      </c>
      <c r="D11" s="13" t="s">
        <v>16</v>
      </c>
      <c r="E11" s="14" t="s">
        <v>17</v>
      </c>
      <c r="F11" s="15" t="s">
        <v>41</v>
      </c>
      <c r="G11" s="15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6" t="s">
        <v>42</v>
      </c>
      <c r="I11" s="23" t="s">
        <v>43</v>
      </c>
      <c r="J11" s="23" t="s">
        <v>20</v>
      </c>
      <c r="K11" s="23">
        <f t="shared" si="0"/>
        <v>31</v>
      </c>
      <c r="L11" s="24">
        <v>59</v>
      </c>
      <c r="M11" s="24"/>
      <c r="N11" s="22"/>
    </row>
    <row r="12" ht="19" customHeight="1" spans="1:14">
      <c r="A12" s="3">
        <v>10</v>
      </c>
      <c r="B12" s="6" t="s">
        <v>44</v>
      </c>
      <c r="C12" s="4" t="s">
        <v>45</v>
      </c>
      <c r="D12" s="7" t="s">
        <v>16</v>
      </c>
      <c r="E12" s="8" t="s">
        <v>46</v>
      </c>
      <c r="F12" s="10" t="s">
        <v>47</v>
      </c>
      <c r="G12" s="10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9" t="s">
        <v>19</v>
      </c>
      <c r="I12" s="20" t="s">
        <v>48</v>
      </c>
      <c r="J12" s="20" t="s">
        <v>20</v>
      </c>
      <c r="K12" s="20">
        <f t="shared" si="0"/>
        <v>30</v>
      </c>
      <c r="L12" s="21">
        <v>0</v>
      </c>
      <c r="M12" s="21"/>
      <c r="N12" s="22"/>
    </row>
    <row r="13" ht="19" customHeight="1" spans="1:14">
      <c r="A13" s="3">
        <v>11</v>
      </c>
      <c r="B13" s="6" t="s">
        <v>33</v>
      </c>
      <c r="C13" s="4" t="s">
        <v>45</v>
      </c>
      <c r="D13" s="7" t="s">
        <v>16</v>
      </c>
      <c r="E13" s="8" t="s">
        <v>46</v>
      </c>
      <c r="F13" s="10" t="s">
        <v>49</v>
      </c>
      <c r="G13" s="10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9" t="s">
        <v>19</v>
      </c>
      <c r="I13" s="20" t="s">
        <v>50</v>
      </c>
      <c r="J13" s="20" t="s">
        <v>20</v>
      </c>
      <c r="K13" s="20">
        <f t="shared" si="0"/>
        <v>30</v>
      </c>
      <c r="L13" s="21">
        <v>0</v>
      </c>
      <c r="M13" s="21"/>
      <c r="N13" s="22"/>
    </row>
    <row r="14" ht="19" customHeight="1" spans="1:13">
      <c r="A14" s="3">
        <v>12</v>
      </c>
      <c r="B14" s="11" t="s">
        <v>51</v>
      </c>
      <c r="C14" s="12" t="s">
        <v>45</v>
      </c>
      <c r="D14" s="13" t="s">
        <v>52</v>
      </c>
      <c r="E14" s="14" t="s">
        <v>53</v>
      </c>
      <c r="F14" s="15" t="s">
        <v>54</v>
      </c>
      <c r="G14" s="15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6" t="s">
        <v>42</v>
      </c>
      <c r="I14" s="23" t="s">
        <v>55</v>
      </c>
      <c r="J14" s="23" t="s">
        <v>20</v>
      </c>
      <c r="K14" s="23">
        <f t="shared" si="0"/>
        <v>27</v>
      </c>
      <c r="L14" s="24">
        <f t="shared" ref="L14:L16" si="1">K14*1.966</f>
        <v>53.082</v>
      </c>
      <c r="M14" s="24"/>
    </row>
    <row r="15" ht="19" customHeight="1" spans="1:13">
      <c r="A15" s="3">
        <v>13</v>
      </c>
      <c r="B15" s="11" t="s">
        <v>56</v>
      </c>
      <c r="C15" s="12" t="s">
        <v>45</v>
      </c>
      <c r="D15" s="13" t="s">
        <v>52</v>
      </c>
      <c r="E15" s="14" t="s">
        <v>53</v>
      </c>
      <c r="F15" s="15" t="s">
        <v>57</v>
      </c>
      <c r="G15" s="15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6" t="s">
        <v>42</v>
      </c>
      <c r="I15" s="23" t="s">
        <v>58</v>
      </c>
      <c r="J15" s="23" t="s">
        <v>20</v>
      </c>
      <c r="K15" s="23">
        <f t="shared" si="0"/>
        <v>27</v>
      </c>
      <c r="L15" s="24">
        <f t="shared" si="1"/>
        <v>53.082</v>
      </c>
      <c r="M15" s="24"/>
    </row>
    <row r="16" ht="19" customHeight="1" spans="1:13">
      <c r="A16" s="3">
        <v>14</v>
      </c>
      <c r="B16" s="6" t="s">
        <v>59</v>
      </c>
      <c r="C16" s="4" t="s">
        <v>45</v>
      </c>
      <c r="D16" s="7" t="s">
        <v>16</v>
      </c>
      <c r="E16" s="8" t="s">
        <v>53</v>
      </c>
      <c r="F16" s="10" t="s">
        <v>60</v>
      </c>
      <c r="G16" s="10" t="str">
        <f>IF(LEN(F16)=18,(IF(LOOKUP(MOD(SUM(MID(F16,1,1)*7,MID(F16,2,1)*9,MID(F16,3,1)*10,MID(F16,4,1)*5,MID(F16,5,1)*8,MID(F16,6,1)*4,MID(F16,7,1)*2,MID(F16,8,1),MID(F16,9,1)*6,MID(F16,10,1)*3,MID(F16,11,1)*7,MID(F16,12,1)*9,MID(F16,13,1)*10,MID(F16,14,1)*5,MID(F16,15,1)*8,MID(F16,16,1)*4,MID(F16,17,1)*2),11),{0,1,2,3,4,5,6,7,8,9,10},{"1","0","x","9","8","7","6","5","4","3","2"})=RIGHT(F16,1),"√","×")),"身份证号长度不符")</f>
        <v>√</v>
      </c>
      <c r="H16" s="9" t="s">
        <v>19</v>
      </c>
      <c r="I16" s="20"/>
      <c r="J16" s="20" t="s">
        <v>20</v>
      </c>
      <c r="K16" s="20">
        <f t="shared" si="0"/>
        <v>27</v>
      </c>
      <c r="L16" s="21">
        <f t="shared" si="1"/>
        <v>53.082</v>
      </c>
      <c r="M16" s="21"/>
    </row>
    <row r="17" ht="19" customHeight="1" spans="1:13">
      <c r="A17" s="3">
        <v>15</v>
      </c>
      <c r="B17" s="6" t="s">
        <v>61</v>
      </c>
      <c r="C17" s="4" t="s">
        <v>24</v>
      </c>
      <c r="D17" s="7" t="s">
        <v>52</v>
      </c>
      <c r="E17" s="8" t="s">
        <v>62</v>
      </c>
      <c r="F17" s="10" t="s">
        <v>63</v>
      </c>
      <c r="G17" s="10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9" t="s">
        <v>19</v>
      </c>
      <c r="I17" s="20" t="s">
        <v>64</v>
      </c>
      <c r="J17" s="20" t="s">
        <v>20</v>
      </c>
      <c r="K17" s="20">
        <f t="shared" si="0"/>
        <v>26</v>
      </c>
      <c r="L17" s="21">
        <v>0</v>
      </c>
      <c r="M17" s="21"/>
    </row>
    <row r="18" ht="19" customHeight="1" spans="1:13">
      <c r="A18" s="3">
        <v>16</v>
      </c>
      <c r="B18" s="11" t="s">
        <v>65</v>
      </c>
      <c r="C18" s="12" t="s">
        <v>45</v>
      </c>
      <c r="D18" s="13" t="s">
        <v>16</v>
      </c>
      <c r="E18" s="14" t="s">
        <v>66</v>
      </c>
      <c r="F18" s="15" t="s">
        <v>67</v>
      </c>
      <c r="G18" s="15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6" t="s">
        <v>42</v>
      </c>
      <c r="I18" s="23" t="s">
        <v>68</v>
      </c>
      <c r="J18" s="23" t="s">
        <v>20</v>
      </c>
      <c r="K18" s="23">
        <f t="shared" si="0"/>
        <v>23</v>
      </c>
      <c r="L18" s="24">
        <f t="shared" ref="L18:L26" si="2">K18*1.966</f>
        <v>45.218</v>
      </c>
      <c r="M18" s="24"/>
    </row>
    <row r="19" ht="19" customHeight="1" spans="1:13">
      <c r="A19" s="3">
        <v>17</v>
      </c>
      <c r="B19" s="6" t="s">
        <v>69</v>
      </c>
      <c r="C19" s="4" t="s">
        <v>70</v>
      </c>
      <c r="D19" s="7" t="s">
        <v>16</v>
      </c>
      <c r="E19" s="8" t="s">
        <v>71</v>
      </c>
      <c r="F19" s="10" t="s">
        <v>72</v>
      </c>
      <c r="G19" s="10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9" t="s">
        <v>19</v>
      </c>
      <c r="I19" s="20"/>
      <c r="J19" s="20" t="s">
        <v>20</v>
      </c>
      <c r="K19" s="20">
        <f t="shared" si="0"/>
        <v>22</v>
      </c>
      <c r="L19" s="21">
        <f t="shared" si="2"/>
        <v>43.252</v>
      </c>
      <c r="M19" s="21"/>
    </row>
    <row r="20" ht="19" customHeight="1" spans="1:13">
      <c r="A20" s="3">
        <v>18</v>
      </c>
      <c r="B20" s="6" t="s">
        <v>73</v>
      </c>
      <c r="C20" s="4" t="s">
        <v>70</v>
      </c>
      <c r="D20" s="7" t="s">
        <v>16</v>
      </c>
      <c r="E20" s="8" t="s">
        <v>71</v>
      </c>
      <c r="F20" s="10" t="s">
        <v>74</v>
      </c>
      <c r="G20" s="10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9" t="s">
        <v>19</v>
      </c>
      <c r="I20" s="20"/>
      <c r="J20" s="20" t="s">
        <v>20</v>
      </c>
      <c r="K20" s="20">
        <f t="shared" si="0"/>
        <v>22</v>
      </c>
      <c r="L20" s="21">
        <f t="shared" si="2"/>
        <v>43.252</v>
      </c>
      <c r="M20" s="21"/>
    </row>
    <row r="21" ht="19" customHeight="1" spans="1:13">
      <c r="A21" s="3">
        <v>19</v>
      </c>
      <c r="B21" s="6" t="s">
        <v>75</v>
      </c>
      <c r="C21" s="4" t="s">
        <v>45</v>
      </c>
      <c r="D21" s="7" t="s">
        <v>16</v>
      </c>
      <c r="E21" s="8" t="s">
        <v>71</v>
      </c>
      <c r="F21" s="10" t="s">
        <v>76</v>
      </c>
      <c r="G21" s="10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9" t="s">
        <v>19</v>
      </c>
      <c r="I21" s="20"/>
      <c r="J21" s="20" t="s">
        <v>20</v>
      </c>
      <c r="K21" s="20">
        <f t="shared" si="0"/>
        <v>22</v>
      </c>
      <c r="L21" s="21">
        <f t="shared" si="2"/>
        <v>43.252</v>
      </c>
      <c r="M21" s="21"/>
    </row>
    <row r="22" ht="19" customHeight="1" spans="1:13">
      <c r="A22" s="3">
        <v>20</v>
      </c>
      <c r="B22" s="6" t="s">
        <v>77</v>
      </c>
      <c r="C22" s="4" t="s">
        <v>45</v>
      </c>
      <c r="D22" s="7" t="s">
        <v>16</v>
      </c>
      <c r="E22" s="8" t="s">
        <v>71</v>
      </c>
      <c r="F22" s="10" t="s">
        <v>78</v>
      </c>
      <c r="G22" s="10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9" t="s">
        <v>19</v>
      </c>
      <c r="I22" s="20"/>
      <c r="J22" s="20" t="s">
        <v>20</v>
      </c>
      <c r="K22" s="20">
        <f t="shared" si="0"/>
        <v>22</v>
      </c>
      <c r="L22" s="21">
        <f t="shared" si="2"/>
        <v>43.252</v>
      </c>
      <c r="M22" s="21"/>
    </row>
    <row r="23" ht="19" customHeight="1" spans="1:13">
      <c r="A23" s="3">
        <v>21</v>
      </c>
      <c r="B23" s="11" t="s">
        <v>79</v>
      </c>
      <c r="C23" s="12" t="s">
        <v>24</v>
      </c>
      <c r="D23" s="13" t="s">
        <v>16</v>
      </c>
      <c r="E23" s="14" t="s">
        <v>80</v>
      </c>
      <c r="F23" s="15" t="s">
        <v>81</v>
      </c>
      <c r="G23" s="15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16" t="s">
        <v>42</v>
      </c>
      <c r="I23" s="23"/>
      <c r="J23" s="23" t="s">
        <v>20</v>
      </c>
      <c r="K23" s="23">
        <f t="shared" si="0"/>
        <v>17</v>
      </c>
      <c r="L23" s="24">
        <f t="shared" si="2"/>
        <v>33.422</v>
      </c>
      <c r="M23" s="24"/>
    </row>
    <row r="24" ht="19" customHeight="1" spans="1:14">
      <c r="A24" s="3">
        <v>22</v>
      </c>
      <c r="B24" s="6" t="s">
        <v>82</v>
      </c>
      <c r="C24" s="4" t="s">
        <v>45</v>
      </c>
      <c r="D24" s="7" t="s">
        <v>52</v>
      </c>
      <c r="E24" s="8" t="s">
        <v>80</v>
      </c>
      <c r="F24" s="10" t="s">
        <v>83</v>
      </c>
      <c r="G24" s="10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9" t="s">
        <v>19</v>
      </c>
      <c r="I24" s="20"/>
      <c r="J24" s="20" t="s">
        <v>20</v>
      </c>
      <c r="K24" s="20">
        <f t="shared" si="0"/>
        <v>17</v>
      </c>
      <c r="L24" s="21">
        <f t="shared" si="2"/>
        <v>33.422</v>
      </c>
      <c r="M24" s="21"/>
      <c r="N24" s="22"/>
    </row>
    <row r="25" ht="19" customHeight="1" spans="1:14">
      <c r="A25" s="3">
        <v>23</v>
      </c>
      <c r="B25" s="11" t="s">
        <v>84</v>
      </c>
      <c r="C25" s="12" t="s">
        <v>24</v>
      </c>
      <c r="D25" s="13" t="s">
        <v>52</v>
      </c>
      <c r="E25" s="14" t="s">
        <v>80</v>
      </c>
      <c r="F25" s="15" t="s">
        <v>85</v>
      </c>
      <c r="G25" s="15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16" t="s">
        <v>42</v>
      </c>
      <c r="I25" s="23"/>
      <c r="J25" s="23" t="s">
        <v>20</v>
      </c>
      <c r="K25" s="23">
        <f t="shared" si="0"/>
        <v>17</v>
      </c>
      <c r="L25" s="24">
        <f t="shared" si="2"/>
        <v>33.422</v>
      </c>
      <c r="M25" s="24"/>
      <c r="N25" s="22"/>
    </row>
    <row r="26" ht="19" customHeight="1" spans="1:14">
      <c r="A26" s="3">
        <v>24</v>
      </c>
      <c r="B26" s="11" t="s">
        <v>86</v>
      </c>
      <c r="C26" s="12" t="s">
        <v>24</v>
      </c>
      <c r="D26" s="13" t="s">
        <v>52</v>
      </c>
      <c r="E26" s="14" t="s">
        <v>87</v>
      </c>
      <c r="F26" s="15" t="s">
        <v>88</v>
      </c>
      <c r="G26" s="15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16" t="s">
        <v>42</v>
      </c>
      <c r="I26" s="23" t="s">
        <v>89</v>
      </c>
      <c r="J26" s="23" t="s">
        <v>20</v>
      </c>
      <c r="K26" s="23">
        <f t="shared" si="0"/>
        <v>15</v>
      </c>
      <c r="L26" s="24">
        <f t="shared" si="2"/>
        <v>29.49</v>
      </c>
      <c r="M26" s="24"/>
      <c r="N26" s="22"/>
    </row>
    <row r="27" ht="19" customHeight="1" spans="1:14">
      <c r="A27" s="3">
        <v>25</v>
      </c>
      <c r="B27" s="11" t="s">
        <v>90</v>
      </c>
      <c r="C27" s="12" t="s">
        <v>24</v>
      </c>
      <c r="D27" s="13" t="s">
        <v>16</v>
      </c>
      <c r="E27" s="14" t="s">
        <v>91</v>
      </c>
      <c r="F27" s="15" t="s">
        <v>92</v>
      </c>
      <c r="G27" s="15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16" t="s">
        <v>42</v>
      </c>
      <c r="I27" s="23" t="s">
        <v>93</v>
      </c>
      <c r="J27" s="23" t="s">
        <v>20</v>
      </c>
      <c r="K27" s="23">
        <f t="shared" si="0"/>
        <v>14</v>
      </c>
      <c r="L27" s="24">
        <v>0</v>
      </c>
      <c r="M27" s="24"/>
      <c r="N27" s="22"/>
    </row>
    <row r="28" ht="19" customHeight="1" spans="1:14">
      <c r="A28" s="3">
        <v>26</v>
      </c>
      <c r="B28" s="11" t="s">
        <v>94</v>
      </c>
      <c r="C28" s="12" t="s">
        <v>24</v>
      </c>
      <c r="D28" s="13" t="s">
        <v>52</v>
      </c>
      <c r="E28" s="14" t="s">
        <v>91</v>
      </c>
      <c r="F28" s="15" t="s">
        <v>95</v>
      </c>
      <c r="G28" s="15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√</v>
      </c>
      <c r="H28" s="16" t="s">
        <v>42</v>
      </c>
      <c r="I28" s="23" t="s">
        <v>96</v>
      </c>
      <c r="J28" s="23" t="s">
        <v>20</v>
      </c>
      <c r="K28" s="23">
        <f t="shared" si="0"/>
        <v>14</v>
      </c>
      <c r="L28" s="24">
        <f t="shared" ref="L28:L30" si="3">K28*1.966</f>
        <v>27.524</v>
      </c>
      <c r="M28" s="24"/>
      <c r="N28" s="22"/>
    </row>
    <row r="29" ht="19" customHeight="1" spans="1:14">
      <c r="A29" s="3">
        <v>27</v>
      </c>
      <c r="B29" s="6" t="s">
        <v>97</v>
      </c>
      <c r="C29" s="4" t="s">
        <v>24</v>
      </c>
      <c r="D29" s="7" t="s">
        <v>52</v>
      </c>
      <c r="E29" s="8" t="s">
        <v>98</v>
      </c>
      <c r="F29" s="10" t="s">
        <v>99</v>
      </c>
      <c r="G29" s="10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9" t="s">
        <v>19</v>
      </c>
      <c r="I29" s="20"/>
      <c r="J29" s="20" t="s">
        <v>20</v>
      </c>
      <c r="K29" s="20">
        <f t="shared" si="0"/>
        <v>10</v>
      </c>
      <c r="L29" s="21">
        <f t="shared" si="3"/>
        <v>19.66</v>
      </c>
      <c r="M29" s="21"/>
      <c r="N29" s="22"/>
    </row>
    <row r="30" ht="19" customHeight="1" spans="1:14">
      <c r="A30" s="3">
        <v>28</v>
      </c>
      <c r="B30" s="6" t="s">
        <v>100</v>
      </c>
      <c r="C30" s="4" t="s">
        <v>45</v>
      </c>
      <c r="D30" s="7" t="s">
        <v>52</v>
      </c>
      <c r="E30" s="8" t="s">
        <v>101</v>
      </c>
      <c r="F30" s="10" t="s">
        <v>102</v>
      </c>
      <c r="G30" s="10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9" t="s">
        <v>19</v>
      </c>
      <c r="I30" s="20"/>
      <c r="J30" s="20" t="s">
        <v>20</v>
      </c>
      <c r="K30" s="20">
        <f t="shared" si="0"/>
        <v>9</v>
      </c>
      <c r="L30" s="21">
        <f t="shared" si="3"/>
        <v>17.694</v>
      </c>
      <c r="M30" s="21"/>
      <c r="N30" s="22"/>
    </row>
    <row r="31" ht="19" customHeight="1" spans="1:14">
      <c r="A31" s="3">
        <v>29</v>
      </c>
      <c r="B31" s="11" t="s">
        <v>103</v>
      </c>
      <c r="C31" s="12" t="s">
        <v>24</v>
      </c>
      <c r="D31" s="13" t="s">
        <v>52</v>
      </c>
      <c r="E31" s="14" t="s">
        <v>104</v>
      </c>
      <c r="F31" s="15" t="s">
        <v>105</v>
      </c>
      <c r="G31" s="15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31" s="16" t="s">
        <v>42</v>
      </c>
      <c r="I31" s="23" t="s">
        <v>106</v>
      </c>
      <c r="J31" s="23" t="s">
        <v>20</v>
      </c>
      <c r="K31" s="23">
        <f t="shared" si="0"/>
        <v>8</v>
      </c>
      <c r="L31" s="24">
        <v>0</v>
      </c>
      <c r="M31" s="24"/>
      <c r="N31" s="22"/>
    </row>
    <row r="32" ht="19" customHeight="1" spans="1:14">
      <c r="A32" s="3">
        <v>30</v>
      </c>
      <c r="B32" s="6" t="s">
        <v>107</v>
      </c>
      <c r="C32" s="4" t="s">
        <v>24</v>
      </c>
      <c r="D32" s="7" t="s">
        <v>16</v>
      </c>
      <c r="E32" s="8" t="s">
        <v>104</v>
      </c>
      <c r="F32" s="10" t="s">
        <v>108</v>
      </c>
      <c r="G32" s="10" t="str">
        <f>IF(LEN(F32)=18,(IF(LOOKUP(MOD(SUM(MID(F32,1,1)*7,MID(F32,2,1)*9,MID(F32,3,1)*10,MID(F32,4,1)*5,MID(F32,5,1)*8,MID(F32,6,1)*4,MID(F32,7,1)*2,MID(F32,8,1),MID(F32,9,1)*6,MID(F32,10,1)*3,MID(F32,11,1)*7,MID(F32,12,1)*9,MID(F32,13,1)*10,MID(F32,14,1)*5,MID(F32,15,1)*8,MID(F32,16,1)*4,MID(F32,17,1)*2),11),{0,1,2,3,4,5,6,7,8,9,10},{"1","0","x","9","8","7","6","5","4","3","2"})=RIGHT(F32,1),"√","×")),"身份证号长度不符")</f>
        <v>√</v>
      </c>
      <c r="H32" s="9" t="s">
        <v>19</v>
      </c>
      <c r="I32" s="20" t="s">
        <v>109</v>
      </c>
      <c r="J32" s="20" t="s">
        <v>20</v>
      </c>
      <c r="K32" s="20">
        <f t="shared" si="0"/>
        <v>8</v>
      </c>
      <c r="L32" s="21">
        <v>0</v>
      </c>
      <c r="M32" s="21"/>
      <c r="N32" s="22"/>
    </row>
    <row r="33" ht="19" customHeight="1" spans="1:14">
      <c r="A33" s="3">
        <v>31</v>
      </c>
      <c r="B33" s="6" t="s">
        <v>110</v>
      </c>
      <c r="C33" s="4" t="s">
        <v>45</v>
      </c>
      <c r="D33" s="7" t="s">
        <v>52</v>
      </c>
      <c r="E33" s="8" t="s">
        <v>111</v>
      </c>
      <c r="F33" s="10" t="s">
        <v>112</v>
      </c>
      <c r="G33" s="10" t="str">
        <f>IF(LEN(F33)=18,(IF(LOOKUP(MOD(SUM(MID(F33,1,1)*7,MID(F33,2,1)*9,MID(F33,3,1)*10,MID(F33,4,1)*5,MID(F33,5,1)*8,MID(F33,6,1)*4,MID(F33,7,1)*2,MID(F33,8,1),MID(F33,9,1)*6,MID(F33,10,1)*3,MID(F33,11,1)*7,MID(F33,12,1)*9,MID(F33,13,1)*10,MID(F33,14,1)*5,MID(F33,15,1)*8,MID(F33,16,1)*4,MID(F33,17,1)*2),11),{0,1,2,3,4,5,6,7,8,9,10},{"1","0","x","9","8","7","6","5","4","3","2"})=RIGHT(F33,1),"√","×")),"身份证号长度不符")</f>
        <v>√</v>
      </c>
      <c r="H33" s="9" t="s">
        <v>19</v>
      </c>
      <c r="I33" s="20"/>
      <c r="J33" s="20" t="s">
        <v>20</v>
      </c>
      <c r="K33" s="20">
        <f t="shared" si="0"/>
        <v>7</v>
      </c>
      <c r="L33" s="21">
        <f>K33*1.966</f>
        <v>13.762</v>
      </c>
      <c r="M33" s="21"/>
      <c r="N33" s="22"/>
    </row>
    <row r="34" ht="19" customHeight="1" spans="1:14">
      <c r="A34" s="3">
        <v>32</v>
      </c>
      <c r="B34" s="11" t="s">
        <v>113</v>
      </c>
      <c r="C34" s="12" t="s">
        <v>24</v>
      </c>
      <c r="D34" s="13" t="s">
        <v>52</v>
      </c>
      <c r="E34" s="14" t="s">
        <v>114</v>
      </c>
      <c r="F34" s="15" t="s">
        <v>115</v>
      </c>
      <c r="G34" s="15" t="str">
        <f>IF(LEN(F34)=18,(IF(LOOKUP(MOD(SUM(MID(F34,1,1)*7,MID(F34,2,1)*9,MID(F34,3,1)*10,MID(F34,4,1)*5,MID(F34,5,1)*8,MID(F34,6,1)*4,MID(F34,7,1)*2,MID(F34,8,1),MID(F34,9,1)*6,MID(F34,10,1)*3,MID(F34,11,1)*7,MID(F34,12,1)*9,MID(F34,13,1)*10,MID(F34,14,1)*5,MID(F34,15,1)*8,MID(F34,16,1)*4,MID(F34,17,1)*2),11),{0,1,2,3,4,5,6,7,8,9,10},{"1","0","x","9","8","7","6","5","4","3","2"})=RIGHT(F34,1),"√","×")),"身份证号长度不符")</f>
        <v>√</v>
      </c>
      <c r="H34" s="16" t="s">
        <v>42</v>
      </c>
      <c r="I34" s="23"/>
      <c r="J34" s="23" t="s">
        <v>20</v>
      </c>
      <c r="K34" s="23">
        <f t="shared" si="0"/>
        <v>6</v>
      </c>
      <c r="L34" s="24">
        <f>K34*1.966</f>
        <v>11.796</v>
      </c>
      <c r="M34" s="24"/>
      <c r="N34" s="22"/>
    </row>
    <row r="35" ht="19" customHeight="1" spans="1:13">
      <c r="A35" s="17" t="s">
        <v>116</v>
      </c>
      <c r="B35" s="18"/>
      <c r="C35" s="18"/>
      <c r="D35" s="18"/>
      <c r="E35" s="18"/>
      <c r="F35" s="18"/>
      <c r="G35" s="18"/>
      <c r="H35" s="18"/>
      <c r="I35" s="18"/>
      <c r="J35" s="18"/>
      <c r="K35" s="25"/>
      <c r="L35" s="21">
        <f>SUM(L3:L34)</f>
        <v>1128.664</v>
      </c>
      <c r="M35" s="21"/>
    </row>
  </sheetData>
  <mergeCells count="2">
    <mergeCell ref="A1:M1"/>
    <mergeCell ref="A35:K3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showGridLines="0" workbookViewId="0">
      <pane xSplit="3" ySplit="2" topLeftCell="D3" activePane="bottomRight" state="frozen"/>
      <selection/>
      <selection pane="topRight"/>
      <selection pane="bottomLeft"/>
      <selection pane="bottomRight" activeCell="F12" sqref="F12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9" customWidth="1"/>
    <col min="9" max="9" width="20.625" customWidth="1"/>
    <col min="10" max="10" width="9" customWidth="1"/>
    <col min="12" max="12" width="9.375" customWidth="1"/>
    <col min="13" max="13" width="13.25" customWidth="1"/>
  </cols>
  <sheetData>
    <row r="1" ht="38" customHeight="1" spans="1:13">
      <c r="A1" s="1" t="s">
        <v>117</v>
      </c>
      <c r="B1" s="1"/>
      <c r="C1" s="1"/>
      <c r="D1" s="1"/>
      <c r="E1" s="2"/>
      <c r="F1" s="1"/>
      <c r="G1" s="1"/>
      <c r="H1" s="1"/>
      <c r="I1" s="1"/>
      <c r="J1" s="1"/>
      <c r="K1" s="1"/>
      <c r="L1" s="19"/>
      <c r="M1" s="1"/>
    </row>
    <row r="2" ht="35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</row>
    <row r="3" ht="19" customHeight="1" spans="1:14">
      <c r="A3" s="3">
        <v>1</v>
      </c>
      <c r="B3" s="6" t="s">
        <v>14</v>
      </c>
      <c r="C3" s="4" t="s">
        <v>15</v>
      </c>
      <c r="D3" s="7" t="s">
        <v>16</v>
      </c>
      <c r="E3" s="8" t="s">
        <v>17</v>
      </c>
      <c r="F3" s="5" t="s">
        <v>18</v>
      </c>
      <c r="G3" s="5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9" t="s">
        <v>19</v>
      </c>
      <c r="I3" s="20"/>
      <c r="J3" s="20" t="s">
        <v>20</v>
      </c>
      <c r="K3" s="20">
        <v>31</v>
      </c>
      <c r="L3" s="20">
        <v>31</v>
      </c>
      <c r="M3" s="21"/>
      <c r="N3" s="22"/>
    </row>
    <row r="4" ht="19" customHeight="1" spans="1:14">
      <c r="A4" s="3">
        <v>2</v>
      </c>
      <c r="B4" s="6" t="s">
        <v>21</v>
      </c>
      <c r="C4" s="4" t="s">
        <v>15</v>
      </c>
      <c r="D4" s="7" t="s">
        <v>16</v>
      </c>
      <c r="E4" s="8" t="s">
        <v>17</v>
      </c>
      <c r="F4" s="10" t="s">
        <v>22</v>
      </c>
      <c r="G4" s="10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9" t="s">
        <v>19</v>
      </c>
      <c r="I4" s="20"/>
      <c r="J4" s="20" t="s">
        <v>20</v>
      </c>
      <c r="K4" s="20">
        <v>31</v>
      </c>
      <c r="L4" s="20">
        <v>31</v>
      </c>
      <c r="M4" s="21"/>
      <c r="N4" s="22"/>
    </row>
    <row r="5" ht="19" customHeight="1" spans="1:14">
      <c r="A5" s="3">
        <v>3</v>
      </c>
      <c r="B5" s="11" t="s">
        <v>23</v>
      </c>
      <c r="C5" s="12" t="s">
        <v>24</v>
      </c>
      <c r="D5" s="13" t="s">
        <v>16</v>
      </c>
      <c r="E5" s="14" t="s">
        <v>17</v>
      </c>
      <c r="F5" s="15" t="s">
        <v>25</v>
      </c>
      <c r="G5" s="15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6" t="s">
        <v>19</v>
      </c>
      <c r="I5" s="23" t="s">
        <v>26</v>
      </c>
      <c r="J5" s="23" t="s">
        <v>20</v>
      </c>
      <c r="K5" s="23">
        <f t="shared" ref="K5:K34" si="0">DAY(EOMONTH(E5,0))-DAY(E5)+1</f>
        <v>31</v>
      </c>
      <c r="L5" s="23">
        <v>31</v>
      </c>
      <c r="M5" s="24"/>
      <c r="N5" s="22"/>
    </row>
    <row r="6" ht="19" customHeight="1" spans="1:14">
      <c r="A6" s="3">
        <v>4</v>
      </c>
      <c r="B6" s="11" t="s">
        <v>27</v>
      </c>
      <c r="C6" s="12" t="s">
        <v>24</v>
      </c>
      <c r="D6" s="13" t="s">
        <v>16</v>
      </c>
      <c r="E6" s="14" t="s">
        <v>17</v>
      </c>
      <c r="F6" s="15" t="s">
        <v>28</v>
      </c>
      <c r="G6" s="15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6" t="s">
        <v>19</v>
      </c>
      <c r="I6" s="23" t="s">
        <v>29</v>
      </c>
      <c r="J6" s="23" t="s">
        <v>20</v>
      </c>
      <c r="K6" s="23">
        <f t="shared" si="0"/>
        <v>31</v>
      </c>
      <c r="L6" s="23">
        <v>31</v>
      </c>
      <c r="M6" s="24"/>
      <c r="N6" s="22"/>
    </row>
    <row r="7" ht="19" customHeight="1" spans="1:14">
      <c r="A7" s="3">
        <v>5</v>
      </c>
      <c r="B7" s="11" t="s">
        <v>30</v>
      </c>
      <c r="C7" s="12" t="s">
        <v>31</v>
      </c>
      <c r="D7" s="13" t="s">
        <v>16</v>
      </c>
      <c r="E7" s="14" t="s">
        <v>17</v>
      </c>
      <c r="F7" s="15" t="s">
        <v>32</v>
      </c>
      <c r="G7" s="15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6" t="s">
        <v>19</v>
      </c>
      <c r="I7" s="23" t="s">
        <v>33</v>
      </c>
      <c r="J7" s="23" t="s">
        <v>20</v>
      </c>
      <c r="K7" s="23">
        <f t="shared" si="0"/>
        <v>31</v>
      </c>
      <c r="L7" s="23">
        <v>31</v>
      </c>
      <c r="M7" s="24"/>
      <c r="N7" s="22"/>
    </row>
    <row r="8" ht="19" customHeight="1" spans="1:14">
      <c r="A8" s="3">
        <v>6</v>
      </c>
      <c r="B8" s="6" t="s">
        <v>34</v>
      </c>
      <c r="C8" s="4" t="s">
        <v>15</v>
      </c>
      <c r="D8" s="7" t="s">
        <v>16</v>
      </c>
      <c r="E8" s="8" t="s">
        <v>17</v>
      </c>
      <c r="F8" s="10" t="s">
        <v>35</v>
      </c>
      <c r="G8" s="10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9" t="s">
        <v>19</v>
      </c>
      <c r="I8" s="20"/>
      <c r="J8" s="20" t="s">
        <v>20</v>
      </c>
      <c r="K8" s="20">
        <f t="shared" si="0"/>
        <v>31</v>
      </c>
      <c r="L8" s="20">
        <v>31</v>
      </c>
      <c r="M8" s="21"/>
      <c r="N8" s="22"/>
    </row>
    <row r="9" ht="19" customHeight="1" spans="1:14">
      <c r="A9" s="3">
        <v>7</v>
      </c>
      <c r="B9" s="6" t="s">
        <v>36</v>
      </c>
      <c r="C9" s="4" t="s">
        <v>15</v>
      </c>
      <c r="D9" s="7" t="s">
        <v>16</v>
      </c>
      <c r="E9" s="8" t="s">
        <v>17</v>
      </c>
      <c r="F9" s="10" t="s">
        <v>37</v>
      </c>
      <c r="G9" s="10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9" t="s">
        <v>19</v>
      </c>
      <c r="I9" s="20"/>
      <c r="J9" s="20" t="s">
        <v>20</v>
      </c>
      <c r="K9" s="20">
        <f t="shared" si="0"/>
        <v>31</v>
      </c>
      <c r="L9" s="20">
        <v>31</v>
      </c>
      <c r="M9" s="21"/>
      <c r="N9" s="22"/>
    </row>
    <row r="10" ht="19" customHeight="1" spans="1:14">
      <c r="A10" s="3">
        <v>8</v>
      </c>
      <c r="B10" s="6" t="s">
        <v>38</v>
      </c>
      <c r="C10" s="4" t="s">
        <v>15</v>
      </c>
      <c r="D10" s="7" t="s">
        <v>16</v>
      </c>
      <c r="E10" s="8" t="s">
        <v>17</v>
      </c>
      <c r="F10" s="10" t="s">
        <v>39</v>
      </c>
      <c r="G10" s="10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9" t="s">
        <v>19</v>
      </c>
      <c r="I10" s="20"/>
      <c r="J10" s="20" t="s">
        <v>20</v>
      </c>
      <c r="K10" s="20">
        <f t="shared" si="0"/>
        <v>31</v>
      </c>
      <c r="L10" s="20">
        <v>31</v>
      </c>
      <c r="M10" s="21"/>
      <c r="N10" s="22"/>
    </row>
    <row r="11" ht="19" customHeight="1" spans="1:14">
      <c r="A11" s="3">
        <v>9</v>
      </c>
      <c r="B11" s="11" t="s">
        <v>40</v>
      </c>
      <c r="C11" s="12" t="s">
        <v>31</v>
      </c>
      <c r="D11" s="13" t="s">
        <v>16</v>
      </c>
      <c r="E11" s="14" t="s">
        <v>17</v>
      </c>
      <c r="F11" s="15" t="s">
        <v>41</v>
      </c>
      <c r="G11" s="15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6" t="s">
        <v>42</v>
      </c>
      <c r="I11" s="23" t="s">
        <v>43</v>
      </c>
      <c r="J11" s="23" t="s">
        <v>20</v>
      </c>
      <c r="K11" s="23">
        <f t="shared" si="0"/>
        <v>31</v>
      </c>
      <c r="L11" s="23">
        <v>31</v>
      </c>
      <c r="M11" s="24"/>
      <c r="N11" s="22"/>
    </row>
    <row r="12" ht="19" customHeight="1" spans="1:14">
      <c r="A12" s="3">
        <v>10</v>
      </c>
      <c r="B12" s="6" t="s">
        <v>44</v>
      </c>
      <c r="C12" s="4" t="s">
        <v>45</v>
      </c>
      <c r="D12" s="7" t="s">
        <v>16</v>
      </c>
      <c r="E12" s="8" t="s">
        <v>46</v>
      </c>
      <c r="F12" s="10" t="s">
        <v>47</v>
      </c>
      <c r="G12" s="10"/>
      <c r="H12" s="9" t="s">
        <v>19</v>
      </c>
      <c r="I12" s="20" t="s">
        <v>48</v>
      </c>
      <c r="J12" s="20" t="s">
        <v>20</v>
      </c>
      <c r="K12" s="20">
        <f t="shared" si="0"/>
        <v>30</v>
      </c>
      <c r="L12" s="20">
        <v>0</v>
      </c>
      <c r="M12" s="21"/>
      <c r="N12" s="22"/>
    </row>
    <row r="13" ht="19" customHeight="1" spans="1:14">
      <c r="A13" s="3">
        <v>11</v>
      </c>
      <c r="B13" s="6" t="s">
        <v>33</v>
      </c>
      <c r="C13" s="4" t="s">
        <v>45</v>
      </c>
      <c r="D13" s="7" t="s">
        <v>16</v>
      </c>
      <c r="E13" s="8" t="s">
        <v>46</v>
      </c>
      <c r="F13" s="10" t="s">
        <v>49</v>
      </c>
      <c r="G13" s="10"/>
      <c r="H13" s="9" t="s">
        <v>19</v>
      </c>
      <c r="I13" s="20" t="s">
        <v>50</v>
      </c>
      <c r="J13" s="20" t="s">
        <v>20</v>
      </c>
      <c r="K13" s="20">
        <f t="shared" si="0"/>
        <v>30</v>
      </c>
      <c r="L13" s="20">
        <v>0</v>
      </c>
      <c r="M13" s="21"/>
      <c r="N13" s="22"/>
    </row>
    <row r="14" ht="19" customHeight="1" spans="1:13">
      <c r="A14" s="3">
        <v>12</v>
      </c>
      <c r="B14" s="11" t="s">
        <v>51</v>
      </c>
      <c r="C14" s="12" t="s">
        <v>45</v>
      </c>
      <c r="D14" s="13" t="s">
        <v>52</v>
      </c>
      <c r="E14" s="14" t="s">
        <v>53</v>
      </c>
      <c r="F14" s="15" t="s">
        <v>54</v>
      </c>
      <c r="G14" s="15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6" t="s">
        <v>42</v>
      </c>
      <c r="I14" s="23" t="s">
        <v>55</v>
      </c>
      <c r="J14" s="23" t="s">
        <v>20</v>
      </c>
      <c r="K14" s="23">
        <f t="shared" si="0"/>
        <v>27</v>
      </c>
      <c r="L14" s="23">
        <f t="shared" ref="L14:L16" si="1">K14*1</f>
        <v>27</v>
      </c>
      <c r="M14" s="24"/>
    </row>
    <row r="15" ht="19" customHeight="1" spans="1:13">
      <c r="A15" s="3">
        <v>13</v>
      </c>
      <c r="B15" s="11" t="s">
        <v>56</v>
      </c>
      <c r="C15" s="12" t="s">
        <v>45</v>
      </c>
      <c r="D15" s="13" t="s">
        <v>52</v>
      </c>
      <c r="E15" s="14" t="s">
        <v>53</v>
      </c>
      <c r="F15" s="15" t="s">
        <v>57</v>
      </c>
      <c r="G15" s="15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6" t="s">
        <v>42</v>
      </c>
      <c r="I15" s="23" t="s">
        <v>58</v>
      </c>
      <c r="J15" s="23" t="s">
        <v>20</v>
      </c>
      <c r="K15" s="23">
        <f t="shared" si="0"/>
        <v>27</v>
      </c>
      <c r="L15" s="23">
        <f t="shared" si="1"/>
        <v>27</v>
      </c>
      <c r="M15" s="24"/>
    </row>
    <row r="16" ht="19" customHeight="1" spans="1:13">
      <c r="A16" s="3">
        <v>14</v>
      </c>
      <c r="B16" s="6" t="s">
        <v>59</v>
      </c>
      <c r="C16" s="4" t="s">
        <v>45</v>
      </c>
      <c r="D16" s="7" t="s">
        <v>16</v>
      </c>
      <c r="E16" s="8" t="s">
        <v>53</v>
      </c>
      <c r="F16" s="10" t="s">
        <v>60</v>
      </c>
      <c r="G16" s="10" t="str">
        <f>IF(LEN(F16)=18,(IF(LOOKUP(MOD(SUM(MID(F16,1,1)*7,MID(F16,2,1)*9,MID(F16,3,1)*10,MID(F16,4,1)*5,MID(F16,5,1)*8,MID(F16,6,1)*4,MID(F16,7,1)*2,MID(F16,8,1),MID(F16,9,1)*6,MID(F16,10,1)*3,MID(F16,11,1)*7,MID(F16,12,1)*9,MID(F16,13,1)*10,MID(F16,14,1)*5,MID(F16,15,1)*8,MID(F16,16,1)*4,MID(F16,17,1)*2),11),{0,1,2,3,4,5,6,7,8,9,10},{"1","0","x","9","8","7","6","5","4","3","2"})=RIGHT(F16,1),"√","×")),"身份证号长度不符")</f>
        <v>√</v>
      </c>
      <c r="H16" s="9" t="s">
        <v>19</v>
      </c>
      <c r="I16" s="20"/>
      <c r="J16" s="20" t="s">
        <v>20</v>
      </c>
      <c r="K16" s="20">
        <f t="shared" si="0"/>
        <v>27</v>
      </c>
      <c r="L16" s="20">
        <f t="shared" si="1"/>
        <v>27</v>
      </c>
      <c r="M16" s="21"/>
    </row>
    <row r="17" ht="19" customHeight="1" spans="1:13">
      <c r="A17" s="3">
        <v>15</v>
      </c>
      <c r="B17" s="6" t="s">
        <v>61</v>
      </c>
      <c r="C17" s="4" t="s">
        <v>24</v>
      </c>
      <c r="D17" s="7" t="s">
        <v>52</v>
      </c>
      <c r="E17" s="8" t="s">
        <v>62</v>
      </c>
      <c r="F17" s="10" t="s">
        <v>63</v>
      </c>
      <c r="G17" s="10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9" t="s">
        <v>19</v>
      </c>
      <c r="I17" s="20" t="s">
        <v>64</v>
      </c>
      <c r="J17" s="20" t="s">
        <v>20</v>
      </c>
      <c r="K17" s="20">
        <f t="shared" si="0"/>
        <v>26</v>
      </c>
      <c r="L17" s="20">
        <v>0</v>
      </c>
      <c r="M17" s="21"/>
    </row>
    <row r="18" ht="19" customHeight="1" spans="1:13">
      <c r="A18" s="3">
        <v>16</v>
      </c>
      <c r="B18" s="11" t="s">
        <v>65</v>
      </c>
      <c r="C18" s="12" t="s">
        <v>45</v>
      </c>
      <c r="D18" s="13" t="s">
        <v>16</v>
      </c>
      <c r="E18" s="14" t="s">
        <v>66</v>
      </c>
      <c r="F18" s="15" t="s">
        <v>67</v>
      </c>
      <c r="G18" s="15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6" t="s">
        <v>42</v>
      </c>
      <c r="I18" s="23" t="s">
        <v>68</v>
      </c>
      <c r="J18" s="23" t="s">
        <v>20</v>
      </c>
      <c r="K18" s="23">
        <f t="shared" si="0"/>
        <v>23</v>
      </c>
      <c r="L18" s="23">
        <f t="shared" ref="L18:L26" si="2">K18*1</f>
        <v>23</v>
      </c>
      <c r="M18" s="24"/>
    </row>
    <row r="19" ht="19" customHeight="1" spans="1:13">
      <c r="A19" s="3">
        <v>17</v>
      </c>
      <c r="B19" s="6" t="s">
        <v>69</v>
      </c>
      <c r="C19" s="4" t="s">
        <v>70</v>
      </c>
      <c r="D19" s="7" t="s">
        <v>16</v>
      </c>
      <c r="E19" s="8" t="s">
        <v>71</v>
      </c>
      <c r="F19" s="10" t="s">
        <v>72</v>
      </c>
      <c r="G19" s="10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9" t="s">
        <v>19</v>
      </c>
      <c r="I19" s="20"/>
      <c r="J19" s="20" t="s">
        <v>20</v>
      </c>
      <c r="K19" s="20">
        <f t="shared" si="0"/>
        <v>22</v>
      </c>
      <c r="L19" s="20">
        <f t="shared" si="2"/>
        <v>22</v>
      </c>
      <c r="M19" s="21"/>
    </row>
    <row r="20" ht="19" customHeight="1" spans="1:13">
      <c r="A20" s="3">
        <v>18</v>
      </c>
      <c r="B20" s="6" t="s">
        <v>73</v>
      </c>
      <c r="C20" s="4" t="s">
        <v>70</v>
      </c>
      <c r="D20" s="7" t="s">
        <v>16</v>
      </c>
      <c r="E20" s="8" t="s">
        <v>71</v>
      </c>
      <c r="F20" s="10" t="s">
        <v>74</v>
      </c>
      <c r="G20" s="10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9" t="s">
        <v>19</v>
      </c>
      <c r="I20" s="20"/>
      <c r="J20" s="20" t="s">
        <v>20</v>
      </c>
      <c r="K20" s="20">
        <f t="shared" si="0"/>
        <v>22</v>
      </c>
      <c r="L20" s="20">
        <f t="shared" si="2"/>
        <v>22</v>
      </c>
      <c r="M20" s="21"/>
    </row>
    <row r="21" ht="19" customHeight="1" spans="1:13">
      <c r="A21" s="3">
        <v>19</v>
      </c>
      <c r="B21" s="6" t="s">
        <v>75</v>
      </c>
      <c r="C21" s="4" t="s">
        <v>45</v>
      </c>
      <c r="D21" s="7" t="s">
        <v>16</v>
      </c>
      <c r="E21" s="8" t="s">
        <v>71</v>
      </c>
      <c r="F21" s="10" t="s">
        <v>76</v>
      </c>
      <c r="G21" s="10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9" t="s">
        <v>19</v>
      </c>
      <c r="I21" s="20"/>
      <c r="J21" s="20" t="s">
        <v>20</v>
      </c>
      <c r="K21" s="20">
        <f t="shared" si="0"/>
        <v>22</v>
      </c>
      <c r="L21" s="20">
        <f t="shared" si="2"/>
        <v>22</v>
      </c>
      <c r="M21" s="21"/>
    </row>
    <row r="22" ht="19" customHeight="1" spans="1:13">
      <c r="A22" s="3">
        <v>20</v>
      </c>
      <c r="B22" s="6" t="s">
        <v>77</v>
      </c>
      <c r="C22" s="4" t="s">
        <v>45</v>
      </c>
      <c r="D22" s="7" t="s">
        <v>16</v>
      </c>
      <c r="E22" s="8" t="s">
        <v>71</v>
      </c>
      <c r="F22" s="10" t="s">
        <v>78</v>
      </c>
      <c r="G22" s="10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9" t="s">
        <v>19</v>
      </c>
      <c r="I22" s="20"/>
      <c r="J22" s="20" t="s">
        <v>20</v>
      </c>
      <c r="K22" s="20">
        <f t="shared" si="0"/>
        <v>22</v>
      </c>
      <c r="L22" s="20">
        <f t="shared" si="2"/>
        <v>22</v>
      </c>
      <c r="M22" s="21"/>
    </row>
    <row r="23" ht="19" customHeight="1" spans="1:13">
      <c r="A23" s="3">
        <v>21</v>
      </c>
      <c r="B23" s="11" t="s">
        <v>79</v>
      </c>
      <c r="C23" s="12" t="s">
        <v>24</v>
      </c>
      <c r="D23" s="13" t="s">
        <v>16</v>
      </c>
      <c r="E23" s="14" t="s">
        <v>80</v>
      </c>
      <c r="F23" s="15" t="s">
        <v>81</v>
      </c>
      <c r="G23" s="15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16" t="s">
        <v>42</v>
      </c>
      <c r="I23" s="23"/>
      <c r="J23" s="23" t="s">
        <v>20</v>
      </c>
      <c r="K23" s="23">
        <f t="shared" si="0"/>
        <v>17</v>
      </c>
      <c r="L23" s="23">
        <f t="shared" si="2"/>
        <v>17</v>
      </c>
      <c r="M23" s="24"/>
    </row>
    <row r="24" ht="19" customHeight="1" spans="1:14">
      <c r="A24" s="3">
        <v>22</v>
      </c>
      <c r="B24" s="6" t="s">
        <v>82</v>
      </c>
      <c r="C24" s="4" t="s">
        <v>45</v>
      </c>
      <c r="D24" s="7" t="s">
        <v>52</v>
      </c>
      <c r="E24" s="8" t="s">
        <v>80</v>
      </c>
      <c r="F24" s="10" t="s">
        <v>83</v>
      </c>
      <c r="G24" s="10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9" t="s">
        <v>19</v>
      </c>
      <c r="I24" s="20"/>
      <c r="J24" s="20" t="s">
        <v>20</v>
      </c>
      <c r="K24" s="20">
        <f t="shared" si="0"/>
        <v>17</v>
      </c>
      <c r="L24" s="20">
        <f t="shared" si="2"/>
        <v>17</v>
      </c>
      <c r="M24" s="21"/>
      <c r="N24" s="22"/>
    </row>
    <row r="25" ht="19" customHeight="1" spans="1:14">
      <c r="A25" s="3">
        <v>23</v>
      </c>
      <c r="B25" s="11" t="s">
        <v>84</v>
      </c>
      <c r="C25" s="12" t="s">
        <v>24</v>
      </c>
      <c r="D25" s="13" t="s">
        <v>52</v>
      </c>
      <c r="E25" s="14" t="s">
        <v>80</v>
      </c>
      <c r="F25" s="15" t="s">
        <v>85</v>
      </c>
      <c r="G25" s="15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16" t="s">
        <v>42</v>
      </c>
      <c r="I25" s="23"/>
      <c r="J25" s="23" t="s">
        <v>20</v>
      </c>
      <c r="K25" s="23">
        <f t="shared" si="0"/>
        <v>17</v>
      </c>
      <c r="L25" s="23">
        <f t="shared" si="2"/>
        <v>17</v>
      </c>
      <c r="M25" s="24"/>
      <c r="N25" s="22"/>
    </row>
    <row r="26" ht="19" customHeight="1" spans="1:14">
      <c r="A26" s="3">
        <v>24</v>
      </c>
      <c r="B26" s="11" t="s">
        <v>86</v>
      </c>
      <c r="C26" s="12" t="s">
        <v>24</v>
      </c>
      <c r="D26" s="13" t="s">
        <v>52</v>
      </c>
      <c r="E26" s="14" t="s">
        <v>87</v>
      </c>
      <c r="F26" s="15" t="s">
        <v>88</v>
      </c>
      <c r="G26" s="15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16" t="s">
        <v>42</v>
      </c>
      <c r="I26" s="23" t="s">
        <v>89</v>
      </c>
      <c r="J26" s="23" t="s">
        <v>20</v>
      </c>
      <c r="K26" s="23">
        <f t="shared" si="0"/>
        <v>15</v>
      </c>
      <c r="L26" s="23">
        <f t="shared" si="2"/>
        <v>15</v>
      </c>
      <c r="M26" s="24"/>
      <c r="N26" s="22"/>
    </row>
    <row r="27" ht="19" customHeight="1" spans="1:14">
      <c r="A27" s="3">
        <v>25</v>
      </c>
      <c r="B27" s="11" t="s">
        <v>90</v>
      </c>
      <c r="C27" s="12" t="s">
        <v>24</v>
      </c>
      <c r="D27" s="13" t="s">
        <v>16</v>
      </c>
      <c r="E27" s="14" t="s">
        <v>91</v>
      </c>
      <c r="F27" s="15" t="s">
        <v>92</v>
      </c>
      <c r="G27" s="15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16" t="s">
        <v>42</v>
      </c>
      <c r="I27" s="23" t="s">
        <v>93</v>
      </c>
      <c r="J27" s="23" t="s">
        <v>20</v>
      </c>
      <c r="K27" s="23">
        <f t="shared" si="0"/>
        <v>14</v>
      </c>
      <c r="L27" s="23">
        <v>0</v>
      </c>
      <c r="M27" s="24"/>
      <c r="N27" s="22"/>
    </row>
    <row r="28" ht="19" customHeight="1" spans="1:14">
      <c r="A28" s="3">
        <v>26</v>
      </c>
      <c r="B28" s="11" t="s">
        <v>94</v>
      </c>
      <c r="C28" s="12" t="s">
        <v>24</v>
      </c>
      <c r="D28" s="13" t="s">
        <v>52</v>
      </c>
      <c r="E28" s="14" t="s">
        <v>91</v>
      </c>
      <c r="F28" s="15" t="s">
        <v>95</v>
      </c>
      <c r="G28" s="15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√</v>
      </c>
      <c r="H28" s="16" t="s">
        <v>42</v>
      </c>
      <c r="I28" s="23" t="s">
        <v>96</v>
      </c>
      <c r="J28" s="23" t="s">
        <v>20</v>
      </c>
      <c r="K28" s="23">
        <f t="shared" si="0"/>
        <v>14</v>
      </c>
      <c r="L28" s="23">
        <f t="shared" ref="L28:L30" si="3">K28*1</f>
        <v>14</v>
      </c>
      <c r="M28" s="24"/>
      <c r="N28" s="22"/>
    </row>
    <row r="29" ht="19" customHeight="1" spans="1:14">
      <c r="A29" s="3">
        <v>27</v>
      </c>
      <c r="B29" s="6" t="s">
        <v>97</v>
      </c>
      <c r="C29" s="4" t="s">
        <v>24</v>
      </c>
      <c r="D29" s="7" t="s">
        <v>52</v>
      </c>
      <c r="E29" s="8" t="s">
        <v>98</v>
      </c>
      <c r="F29" s="10" t="s">
        <v>99</v>
      </c>
      <c r="G29" s="10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9" t="s">
        <v>19</v>
      </c>
      <c r="I29" s="20"/>
      <c r="J29" s="20" t="s">
        <v>20</v>
      </c>
      <c r="K29" s="20">
        <f t="shared" si="0"/>
        <v>10</v>
      </c>
      <c r="L29" s="20">
        <f t="shared" si="3"/>
        <v>10</v>
      </c>
      <c r="M29" s="21"/>
      <c r="N29" s="22"/>
    </row>
    <row r="30" ht="19" customHeight="1" spans="1:14">
      <c r="A30" s="3">
        <v>28</v>
      </c>
      <c r="B30" s="6" t="s">
        <v>100</v>
      </c>
      <c r="C30" s="4" t="s">
        <v>45</v>
      </c>
      <c r="D30" s="7" t="s">
        <v>52</v>
      </c>
      <c r="E30" s="8" t="s">
        <v>101</v>
      </c>
      <c r="F30" s="10" t="s">
        <v>102</v>
      </c>
      <c r="G30" s="10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9" t="s">
        <v>19</v>
      </c>
      <c r="I30" s="20"/>
      <c r="J30" s="20" t="s">
        <v>20</v>
      </c>
      <c r="K30" s="20">
        <f t="shared" si="0"/>
        <v>9</v>
      </c>
      <c r="L30" s="20">
        <f t="shared" si="3"/>
        <v>9</v>
      </c>
      <c r="M30" s="21"/>
      <c r="N30" s="22"/>
    </row>
    <row r="31" ht="19" customHeight="1" spans="1:14">
      <c r="A31" s="3">
        <v>29</v>
      </c>
      <c r="B31" s="11" t="s">
        <v>103</v>
      </c>
      <c r="C31" s="12" t="s">
        <v>24</v>
      </c>
      <c r="D31" s="13" t="s">
        <v>52</v>
      </c>
      <c r="E31" s="14" t="s">
        <v>104</v>
      </c>
      <c r="F31" s="15" t="s">
        <v>105</v>
      </c>
      <c r="G31" s="15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31" s="16" t="s">
        <v>42</v>
      </c>
      <c r="I31" s="23" t="s">
        <v>106</v>
      </c>
      <c r="J31" s="23" t="s">
        <v>20</v>
      </c>
      <c r="K31" s="23">
        <f t="shared" si="0"/>
        <v>8</v>
      </c>
      <c r="L31" s="23">
        <v>0</v>
      </c>
      <c r="M31" s="24"/>
      <c r="N31" s="22"/>
    </row>
    <row r="32" ht="19" customHeight="1" spans="1:14">
      <c r="A32" s="3">
        <v>30</v>
      </c>
      <c r="B32" s="6" t="s">
        <v>107</v>
      </c>
      <c r="C32" s="4" t="s">
        <v>24</v>
      </c>
      <c r="D32" s="7" t="s">
        <v>16</v>
      </c>
      <c r="E32" s="8" t="s">
        <v>104</v>
      </c>
      <c r="F32" s="10" t="s">
        <v>108</v>
      </c>
      <c r="G32" s="10" t="str">
        <f>IF(LEN(F32)=18,(IF(LOOKUP(MOD(SUM(MID(F32,1,1)*7,MID(F32,2,1)*9,MID(F32,3,1)*10,MID(F32,4,1)*5,MID(F32,5,1)*8,MID(F32,6,1)*4,MID(F32,7,1)*2,MID(F32,8,1),MID(F32,9,1)*6,MID(F32,10,1)*3,MID(F32,11,1)*7,MID(F32,12,1)*9,MID(F32,13,1)*10,MID(F32,14,1)*5,MID(F32,15,1)*8,MID(F32,16,1)*4,MID(F32,17,1)*2),11),{0,1,2,3,4,5,6,7,8,9,10},{"1","0","x","9","8","7","6","5","4","3","2"})=RIGHT(F32,1),"√","×")),"身份证号长度不符")</f>
        <v>√</v>
      </c>
      <c r="H32" s="9" t="s">
        <v>19</v>
      </c>
      <c r="I32" s="20" t="s">
        <v>109</v>
      </c>
      <c r="J32" s="20" t="s">
        <v>20</v>
      </c>
      <c r="K32" s="20">
        <f t="shared" si="0"/>
        <v>8</v>
      </c>
      <c r="L32" s="20">
        <v>0</v>
      </c>
      <c r="M32" s="21"/>
      <c r="N32" s="22"/>
    </row>
    <row r="33" ht="19" customHeight="1" spans="1:14">
      <c r="A33" s="3">
        <v>31</v>
      </c>
      <c r="B33" s="6" t="s">
        <v>110</v>
      </c>
      <c r="C33" s="4" t="s">
        <v>45</v>
      </c>
      <c r="D33" s="7" t="s">
        <v>52</v>
      </c>
      <c r="E33" s="8" t="s">
        <v>111</v>
      </c>
      <c r="F33" s="10" t="s">
        <v>112</v>
      </c>
      <c r="G33" s="10" t="str">
        <f>IF(LEN(F33)=18,(IF(LOOKUP(MOD(SUM(MID(F33,1,1)*7,MID(F33,2,1)*9,MID(F33,3,1)*10,MID(F33,4,1)*5,MID(F33,5,1)*8,MID(F33,6,1)*4,MID(F33,7,1)*2,MID(F33,8,1),MID(F33,9,1)*6,MID(F33,10,1)*3,MID(F33,11,1)*7,MID(F33,12,1)*9,MID(F33,13,1)*10,MID(F33,14,1)*5,MID(F33,15,1)*8,MID(F33,16,1)*4,MID(F33,17,1)*2),11),{0,1,2,3,4,5,6,7,8,9,10},{"1","0","x","9","8","7","6","5","4","3","2"})=RIGHT(F33,1),"√","×")),"身份证号长度不符")</f>
        <v>√</v>
      </c>
      <c r="H33" s="9" t="s">
        <v>19</v>
      </c>
      <c r="I33" s="20"/>
      <c r="J33" s="20" t="s">
        <v>20</v>
      </c>
      <c r="K33" s="20">
        <f t="shared" si="0"/>
        <v>7</v>
      </c>
      <c r="L33" s="20">
        <f>K33*1</f>
        <v>7</v>
      </c>
      <c r="M33" s="21"/>
      <c r="N33" s="22"/>
    </row>
    <row r="34" ht="19" customHeight="1" spans="1:14">
      <c r="A34" s="3">
        <v>32</v>
      </c>
      <c r="B34" s="11" t="s">
        <v>113</v>
      </c>
      <c r="C34" s="12" t="s">
        <v>24</v>
      </c>
      <c r="D34" s="13" t="s">
        <v>52</v>
      </c>
      <c r="E34" s="14" t="s">
        <v>114</v>
      </c>
      <c r="F34" s="15" t="s">
        <v>115</v>
      </c>
      <c r="G34" s="15" t="str">
        <f>IF(LEN(F34)=18,(IF(LOOKUP(MOD(SUM(MID(F34,1,1)*7,MID(F34,2,1)*9,MID(F34,3,1)*10,MID(F34,4,1)*5,MID(F34,5,1)*8,MID(F34,6,1)*4,MID(F34,7,1)*2,MID(F34,8,1),MID(F34,9,1)*6,MID(F34,10,1)*3,MID(F34,11,1)*7,MID(F34,12,1)*9,MID(F34,13,1)*10,MID(F34,14,1)*5,MID(F34,15,1)*8,MID(F34,16,1)*4,MID(F34,17,1)*2),11),{0,1,2,3,4,5,6,7,8,9,10},{"1","0","x","9","8","7","6","5","4","3","2"})=RIGHT(F34,1),"√","×")),"身份证号长度不符")</f>
        <v>√</v>
      </c>
      <c r="H34" s="16" t="s">
        <v>42</v>
      </c>
      <c r="I34" s="23"/>
      <c r="J34" s="23" t="s">
        <v>20</v>
      </c>
      <c r="K34" s="23">
        <f t="shared" si="0"/>
        <v>6</v>
      </c>
      <c r="L34" s="23">
        <f>K34*1</f>
        <v>6</v>
      </c>
      <c r="M34" s="24"/>
      <c r="N34" s="22"/>
    </row>
    <row r="35" ht="19" customHeight="1" spans="1:13">
      <c r="A35" s="17" t="s">
        <v>116</v>
      </c>
      <c r="B35" s="18"/>
      <c r="C35" s="18"/>
      <c r="D35" s="18"/>
      <c r="E35" s="18"/>
      <c r="F35" s="18"/>
      <c r="G35" s="18"/>
      <c r="H35" s="18"/>
      <c r="I35" s="18"/>
      <c r="J35" s="18"/>
      <c r="K35" s="25"/>
      <c r="L35" s="21">
        <f>SUM(L3:L34)</f>
        <v>583</v>
      </c>
      <c r="M35" s="21"/>
    </row>
  </sheetData>
  <mergeCells count="2">
    <mergeCell ref="A1:M1"/>
    <mergeCell ref="A35:K3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3月保险费-视觉</vt:lpstr>
      <vt:lpstr>3月管理费-视觉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爱生活╮</cp:lastModifiedBy>
  <dcterms:created xsi:type="dcterms:W3CDTF">2021-05-22T01:08:00Z</dcterms:created>
  <dcterms:modified xsi:type="dcterms:W3CDTF">2021-05-22T02:01:17Z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</Properties>
</file>