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<sst xmlns="http://schemas.openxmlformats.org/spreadsheetml/2006/main" count="64" uniqueCount="50">
  <si>
    <t>建昌包装模价格明细</t>
  </si>
  <si>
    <t>序号</t>
  </si>
  <si>
    <t>编码</t>
  </si>
  <si>
    <t>产品名称</t>
  </si>
  <si>
    <t>规格</t>
  </si>
  <si>
    <t>单位</t>
  </si>
  <si>
    <t>月预测用量</t>
  </si>
  <si>
    <t>原价格</t>
  </si>
  <si>
    <t>涨价金额</t>
  </si>
  <si>
    <t>涨价后单价</t>
  </si>
  <si>
    <t>涨价比例</t>
  </si>
  <si>
    <t>月涨价金额合计</t>
  </si>
  <si>
    <t>备注</t>
  </si>
  <si>
    <t>SHT0000152</t>
  </si>
  <si>
    <t>副司机包装膜背</t>
  </si>
  <si>
    <t>EA</t>
  </si>
  <si>
    <t>供应商要求价格上调0.1元</t>
  </si>
  <si>
    <t>SHT0000153</t>
  </si>
  <si>
    <t>包装膜座</t>
  </si>
  <si>
    <t>供应商要求价格上调0.16元</t>
  </si>
  <si>
    <t>SHT0001682</t>
  </si>
  <si>
    <t>驾驶员靠背包装袋</t>
  </si>
  <si>
    <t>X3000整体式靠背</t>
  </si>
  <si>
    <t>供应商反馈前期集团采购，把两种背包装模价格定错，供应商要求21年定价改过来。经过对比实物，可以确定之前定价存在异常。</t>
  </si>
  <si>
    <t>SHT0001663</t>
  </si>
  <si>
    <t>X3000分体</t>
  </si>
  <si>
    <t>SHT0000422</t>
  </si>
  <si>
    <t>正背包装膜带扶手</t>
  </si>
  <si>
    <t>SHT0000264</t>
  </si>
  <si>
    <t>扶手包装膜</t>
  </si>
  <si>
    <t>SHT0000420</t>
  </si>
  <si>
    <t>中间背包装膜</t>
  </si>
  <si>
    <t>SHT0000421</t>
  </si>
  <si>
    <t>中间座包装膜</t>
  </si>
  <si>
    <t>SHT0000286</t>
  </si>
  <si>
    <t>液压座椅包膜背</t>
  </si>
  <si>
    <t>SHT0000287</t>
  </si>
  <si>
    <t>液压座椅包膜座垫</t>
  </si>
  <si>
    <t>报幕改为SHT0000153的座包装模，0.83元，建昌提出异议</t>
  </si>
  <si>
    <t>SHT0000288</t>
  </si>
  <si>
    <t>液压头枕包装膜</t>
  </si>
  <si>
    <t>SHT0001652</t>
  </si>
  <si>
    <t>驾驶员坐垫包装袋</t>
  </si>
  <si>
    <t>X3000</t>
  </si>
  <si>
    <t>SHT0001656</t>
  </si>
  <si>
    <t>驾驶员头枕包装袋</t>
  </si>
  <si>
    <t>SQX3000-6808300</t>
  </si>
  <si>
    <t>合计</t>
  </si>
  <si>
    <t xml:space="preserve">制表:罗让平                                              </t>
  </si>
  <si>
    <t>日期：2021.5.17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</si>
</sst>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3"/>
      <name val="微软雅黑"/>
      <charset val="134"/>
    </font>
    <font>
      <b/>
      <sz val="11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14" fillId="0" borderId="1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21" fillId="0" borderId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76" fontId="21" fillId="0" borderId="0"/>
  </cellStyleXfs>
  <cellXfs count="43">
    <xf numFmtId="176" fontId="0" fillId="0" borderId="0" xfId="0">
      <alignment vertical="center"/>
    </xf>
    <xf numFmtId="176" fontId="1" fillId="2" borderId="0" xfId="0" applyFont="1" applyFill="1" applyAlignment="1"/>
    <xf numFmtId="176" fontId="1" fillId="0" borderId="0" xfId="0" applyFont="1" applyAlignment="1"/>
    <xf numFmtId="176" fontId="2" fillId="0" borderId="0" xfId="0" applyFont="1" applyAlignment="1"/>
    <xf numFmtId="176" fontId="2" fillId="2" borderId="0" xfId="0" applyFont="1" applyFill="1" applyAlignment="1"/>
    <xf numFmtId="176" fontId="2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1" xfId="0" applyFont="1" applyFill="1" applyBorder="1" applyAlignment="1">
      <alignment horizontal="center" vertical="center" shrinkToFit="1"/>
    </xf>
    <xf numFmtId="176" fontId="1" fillId="2" borderId="2" xfId="0" applyFont="1" applyFill="1" applyBorder="1" applyAlignment="1">
      <alignment horizontal="center" vertical="center" shrinkToFit="1"/>
    </xf>
    <xf numFmtId="176" fontId="1" fillId="2" borderId="1" xfId="0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/>
    </xf>
    <xf numFmtId="176" fontId="4" fillId="2" borderId="1" xfId="0" applyFont="1" applyFill="1" applyBorder="1" applyAlignment="1">
      <alignment horizontal="center" vertical="center" wrapText="1"/>
    </xf>
    <xf numFmtId="176" fontId="1" fillId="2" borderId="3" xfId="0" applyFont="1" applyFill="1" applyBorder="1" applyAlignment="1">
      <alignment horizontal="center" vertical="center" shrinkToFit="1"/>
    </xf>
    <xf numFmtId="176" fontId="4" fillId="2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6" fontId="4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horizontal="left" vertical="center"/>
    </xf>
    <xf numFmtId="176" fontId="10" fillId="0" borderId="0" xfId="0" applyFont="1" applyAlignment="1">
      <alignment vertical="center"/>
    </xf>
    <xf numFmtId="176" fontId="11" fillId="0" borderId="0" xfId="0" applyFont="1" applyAlignment="1">
      <alignment vertical="center"/>
    </xf>
    <xf numFmtId="9" fontId="6" fillId="3" borderId="1" xfId="13" applyFont="1" applyFill="1" applyBorder="1" applyAlignment="1">
      <alignment horizontal="center" vertical="center"/>
    </xf>
    <xf numFmtId="178" fontId="6" fillId="3" borderId="1" xfId="13" applyNumberFormat="1" applyFont="1" applyFill="1" applyBorder="1" applyAlignment="1">
      <alignment horizontal="center" vertical="center"/>
    </xf>
    <xf numFmtId="176" fontId="12" fillId="3" borderId="1" xfId="0" applyFont="1" applyFill="1" applyBorder="1" applyAlignment="1">
      <alignment vertical="center" wrapText="1"/>
    </xf>
    <xf numFmtId="176" fontId="12" fillId="3" borderId="2" xfId="0" applyFont="1" applyFill="1" applyBorder="1" applyAlignment="1">
      <alignment horizontal="center" vertical="center" wrapText="1"/>
    </xf>
    <xf numFmtId="176" fontId="12" fillId="3" borderId="3" xfId="0" applyFont="1" applyFill="1" applyBorder="1" applyAlignment="1">
      <alignment horizontal="center" vertical="center" wrapText="1"/>
    </xf>
    <xf numFmtId="9" fontId="6" fillId="2" borderId="1" xfId="13" applyFont="1" applyFill="1" applyBorder="1" applyAlignment="1">
      <alignment horizontal="center" vertical="center"/>
    </xf>
    <xf numFmtId="178" fontId="6" fillId="2" borderId="1" xfId="13" applyNumberFormat="1" applyFont="1" applyFill="1" applyBorder="1" applyAlignment="1">
      <alignment horizontal="center" vertical="center"/>
    </xf>
    <xf numFmtId="176" fontId="12" fillId="2" borderId="1" xfId="0" applyFont="1" applyFill="1" applyBorder="1" applyAlignment="1">
      <alignment vertical="center" wrapText="1"/>
    </xf>
    <xf numFmtId="176" fontId="9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85" zoomScaleNormal="85" workbookViewId="0">
      <selection activeCell="L10" sqref="L10"/>
    </sheetView>
  </sheetViews>
  <sheetFormatPr defaultColWidth="9" defaultRowHeight="16.5"/>
  <cols>
    <col min="1" max="1" width="6.125" style="4" customWidth="1"/>
    <col min="2" max="2" width="13.375" style="4" customWidth="1"/>
    <col min="3" max="3" width="17.125" style="5" customWidth="1"/>
    <col min="4" max="4" width="22.0583333333333" style="5" customWidth="1"/>
    <col min="5" max="5" width="5.25" style="5" customWidth="1"/>
    <col min="6" max="6" width="8.825" style="5" customWidth="1"/>
    <col min="7" max="7" width="10.375" style="5" customWidth="1"/>
    <col min="8" max="8" width="11.4666666666667" style="5" customWidth="1"/>
    <col min="9" max="9" width="12.0583333333333" style="5" customWidth="1"/>
    <col min="10" max="11" width="10.1416666666667" style="5" customWidth="1"/>
    <col min="12" max="12" width="48.525" style="4" customWidth="1"/>
    <col min="13" max="13" width="27.0583333333333" style="4" customWidth="1"/>
    <col min="14" max="14" width="54.625" style="4" customWidth="1"/>
    <col min="15" max="15" width="40.75" style="4" customWidth="1"/>
    <col min="16" max="16384" width="9" style="4"/>
  </cols>
  <sheetData>
    <row r="1" ht="41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1" customHeight="1" spans="1:12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7" t="s">
        <v>12</v>
      </c>
    </row>
    <row r="3" s="1" customFormat="1" ht="21" customHeight="1" spans="1:12">
      <c r="A3" s="7"/>
      <c r="B3" s="7"/>
      <c r="C3" s="8"/>
      <c r="D3" s="13"/>
      <c r="E3" s="7"/>
      <c r="F3" s="10"/>
      <c r="G3" s="11"/>
      <c r="H3" s="14"/>
      <c r="I3" s="14"/>
      <c r="J3" s="12"/>
      <c r="K3" s="12"/>
      <c r="L3" s="7"/>
    </row>
    <row r="4" ht="27" customHeight="1" spans="1:12">
      <c r="A4" s="15">
        <v>1</v>
      </c>
      <c r="B4" s="15" t="s">
        <v>13</v>
      </c>
      <c r="C4" s="15" t="s">
        <v>14</v>
      </c>
      <c r="D4" s="16"/>
      <c r="E4" s="17" t="s">
        <v>15</v>
      </c>
      <c r="F4" s="17">
        <v>13000</v>
      </c>
      <c r="G4" s="18">
        <v>1.39</v>
      </c>
      <c r="H4" s="18">
        <v>0.1</v>
      </c>
      <c r="I4" s="18">
        <f t="shared" ref="I4:I9" si="0">G4+H4</f>
        <v>1.49</v>
      </c>
      <c r="J4" s="34">
        <f t="shared" ref="J4:J9" si="1">H4/G4</f>
        <v>0.0719424460431655</v>
      </c>
      <c r="K4" s="35">
        <f t="shared" ref="K4:K9" si="2">H4*F4</f>
        <v>1300</v>
      </c>
      <c r="L4" s="36" t="s">
        <v>16</v>
      </c>
    </row>
    <row r="5" ht="27" customHeight="1" spans="1:12">
      <c r="A5" s="15">
        <v>2</v>
      </c>
      <c r="B5" s="15" t="s">
        <v>17</v>
      </c>
      <c r="C5" s="15" t="s">
        <v>18</v>
      </c>
      <c r="D5" s="19"/>
      <c r="E5" s="17" t="s">
        <v>15</v>
      </c>
      <c r="F5" s="17">
        <v>13100</v>
      </c>
      <c r="G5" s="18">
        <v>0.83</v>
      </c>
      <c r="H5" s="18">
        <v>0.16</v>
      </c>
      <c r="I5" s="18">
        <f t="shared" si="0"/>
        <v>0.99</v>
      </c>
      <c r="J5" s="34">
        <f t="shared" si="1"/>
        <v>0.192771084337349</v>
      </c>
      <c r="K5" s="35">
        <f t="shared" si="2"/>
        <v>2096</v>
      </c>
      <c r="L5" s="36" t="s">
        <v>19</v>
      </c>
    </row>
    <row r="6" ht="27" customHeight="1" spans="1:12">
      <c r="A6" s="15">
        <v>3</v>
      </c>
      <c r="B6" s="15" t="s">
        <v>20</v>
      </c>
      <c r="C6" s="15" t="s">
        <v>21</v>
      </c>
      <c r="D6" s="15" t="s">
        <v>22</v>
      </c>
      <c r="E6" s="17" t="s">
        <v>15</v>
      </c>
      <c r="F6" s="17">
        <v>2000</v>
      </c>
      <c r="G6" s="18">
        <v>1.05</v>
      </c>
      <c r="H6" s="18">
        <v>0.42</v>
      </c>
      <c r="I6" s="18">
        <f t="shared" si="0"/>
        <v>1.47</v>
      </c>
      <c r="J6" s="34">
        <f t="shared" si="1"/>
        <v>0.4</v>
      </c>
      <c r="K6" s="35">
        <f t="shared" si="2"/>
        <v>840</v>
      </c>
      <c r="L6" s="37" t="s">
        <v>23</v>
      </c>
    </row>
    <row r="7" ht="27" customHeight="1" spans="1:12">
      <c r="A7" s="15">
        <v>4</v>
      </c>
      <c r="B7" s="17" t="s">
        <v>24</v>
      </c>
      <c r="C7" s="15" t="s">
        <v>21</v>
      </c>
      <c r="D7" s="15" t="s">
        <v>25</v>
      </c>
      <c r="E7" s="17" t="s">
        <v>15</v>
      </c>
      <c r="F7" s="17">
        <v>3000</v>
      </c>
      <c r="G7" s="18">
        <v>1.47</v>
      </c>
      <c r="H7" s="18">
        <v>-0.42</v>
      </c>
      <c r="I7" s="18">
        <f t="shared" si="0"/>
        <v>1.05</v>
      </c>
      <c r="J7" s="34">
        <f t="shared" si="1"/>
        <v>-0.285714285714286</v>
      </c>
      <c r="K7" s="35">
        <f t="shared" si="2"/>
        <v>-1260</v>
      </c>
      <c r="L7" s="38"/>
    </row>
    <row r="8" ht="27" customHeight="1" spans="1:12">
      <c r="A8" s="20">
        <v>5</v>
      </c>
      <c r="B8" s="20" t="s">
        <v>26</v>
      </c>
      <c r="C8" s="20" t="s">
        <v>27</v>
      </c>
      <c r="D8" s="21"/>
      <c r="E8" s="22" t="s">
        <v>15</v>
      </c>
      <c r="F8" s="22">
        <v>20</v>
      </c>
      <c r="G8" s="23">
        <v>1.4</v>
      </c>
      <c r="H8" s="23">
        <v>0</v>
      </c>
      <c r="I8" s="23">
        <f t="shared" si="0"/>
        <v>1.4</v>
      </c>
      <c r="J8" s="39">
        <f t="shared" si="1"/>
        <v>0</v>
      </c>
      <c r="K8" s="40">
        <f t="shared" si="2"/>
        <v>0</v>
      </c>
      <c r="L8" s="41"/>
    </row>
    <row r="9" ht="27" customHeight="1" spans="1:12">
      <c r="A9" s="20">
        <v>6</v>
      </c>
      <c r="B9" s="20" t="s">
        <v>28</v>
      </c>
      <c r="C9" s="20" t="s">
        <v>29</v>
      </c>
      <c r="D9" s="24"/>
      <c r="E9" s="22" t="s">
        <v>15</v>
      </c>
      <c r="F9" s="22">
        <v>20</v>
      </c>
      <c r="G9" s="23">
        <v>0.22</v>
      </c>
      <c r="H9" s="23">
        <v>0</v>
      </c>
      <c r="I9" s="23">
        <f t="shared" si="0"/>
        <v>0.22</v>
      </c>
      <c r="J9" s="39">
        <f t="shared" si="1"/>
        <v>0</v>
      </c>
      <c r="K9" s="40">
        <f t="shared" si="2"/>
        <v>0</v>
      </c>
      <c r="L9" s="41"/>
    </row>
    <row r="10" ht="27" customHeight="1" spans="1:12">
      <c r="A10" s="20">
        <v>7</v>
      </c>
      <c r="B10" s="20" t="s">
        <v>30</v>
      </c>
      <c r="C10" s="20" t="s">
        <v>31</v>
      </c>
      <c r="D10" s="25"/>
      <c r="E10" s="22" t="s">
        <v>15</v>
      </c>
      <c r="F10" s="22">
        <v>2000</v>
      </c>
      <c r="G10" s="23">
        <v>0.74</v>
      </c>
      <c r="H10" s="23">
        <v>0</v>
      </c>
      <c r="I10" s="23">
        <f t="shared" ref="I8:I16" si="3">G10+H10</f>
        <v>0.74</v>
      </c>
      <c r="J10" s="39">
        <f t="shared" ref="J8:J16" si="4">H10/G10</f>
        <v>0</v>
      </c>
      <c r="K10" s="40">
        <f t="shared" ref="K8:K16" si="5">H10*F10</f>
        <v>0</v>
      </c>
      <c r="L10" s="41"/>
    </row>
    <row r="11" ht="27" customHeight="1" spans="1:12">
      <c r="A11" s="20">
        <v>8</v>
      </c>
      <c r="B11" s="20" t="s">
        <v>32</v>
      </c>
      <c r="C11" s="20" t="s">
        <v>33</v>
      </c>
      <c r="D11" s="25"/>
      <c r="E11" s="22" t="s">
        <v>15</v>
      </c>
      <c r="F11" s="22">
        <v>2000</v>
      </c>
      <c r="G11" s="23">
        <v>0.56</v>
      </c>
      <c r="H11" s="23">
        <v>0</v>
      </c>
      <c r="I11" s="23">
        <f t="shared" si="3"/>
        <v>0.56</v>
      </c>
      <c r="J11" s="39">
        <f t="shared" si="4"/>
        <v>0</v>
      </c>
      <c r="K11" s="40">
        <f t="shared" si="5"/>
        <v>0</v>
      </c>
      <c r="L11" s="41"/>
    </row>
    <row r="12" ht="27" customHeight="1" spans="1:12">
      <c r="A12" s="20">
        <v>9</v>
      </c>
      <c r="B12" s="20" t="s">
        <v>34</v>
      </c>
      <c r="C12" s="20" t="s">
        <v>35</v>
      </c>
      <c r="D12" s="25"/>
      <c r="E12" s="22" t="s">
        <v>15</v>
      </c>
      <c r="F12" s="22">
        <v>100</v>
      </c>
      <c r="G12" s="23">
        <v>1.44</v>
      </c>
      <c r="H12" s="23">
        <v>0</v>
      </c>
      <c r="I12" s="23">
        <f t="shared" si="3"/>
        <v>1.44</v>
      </c>
      <c r="J12" s="39">
        <f t="shared" si="4"/>
        <v>0</v>
      </c>
      <c r="K12" s="40">
        <f t="shared" si="5"/>
        <v>0</v>
      </c>
      <c r="L12" s="41"/>
    </row>
    <row r="13" ht="27" customHeight="1" spans="1:12">
      <c r="A13" s="20">
        <v>10</v>
      </c>
      <c r="B13" s="20" t="s">
        <v>36</v>
      </c>
      <c r="C13" s="20" t="s">
        <v>37</v>
      </c>
      <c r="D13" s="25"/>
      <c r="E13" s="22" t="s">
        <v>15</v>
      </c>
      <c r="F13" s="22">
        <v>0</v>
      </c>
      <c r="G13" s="23">
        <v>1.08</v>
      </c>
      <c r="H13" s="23">
        <v>0</v>
      </c>
      <c r="I13" s="23">
        <f t="shared" si="3"/>
        <v>1.08</v>
      </c>
      <c r="J13" s="39">
        <f t="shared" si="4"/>
        <v>0</v>
      </c>
      <c r="K13" s="40">
        <f t="shared" si="5"/>
        <v>0</v>
      </c>
      <c r="L13" s="41" t="s">
        <v>38</v>
      </c>
    </row>
    <row r="14" ht="27" customHeight="1" spans="1:12">
      <c r="A14" s="20">
        <v>11</v>
      </c>
      <c r="B14" s="20" t="s">
        <v>39</v>
      </c>
      <c r="C14" s="20" t="s">
        <v>40</v>
      </c>
      <c r="D14" s="25"/>
      <c r="E14" s="22" t="s">
        <v>15</v>
      </c>
      <c r="F14" s="22">
        <v>100</v>
      </c>
      <c r="G14" s="23">
        <v>0.2</v>
      </c>
      <c r="H14" s="23">
        <v>0</v>
      </c>
      <c r="I14" s="23">
        <f t="shared" si="3"/>
        <v>0.2</v>
      </c>
      <c r="J14" s="39">
        <f t="shared" si="4"/>
        <v>0</v>
      </c>
      <c r="K14" s="40">
        <f t="shared" si="5"/>
        <v>0</v>
      </c>
      <c r="L14" s="41"/>
    </row>
    <row r="15" ht="27" customHeight="1" spans="1:12">
      <c r="A15" s="20">
        <v>12</v>
      </c>
      <c r="B15" s="20" t="s">
        <v>41</v>
      </c>
      <c r="C15" s="20" t="s">
        <v>42</v>
      </c>
      <c r="D15" s="20" t="s">
        <v>43</v>
      </c>
      <c r="E15" s="22" t="s">
        <v>15</v>
      </c>
      <c r="F15" s="22">
        <v>0</v>
      </c>
      <c r="G15" s="23">
        <v>0.99</v>
      </c>
      <c r="H15" s="23">
        <v>0</v>
      </c>
      <c r="I15" s="23">
        <f t="shared" si="3"/>
        <v>0.99</v>
      </c>
      <c r="J15" s="39">
        <f t="shared" si="4"/>
        <v>0</v>
      </c>
      <c r="K15" s="40">
        <f t="shared" si="5"/>
        <v>0</v>
      </c>
      <c r="L15" s="41" t="s">
        <v>38</v>
      </c>
    </row>
    <row r="16" ht="27" customHeight="1" spans="1:12">
      <c r="A16" s="20">
        <v>13</v>
      </c>
      <c r="B16" s="22" t="s">
        <v>44</v>
      </c>
      <c r="C16" s="20" t="s">
        <v>45</v>
      </c>
      <c r="D16" s="20" t="s">
        <v>46</v>
      </c>
      <c r="E16" s="22" t="s">
        <v>15</v>
      </c>
      <c r="F16" s="22">
        <v>2500</v>
      </c>
      <c r="G16" s="23">
        <v>0.37</v>
      </c>
      <c r="H16" s="23">
        <v>0</v>
      </c>
      <c r="I16" s="23">
        <f t="shared" si="3"/>
        <v>0.37</v>
      </c>
      <c r="J16" s="39">
        <f t="shared" si="4"/>
        <v>0</v>
      </c>
      <c r="K16" s="40">
        <f t="shared" si="5"/>
        <v>0</v>
      </c>
      <c r="L16" s="41"/>
    </row>
    <row r="17" ht="36" customHeight="1" spans="1:12">
      <c r="A17" s="20">
        <v>14</v>
      </c>
      <c r="B17" s="26" t="s">
        <v>47</v>
      </c>
      <c r="C17" s="26"/>
      <c r="D17" s="26"/>
      <c r="E17" s="26"/>
      <c r="F17" s="26"/>
      <c r="G17" s="27">
        <f>SUM(G4:G7)</f>
        <v>4.74</v>
      </c>
      <c r="H17" s="28">
        <f>SUM(H4:H7)</f>
        <v>0.26</v>
      </c>
      <c r="I17" s="28">
        <f>SUM(I4:I7)</f>
        <v>5</v>
      </c>
      <c r="J17" s="28"/>
      <c r="K17" s="28">
        <f>SUM(K4:K7)</f>
        <v>2976</v>
      </c>
      <c r="L17" s="41"/>
    </row>
    <row r="18" s="2" customFormat="1" ht="39.75" customHeight="1" spans="1:13">
      <c r="A18" s="29" t="s">
        <v>48</v>
      </c>
      <c r="B18" s="29"/>
      <c r="C18" s="29"/>
      <c r="D18" s="29"/>
      <c r="E18" s="29"/>
      <c r="F18" s="29"/>
      <c r="G18" s="29"/>
      <c r="H18" s="29"/>
      <c r="I18" s="29"/>
      <c r="J18" s="29" t="s">
        <v>49</v>
      </c>
      <c r="K18" s="29"/>
      <c r="L18" s="29"/>
      <c r="M18" s="29"/>
    </row>
    <row r="19" s="3" customFormat="1" ht="27.75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="3" customFormat="1" ht="21.75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0"/>
    </row>
    <row r="21" s="3" customFormat="1" ht="18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0"/>
    </row>
    <row r="22" s="3" customFormat="1" ht="24.75" customHeight="1" spans="1:1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0"/>
    </row>
    <row r="23" s="3" customFormat="1" ht="22.5" customHeight="1" spans="1:1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="3" customFormat="1" ht="22.5" customHeight="1" spans="1:1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42"/>
    </row>
  </sheetData>
  <mergeCells count="18">
    <mergeCell ref="A1:L1"/>
    <mergeCell ref="B17:E17"/>
    <mergeCell ref="A20:E20"/>
    <mergeCell ref="A21:E21"/>
    <mergeCell ref="A23:E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6:L7"/>
  </mergeCells>
  <pageMargins left="0.55" right="0.37" top="0.19" bottom="0.33" header="0.17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2021-05-29T09:24:00Z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5E73E6DE3C8C4534B82C693D95D16E27</vt:lpwstr>
  </property>
  <property fmtid="{D5CDD505-2E9C-101B-9397-08002B2CF9AE}" pid="3" name="KSOProductBuildVer">
    <vt:lpwstr>2052-11.1.0.10495</vt:lpwstr>
  </property>
</Properties>
</file>