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8035" windowHeight="11670" activeTab="1"/>
  </bookViews>
  <sheets>
    <sheet name="利润表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35" i="2" l="1"/>
  <c r="E35" i="2"/>
  <c r="F34" i="2"/>
  <c r="E34" i="2"/>
  <c r="F33" i="2"/>
  <c r="E33" i="2"/>
  <c r="F32" i="2"/>
  <c r="E32" i="2"/>
  <c r="F31" i="2"/>
  <c r="F36" i="2" s="1"/>
  <c r="F38" i="2" s="1"/>
  <c r="E31" i="2"/>
  <c r="E36" i="2" s="1"/>
  <c r="E38" i="2" s="1"/>
  <c r="C31" i="2"/>
  <c r="B31" i="2"/>
  <c r="F30" i="2"/>
  <c r="E30" i="2"/>
  <c r="C30" i="2"/>
  <c r="B30" i="2"/>
  <c r="C29" i="2"/>
  <c r="B29" i="2"/>
  <c r="C28" i="2"/>
  <c r="B28" i="2"/>
  <c r="F27" i="2"/>
  <c r="C27" i="2"/>
  <c r="B27" i="2"/>
  <c r="F26" i="2"/>
  <c r="E26" i="2"/>
  <c r="C26" i="2"/>
  <c r="B26" i="2"/>
  <c r="F25" i="2"/>
  <c r="E25" i="2"/>
  <c r="C25" i="2"/>
  <c r="B25" i="2"/>
  <c r="F24" i="2"/>
  <c r="E24" i="2"/>
  <c r="C24" i="2"/>
  <c r="B24" i="2"/>
  <c r="F23" i="2"/>
  <c r="E23" i="2"/>
  <c r="C23" i="2"/>
  <c r="B23" i="2"/>
  <c r="F22" i="2"/>
  <c r="E22" i="2"/>
  <c r="C22" i="2"/>
  <c r="B22" i="2"/>
  <c r="F21" i="2"/>
  <c r="E21" i="2"/>
  <c r="C21" i="2"/>
  <c r="B21" i="2"/>
  <c r="F20" i="2"/>
  <c r="E20" i="2"/>
  <c r="C20" i="2"/>
  <c r="B20" i="2"/>
  <c r="F19" i="2"/>
  <c r="C19" i="2"/>
  <c r="C32" i="2" s="1"/>
  <c r="B19" i="2"/>
  <c r="B32" i="2" s="1"/>
  <c r="F17" i="2"/>
  <c r="E17" i="2"/>
  <c r="F16" i="2"/>
  <c r="E16" i="2"/>
  <c r="C16" i="2"/>
  <c r="B16" i="2"/>
  <c r="F15" i="2"/>
  <c r="E15" i="2"/>
  <c r="C15" i="2"/>
  <c r="B15" i="2"/>
  <c r="F14" i="2"/>
  <c r="E14" i="2"/>
  <c r="C14" i="2"/>
  <c r="B14" i="2"/>
  <c r="F13" i="2"/>
  <c r="E13" i="2"/>
  <c r="C13" i="2"/>
  <c r="B13" i="2"/>
  <c r="F12" i="2"/>
  <c r="E12" i="2"/>
  <c r="C12" i="2"/>
  <c r="B12" i="2"/>
  <c r="F11" i="2"/>
  <c r="E11" i="2"/>
  <c r="C11" i="2"/>
  <c r="B11" i="2"/>
  <c r="F10" i="2"/>
  <c r="E10" i="2"/>
  <c r="C10" i="2"/>
  <c r="B10" i="2"/>
  <c r="F9" i="2"/>
  <c r="E9" i="2"/>
  <c r="C9" i="2"/>
  <c r="B9" i="2"/>
  <c r="F8" i="2"/>
  <c r="E8" i="2"/>
  <c r="C8" i="2"/>
  <c r="B8" i="2"/>
  <c r="F7" i="2"/>
  <c r="F18" i="2" s="1"/>
  <c r="F28" i="2" s="1"/>
  <c r="F39" i="2" s="1"/>
  <c r="E7" i="2"/>
  <c r="E18" i="2" s="1"/>
  <c r="E28" i="2" s="1"/>
  <c r="E39" i="2" s="1"/>
  <c r="C7" i="2"/>
  <c r="B7" i="2"/>
  <c r="F6" i="2"/>
  <c r="E6" i="2"/>
  <c r="C6" i="2"/>
  <c r="C17" i="2" s="1"/>
  <c r="B6" i="2"/>
  <c r="B17" i="2" s="1"/>
  <c r="B39" i="2" s="1"/>
  <c r="F3" i="2"/>
  <c r="C39" i="2" l="1"/>
</calcChain>
</file>

<file path=xl/sharedStrings.xml><?xml version="1.0" encoding="utf-8"?>
<sst xmlns="http://schemas.openxmlformats.org/spreadsheetml/2006/main" count="123" uniqueCount="116">
  <si>
    <t>利润表</t>
  </si>
  <si>
    <t>编制单位：</t>
  </si>
  <si>
    <t>日期：2021.05</t>
  </si>
  <si>
    <t>单位：元</t>
  </si>
  <si>
    <t>项      目</t>
  </si>
  <si>
    <t>月</t>
  </si>
  <si>
    <t>本年累计</t>
  </si>
  <si>
    <t>金额（元）</t>
  </si>
  <si>
    <t>一、营业总收入</t>
  </si>
  <si>
    <t>其中：营业收入</t>
  </si>
  <si>
    <t xml:space="preserve">      返利</t>
  </si>
  <si>
    <t>二、营业总成本</t>
  </si>
  <si>
    <t>其中：营业成本</t>
  </si>
  <si>
    <t xml:space="preserve">      营业税金及附加</t>
  </si>
  <si>
    <t xml:space="preserve">      销售费用</t>
  </si>
  <si>
    <t xml:space="preserve">      管理费用</t>
  </si>
  <si>
    <t xml:space="preserve">      研发费用</t>
  </si>
  <si>
    <t xml:space="preserve">      财务费用</t>
  </si>
  <si>
    <t>其中：利息费用</t>
  </si>
  <si>
    <t xml:space="preserve">      利息收入</t>
  </si>
  <si>
    <t xml:space="preserve">      资产减值损失</t>
  </si>
  <si>
    <t xml:space="preserve">  加：其他收益</t>
  </si>
  <si>
    <t xml:space="preserve">      公允价值变动收益（损失以“一”号填列）</t>
  </si>
  <si>
    <t xml:space="preserve">      投资收益（损失以“一”号填列）</t>
  </si>
  <si>
    <t xml:space="preserve">        其中：对联营企业和合营企业的投资收益</t>
  </si>
  <si>
    <t xml:space="preserve">      资产处置收益（损失以“一”号填列）</t>
  </si>
  <si>
    <t>三、营业利润</t>
  </si>
  <si>
    <t xml:space="preserve">  加：营业外收入</t>
  </si>
  <si>
    <t xml:space="preserve">  减：营业外支出</t>
  </si>
  <si>
    <t xml:space="preserve">    其中：非流动资产处置损失</t>
  </si>
  <si>
    <t>四、利润总额</t>
  </si>
  <si>
    <t xml:space="preserve">  减：所得税费用</t>
  </si>
  <si>
    <t>五、净利润</t>
  </si>
  <si>
    <t>（一）持续经营净利润</t>
  </si>
  <si>
    <t>（二）终止经营净利润</t>
  </si>
  <si>
    <t xml:space="preserve">  归属于母公司所有者的净利润</t>
  </si>
  <si>
    <t xml:space="preserve">  少数股东损益</t>
  </si>
  <si>
    <t>财务负责人：***</t>
  </si>
  <si>
    <t>审核人：***</t>
  </si>
  <si>
    <t>制表人：</t>
  </si>
  <si>
    <t xml:space="preserve"> 资 产 负 债 表</t>
  </si>
  <si>
    <t>编制单位：</t>
    <phoneticPr fontId="2" type="noConversion"/>
  </si>
  <si>
    <t>日期：2021-5-31</t>
    <phoneticPr fontId="2" type="noConversion"/>
  </si>
  <si>
    <t>资      产</t>
  </si>
  <si>
    <t>年初余额</t>
  </si>
  <si>
    <t>期末余额</t>
  </si>
  <si>
    <t>负债和所有者权益</t>
  </si>
  <si>
    <t>余额（元）</t>
  </si>
  <si>
    <t>流动资产:</t>
  </si>
  <si>
    <t>流动负债:</t>
  </si>
  <si>
    <t xml:space="preserve">  货币资金</t>
  </si>
  <si>
    <t xml:space="preserve">  短期借款</t>
  </si>
  <si>
    <t>以公允价值计量且其变动计入当期损益的金融资产</t>
  </si>
  <si>
    <t>以公允价值计量且其变动计入当期损益的金融负债</t>
  </si>
  <si>
    <t>衍生金融资产</t>
  </si>
  <si>
    <t>衍生金融负债</t>
  </si>
  <si>
    <t xml:space="preserve">  应收票据</t>
  </si>
  <si>
    <t xml:space="preserve">  应付票据</t>
  </si>
  <si>
    <t xml:space="preserve">  应收账款</t>
  </si>
  <si>
    <t xml:space="preserve">  应付账款</t>
  </si>
  <si>
    <t xml:space="preserve">  预付款项</t>
  </si>
  <si>
    <t xml:space="preserve">  预收款项</t>
  </si>
  <si>
    <t xml:space="preserve">  其他应收款</t>
  </si>
  <si>
    <t xml:space="preserve">  应付职工薪酬</t>
  </si>
  <si>
    <t xml:space="preserve">  存货</t>
  </si>
  <si>
    <t xml:space="preserve">  应交税费</t>
  </si>
  <si>
    <t xml:space="preserve">  持有待售资产</t>
  </si>
  <si>
    <t xml:space="preserve">  其他应付款</t>
  </si>
  <si>
    <t xml:space="preserve">  一年内到期的非流动资产</t>
  </si>
  <si>
    <t xml:space="preserve">  持有待售负债</t>
  </si>
  <si>
    <t xml:space="preserve">  其他流动资产</t>
  </si>
  <si>
    <t xml:space="preserve">  一年内到期的非流动负债</t>
  </si>
  <si>
    <t xml:space="preserve">    流动资产合计</t>
  </si>
  <si>
    <t xml:space="preserve">  其他流动负债</t>
  </si>
  <si>
    <t>非流动资产:</t>
  </si>
  <si>
    <t xml:space="preserve">    流动负债合计</t>
  </si>
  <si>
    <t xml:space="preserve">  可供出售金融资产</t>
  </si>
  <si>
    <t>非流动负债:</t>
  </si>
  <si>
    <t xml:space="preserve">  持有至到期投资</t>
  </si>
  <si>
    <t xml:space="preserve">  长期借款</t>
  </si>
  <si>
    <t xml:space="preserve">  长期应收款</t>
  </si>
  <si>
    <t xml:space="preserve">  应付债券</t>
  </si>
  <si>
    <t xml:space="preserve">  长期股权投资</t>
  </si>
  <si>
    <t xml:space="preserve">  长期应付款</t>
  </si>
  <si>
    <t xml:space="preserve">  投资性房地产</t>
  </si>
  <si>
    <t xml:space="preserve">   预计负债</t>
  </si>
  <si>
    <t xml:space="preserve">  固定资产</t>
  </si>
  <si>
    <t xml:space="preserve">   递延收益</t>
  </si>
  <si>
    <t xml:space="preserve">  在建工程</t>
  </si>
  <si>
    <t xml:space="preserve">   递延所得税负债</t>
  </si>
  <si>
    <t xml:space="preserve">  无形资产</t>
  </si>
  <si>
    <t xml:space="preserve">   其他非流动负债</t>
  </si>
  <si>
    <t xml:space="preserve">  开发支出</t>
  </si>
  <si>
    <t xml:space="preserve">    非流动负债合计</t>
  </si>
  <si>
    <t xml:space="preserve">  商誉</t>
  </si>
  <si>
    <t xml:space="preserve">      负债合计</t>
  </si>
  <si>
    <t xml:space="preserve">  长期待摊费用</t>
  </si>
  <si>
    <t>所有者权益:</t>
  </si>
  <si>
    <t xml:space="preserve">  递延所得税资产</t>
  </si>
  <si>
    <t xml:space="preserve">   实收资本</t>
  </si>
  <si>
    <t xml:space="preserve">  其他非流动资产</t>
  </si>
  <si>
    <t xml:space="preserve">   资本公积</t>
  </si>
  <si>
    <t xml:space="preserve">    非流动资产合计</t>
  </si>
  <si>
    <t xml:space="preserve">   盈余公积</t>
  </si>
  <si>
    <t xml:space="preserve">  其他综合收益</t>
  </si>
  <si>
    <t xml:space="preserve">   未分配利润</t>
  </si>
  <si>
    <t xml:space="preserve">   外币报表折算差额</t>
  </si>
  <si>
    <t xml:space="preserve">  归属于母公司所有者权益合计</t>
  </si>
  <si>
    <t xml:space="preserve">   少数股东权益</t>
  </si>
  <si>
    <t xml:space="preserve">      所有者权益合计</t>
  </si>
  <si>
    <t xml:space="preserve">      资产总计</t>
  </si>
  <si>
    <t xml:space="preserve"> 负债和所有者权益总计</t>
  </si>
  <si>
    <t>财务负责人：</t>
    <phoneticPr fontId="2" type="noConversion"/>
  </si>
  <si>
    <t/>
  </si>
  <si>
    <t>审核人：</t>
    <phoneticPr fontId="2" type="noConversion"/>
  </si>
  <si>
    <t>制表人：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</si>
</sst>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76" formatCode="_ [$€-2]* #,##0.00_ ;_ [$€-2]* \-#,##0.00_ ;_ [$€-2]* &quot;-&quot;??_ "/>
    <numFmt numFmtId="177" formatCode="yyyy&quot;年&quot;m&quot;月&quot;d&quot;日&quot;;@"/>
    <numFmt numFmtId="178" formatCode="#,##0.00_ "/>
    <numFmt numFmtId="179" formatCode="0.00_);[Red]\(0.00\)"/>
    <numFmt numFmtId="180" formatCode="yyyy&quot;年&quot;m&quot;月&quot;;@"/>
    <numFmt numFmtId="182" formatCode="0.00_ "/>
    <numFmt numFmtId="184" formatCode="_-* #,##0_-;\-* #,##0_-;_-* &quot;-&quot;_-;_-@_-"/>
    <numFmt numFmtId="197" formatCode="_([$€-2]* #,##0.00_);_([$€-2]* \(#,##0.00\);_([$€-2]* &quot;-&quot;??_)"/>
  </numFmts>
  <fonts count="2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3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2"/>
      <name val="仿宋_GB2312"/>
      <charset val="134"/>
    </font>
    <font>
      <b/>
      <sz val="12"/>
      <name val="Times New Roman"/>
      <family val="1"/>
    </font>
    <font>
      <sz val="12"/>
      <color indexed="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8"/>
      <name val="微软雅黑"/>
      <family val="2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6" fontId="8" fillId="0" borderId="0"/>
    <xf numFmtId="0" fontId="8" fillId="0" borderId="0" applyBorder="0"/>
    <xf numFmtId="197" fontId="17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84" fontId="17" fillId="0" borderId="0" applyFont="0" applyFill="0" applyBorder="0" applyAlignment="0" applyProtection="0">
      <alignment vertical="center"/>
    </xf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182" fontId="8" fillId="0" borderId="0"/>
    <xf numFmtId="0" fontId="8" fillId="0" borderId="0">
      <alignment vertical="center"/>
    </xf>
    <xf numFmtId="0" fontId="8" fillId="0" borderId="0"/>
    <xf numFmtId="0" fontId="17" fillId="0" borderId="0">
      <alignment vertical="center"/>
    </xf>
    <xf numFmtId="0" fontId="8" fillId="0" borderId="0"/>
    <xf numFmtId="0" fontId="8" fillId="0" borderId="0"/>
    <xf numFmtId="43" fontId="19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176" fontId="3" fillId="0" borderId="0" xfId="1" applyNumberFormat="1" applyFont="1" applyFill="1" applyBorder="1" applyAlignment="1">
      <alignment horizontal="center" vertical="center"/>
    </xf>
    <xf numFmtId="176" fontId="8" fillId="0" borderId="1" xfId="1" applyNumberFormat="1" applyFont="1" applyFill="1" applyBorder="1" applyAlignment="1"/>
    <xf numFmtId="176" fontId="3" fillId="2" borderId="0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/>
    <xf numFmtId="0" fontId="15" fillId="2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43" fontId="15" fillId="2" borderId="0" xfId="0" applyNumberFormat="1" applyFont="1" applyFill="1" applyAlignment="1" applyProtection="1">
      <alignment vertical="center"/>
      <protection locked="0"/>
    </xf>
    <xf numFmtId="0" fontId="14" fillId="2" borderId="0" xfId="0" applyNumberFormat="1" applyFont="1" applyFill="1" applyAlignment="1" applyProtection="1">
      <alignment vertical="center"/>
      <protection locked="0"/>
    </xf>
    <xf numFmtId="176" fontId="7" fillId="2" borderId="3" xfId="0" applyNumberFormat="1" applyFont="1" applyFill="1" applyBorder="1" applyAlignment="1" applyProtection="1">
      <alignment vertical="center"/>
      <protection locked="0"/>
    </xf>
    <xf numFmtId="176" fontId="7" fillId="2" borderId="3" xfId="0" applyNumberFormat="1" applyFont="1" applyFill="1" applyBorder="1" applyAlignment="1" applyProtection="1">
      <alignment horizontal="center" vertical="center"/>
      <protection locked="0"/>
    </xf>
    <xf numFmtId="176" fontId="4" fillId="2" borderId="0" xfId="0" applyNumberFormat="1" applyFont="1" applyFill="1" applyBorder="1" applyAlignment="1" applyProtection="1">
      <alignment vertical="center"/>
      <protection locked="0"/>
    </xf>
    <xf numFmtId="178" fontId="10" fillId="2" borderId="3" xfId="0" applyNumberFormat="1" applyFont="1" applyFill="1" applyBorder="1" applyAlignment="1" applyProtection="1">
      <alignment horizontal="left" vertical="center" wrapText="1" indent="1"/>
      <protection locked="0"/>
    </xf>
    <xf numFmtId="43" fontId="7" fillId="2" borderId="3" xfId="2" applyFont="1" applyFill="1" applyBorder="1" applyAlignment="1" applyProtection="1">
      <alignment horizontal="center" vertical="center"/>
      <protection locked="0"/>
    </xf>
    <xf numFmtId="2" fontId="12" fillId="2" borderId="0" xfId="0" applyNumberFormat="1" applyFont="1" applyFill="1" applyBorder="1" applyAlignment="1" applyProtection="1">
      <alignment horizontal="left" vertical="center"/>
      <protection locked="0"/>
    </xf>
    <xf numFmtId="176" fontId="8" fillId="2" borderId="3" xfId="0" applyNumberFormat="1" applyFont="1" applyFill="1" applyBorder="1" applyAlignment="1" applyProtection="1">
      <alignment vertical="center"/>
      <protection locked="0"/>
    </xf>
    <xf numFmtId="176" fontId="8" fillId="2" borderId="3" xfId="0" applyNumberFormat="1" applyFont="1" applyFill="1" applyBorder="1" applyAlignment="1" applyProtection="1">
      <alignment vertical="center" shrinkToFit="1"/>
      <protection locked="0"/>
    </xf>
    <xf numFmtId="0" fontId="1" fillId="0" borderId="0" xfId="1"/>
    <xf numFmtId="0" fontId="1" fillId="0" borderId="0" xfId="1" applyAlignment="1">
      <alignment vertical="center"/>
    </xf>
    <xf numFmtId="43" fontId="4" fillId="2" borderId="0" xfId="2" applyFont="1" applyFill="1" applyBorder="1" applyAlignment="1" applyProtection="1">
      <alignment vertical="center"/>
      <protection locked="0"/>
    </xf>
    <xf numFmtId="177" fontId="4" fillId="2" borderId="0" xfId="2" applyNumberFormat="1" applyFont="1" applyFill="1" applyBorder="1" applyAlignment="1" applyProtection="1">
      <alignment vertical="center"/>
      <protection locked="0"/>
    </xf>
    <xf numFmtId="43" fontId="6" fillId="2" borderId="0" xfId="2" applyFont="1" applyFill="1" applyBorder="1" applyAlignment="1" applyProtection="1">
      <alignment horizontal="right" vertical="center"/>
      <protection locked="0"/>
    </xf>
    <xf numFmtId="43" fontId="7" fillId="2" borderId="3" xfId="2" applyFont="1" applyFill="1" applyBorder="1" applyAlignment="1" applyProtection="1">
      <alignment horizontal="center" vertical="center"/>
      <protection locked="0"/>
    </xf>
    <xf numFmtId="43" fontId="9" fillId="2" borderId="3" xfId="2" applyFont="1" applyFill="1" applyBorder="1" applyAlignment="1" applyProtection="1">
      <alignment vertical="center"/>
      <protection locked="0"/>
    </xf>
    <xf numFmtId="43" fontId="8" fillId="2" borderId="3" xfId="2" applyFont="1" applyFill="1" applyBorder="1" applyAlignment="1" applyProtection="1">
      <alignment vertical="center" shrinkToFit="1"/>
      <protection locked="0"/>
    </xf>
    <xf numFmtId="179" fontId="9" fillId="2" borderId="3" xfId="2" applyNumberFormat="1" applyFont="1" applyFill="1" applyBorder="1" applyAlignment="1" applyProtection="1">
      <alignment vertical="center"/>
      <protection locked="0"/>
    </xf>
    <xf numFmtId="43" fontId="11" fillId="2" borderId="3" xfId="2" applyFont="1" applyFill="1" applyBorder="1" applyAlignment="1" applyProtection="1">
      <alignment vertical="center"/>
      <protection locked="0"/>
    </xf>
    <xf numFmtId="43" fontId="7" fillId="2" borderId="3" xfId="2" applyFont="1" applyFill="1" applyBorder="1" applyAlignment="1" applyProtection="1">
      <alignment vertical="center"/>
      <protection locked="0"/>
    </xf>
    <xf numFmtId="43" fontId="7" fillId="2" borderId="3" xfId="2" applyFont="1" applyFill="1" applyBorder="1" applyAlignment="1" applyProtection="1">
      <alignment vertical="center" shrinkToFit="1"/>
      <protection locked="0"/>
    </xf>
    <xf numFmtId="179" fontId="11" fillId="2" borderId="3" xfId="2" applyNumberFormat="1" applyFont="1" applyFill="1" applyBorder="1" applyAlignment="1" applyProtection="1">
      <alignment vertical="center"/>
      <protection locked="0"/>
    </xf>
    <xf numFmtId="43" fontId="12" fillId="2" borderId="0" xfId="2" applyFont="1" applyFill="1" applyBorder="1" applyAlignment="1" applyProtection="1">
      <alignment horizontal="center" vertical="center"/>
      <protection locked="0"/>
    </xf>
    <xf numFmtId="43" fontId="12" fillId="2" borderId="0" xfId="2" applyFont="1" applyFill="1" applyBorder="1" applyAlignment="1" applyProtection="1">
      <alignment vertical="center"/>
      <protection locked="0"/>
    </xf>
    <xf numFmtId="43" fontId="12" fillId="2" borderId="0" xfId="2" applyFont="1" applyFill="1" applyBorder="1" applyAlignment="1" applyProtection="1">
      <alignment horizontal="left" vertical="center"/>
      <protection locked="0"/>
    </xf>
    <xf numFmtId="43" fontId="13" fillId="2" borderId="0" xfId="2" applyFont="1" applyFill="1" applyAlignment="1" applyProtection="1">
      <alignment vertical="center"/>
      <protection locked="0"/>
    </xf>
    <xf numFmtId="176" fontId="8" fillId="0" borderId="0" xfId="1" applyNumberFormat="1" applyFont="1" applyFill="1" applyBorder="1" applyAlignment="1">
      <alignment vertical="center" wrapText="1"/>
    </xf>
    <xf numFmtId="180" fontId="8" fillId="0" borderId="0" xfId="2" applyNumberFormat="1" applyFont="1" applyFill="1" applyBorder="1" applyAlignment="1">
      <alignment vertical="center"/>
    </xf>
    <xf numFmtId="179" fontId="8" fillId="0" borderId="0" xfId="2" applyNumberFormat="1" applyFont="1" applyFill="1" applyBorder="1" applyAlignment="1">
      <alignment horizontal="right" vertical="center" wrapText="1"/>
    </xf>
    <xf numFmtId="43" fontId="8" fillId="0" borderId="3" xfId="2" applyFont="1" applyFill="1" applyBorder="1" applyAlignment="1">
      <alignment horizontal="center" vertical="center"/>
    </xf>
    <xf numFmtId="179" fontId="8" fillId="0" borderId="3" xfId="2" applyNumberFormat="1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vertical="center" wrapText="1"/>
    </xf>
    <xf numFmtId="43" fontId="7" fillId="0" borderId="2" xfId="2" applyFont="1" applyFill="1" applyBorder="1" applyAlignment="1">
      <alignment vertical="center" wrapText="1"/>
    </xf>
    <xf numFmtId="43" fontId="8" fillId="0" borderId="3" xfId="2" applyFont="1" applyFill="1" applyBorder="1" applyAlignment="1">
      <alignment vertical="center" wrapText="1"/>
    </xf>
    <xf numFmtId="176" fontId="8" fillId="0" borderId="3" xfId="1" applyNumberFormat="1" applyFont="1" applyFill="1" applyBorder="1" applyAlignment="1">
      <alignment vertical="center" wrapText="1"/>
    </xf>
    <xf numFmtId="176" fontId="7" fillId="0" borderId="3" xfId="1" applyNumberFormat="1" applyFont="1" applyFill="1" applyBorder="1" applyAlignment="1">
      <alignment vertical="center" wrapText="1"/>
    </xf>
    <xf numFmtId="43" fontId="7" fillId="0" borderId="3" xfId="2" applyFont="1" applyFill="1" applyBorder="1" applyAlignment="1">
      <alignment vertical="center" wrapText="1"/>
    </xf>
    <xf numFmtId="179" fontId="8" fillId="0" borderId="3" xfId="2" applyNumberFormat="1" applyFont="1" applyFill="1" applyBorder="1" applyAlignment="1">
      <alignment vertical="center" wrapText="1"/>
    </xf>
    <xf numFmtId="179" fontId="7" fillId="0" borderId="3" xfId="2" applyNumberFormat="1" applyFont="1" applyFill="1" applyBorder="1" applyAlignment="1">
      <alignment vertical="center" wrapText="1"/>
    </xf>
    <xf numFmtId="43" fontId="8" fillId="0" borderId="0" xfId="2" applyFont="1" applyFill="1" applyBorder="1" applyAlignment="1">
      <alignment vertical="center" wrapText="1"/>
    </xf>
    <xf numFmtId="179" fontId="8" fillId="0" borderId="0" xfId="2" applyNumberFormat="1" applyFont="1" applyFill="1" applyBorder="1" applyAlignment="1">
      <alignment vertical="center" wrapText="1"/>
    </xf>
    <xf numFmtId="2" fontId="12" fillId="0" borderId="0" xfId="1" applyNumberFormat="1" applyFont="1" applyFill="1" applyBorder="1" applyAlignment="1">
      <alignment horizontal="left" vertical="center"/>
    </xf>
    <xf numFmtId="43" fontId="12" fillId="0" borderId="0" xfId="2" applyFont="1" applyFill="1" applyBorder="1" applyAlignment="1">
      <alignment vertical="center"/>
    </xf>
    <xf numFmtId="179" fontId="12" fillId="0" borderId="0" xfId="2" applyNumberFormat="1" applyFont="1" applyFill="1" applyBorder="1" applyAlignment="1">
      <alignment horizontal="left" vertical="center"/>
    </xf>
    <xf numFmtId="179" fontId="1" fillId="0" borderId="0" xfId="1" applyNumberFormat="1"/>
  </cellXfs>
  <cellStyles count="23">
    <cellStyle name="3232 2_1 6更新国际" xfId="16"/>
    <cellStyle name="3232_华泰汽车集团2009年年度财务预算（21100台）_2011年下半年华泰汽车控股集团预算编制模板7.13" xfId="5"/>
    <cellStyle name="百分比 2" xfId="8"/>
    <cellStyle name="百分比 3" xfId="3"/>
    <cellStyle name="常规" xfId="0" builtinId="0"/>
    <cellStyle name="常规 10" xfId="15"/>
    <cellStyle name="常规 10 2 2 2 2" xfId="17"/>
    <cellStyle name="常规 11" xfId="18"/>
    <cellStyle name="常规 2" xfId="6"/>
    <cellStyle name="常规 2 2" xfId="14"/>
    <cellStyle name="常规 2 3" xfId="19"/>
    <cellStyle name="常规 3" xfId="20"/>
    <cellStyle name="常规 4" xfId="10"/>
    <cellStyle name="常规 5" xfId="4"/>
    <cellStyle name="常规 5 2" xfId="21"/>
    <cellStyle name="常规 6" xfId="1"/>
    <cellStyle name="常规 8" xfId="12"/>
    <cellStyle name="常规 9" xfId="13"/>
    <cellStyle name="千位分隔 2" xfId="7"/>
    <cellStyle name="千位分隔 2 2" xfId="22"/>
    <cellStyle name="千位分隔 3" xfId="11"/>
    <cellStyle name="千位分隔 4" xfId="2"/>
    <cellStyle name="千位分隔[0] 2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184;&#23450;&#33635;\A2021&#24180;&#25253;&#34920;\2021&#24180;5&#26376;\202105&#24180;&#20250;&#35745;&#25253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填 表"/>
      <sheetName val="资产负债表-打印"/>
      <sheetName val="利润表-打印"/>
      <sheetName val="现金流量表-打印"/>
      <sheetName val="资产负债表（按月）04"/>
      <sheetName val="利润表（按月）05"/>
      <sheetName val="现金流量表（按月）06"/>
      <sheetName val="所有者权益表07"/>
      <sheetName val="全部科目余额表08"/>
      <sheetName val="货币资金明细表09"/>
      <sheetName val="内部往来明细表10"/>
      <sheetName val="内部关联交易表11"/>
      <sheetName val="应收账款明经表12"/>
      <sheetName val="应收票据明细表13"/>
      <sheetName val="预付账款明细表14"/>
      <sheetName val="其他应收账款明细表15"/>
      <sheetName val="存货明细表16"/>
      <sheetName val="固定资产明细表17"/>
      <sheetName val="在建工程18"/>
      <sheetName val="无形资产19"/>
      <sheetName val="短期借款21"/>
      <sheetName val="应付票据22"/>
      <sheetName val="应付账款明细表23"/>
      <sheetName val="预收账款明细表24"/>
      <sheetName val="其他应付款25"/>
      <sheetName val="应付职工薪酬26"/>
      <sheetName val="应交税费明细表27"/>
      <sheetName val="长期股权投资28"/>
      <sheetName val="长期应付款29"/>
      <sheetName val="实收资本30"/>
      <sheetName val="以前年度损益调整31"/>
      <sheetName val="所得税弥补亏损"/>
      <sheetName val="预算与实际分析表"/>
      <sheetName val="销售毛利表32"/>
      <sheetName val="四费用明细表"/>
      <sheetName val="销售费用-三包费明细表"/>
      <sheetName val="销售费用-运费"/>
    </sheetNames>
    <sheetDataSet>
      <sheetData sheetId="0"/>
      <sheetData sheetId="1"/>
      <sheetData sheetId="2"/>
      <sheetData sheetId="3"/>
      <sheetData sheetId="4">
        <row r="6">
          <cell r="B6">
            <v>2506551.38</v>
          </cell>
          <cell r="G6">
            <v>2159046.3199999998</v>
          </cell>
        </row>
        <row r="9">
          <cell r="B9">
            <v>3154064</v>
          </cell>
          <cell r="G9">
            <v>1340992.47</v>
          </cell>
        </row>
        <row r="10">
          <cell r="B10">
            <v>858200.77</v>
          </cell>
          <cell r="G10">
            <v>5335701.22</v>
          </cell>
        </row>
        <row r="11">
          <cell r="B11">
            <v>1038786.43</v>
          </cell>
          <cell r="G11">
            <v>424068.32</v>
          </cell>
        </row>
        <row r="12">
          <cell r="B12">
            <v>423839.19</v>
          </cell>
          <cell r="G12">
            <v>3895546.92</v>
          </cell>
        </row>
        <row r="13">
          <cell r="B13">
            <v>3658033.32</v>
          </cell>
          <cell r="G13">
            <v>7801848.2199999997</v>
          </cell>
        </row>
        <row r="16">
          <cell r="B16">
            <v>0</v>
          </cell>
          <cell r="G16" t="str">
            <v>-</v>
          </cell>
        </row>
        <row r="24">
          <cell r="B24">
            <v>5505332.0599999996</v>
          </cell>
          <cell r="G24">
            <v>5593250.8499999996</v>
          </cell>
        </row>
        <row r="25">
          <cell r="B25">
            <v>-17699.12</v>
          </cell>
          <cell r="G25">
            <v>-17699.12</v>
          </cell>
        </row>
        <row r="29">
          <cell r="B29">
            <v>437552.38</v>
          </cell>
          <cell r="G29">
            <v>284197.78000000003</v>
          </cell>
        </row>
        <row r="31">
          <cell r="B31">
            <v>0</v>
          </cell>
          <cell r="G31" t="str">
            <v>-</v>
          </cell>
        </row>
        <row r="42">
          <cell r="B42">
            <v>17256121.890000001</v>
          </cell>
          <cell r="G42">
            <v>18626022.690000001</v>
          </cell>
        </row>
        <row r="44">
          <cell r="B44">
            <v>178743.88</v>
          </cell>
          <cell r="G44">
            <v>263001.17</v>
          </cell>
        </row>
        <row r="45">
          <cell r="B45">
            <v>-1378232.14</v>
          </cell>
          <cell r="G45">
            <v>-1811371.83</v>
          </cell>
        </row>
        <row r="46">
          <cell r="B46">
            <v>9189141.6099999994</v>
          </cell>
          <cell r="G46">
            <v>18641225.370000001</v>
          </cell>
        </row>
        <row r="55">
          <cell r="G55" t="str">
            <v>-</v>
          </cell>
        </row>
        <row r="56">
          <cell r="G56" t="str">
            <v>-</v>
          </cell>
        </row>
        <row r="57">
          <cell r="G57" t="str">
            <v>-</v>
          </cell>
        </row>
        <row r="58">
          <cell r="G58" t="str">
            <v>-</v>
          </cell>
        </row>
        <row r="59">
          <cell r="G59">
            <v>0</v>
          </cell>
        </row>
        <row r="62">
          <cell r="B62">
            <v>12250000</v>
          </cell>
          <cell r="G62">
            <v>13150000</v>
          </cell>
        </row>
        <row r="66">
          <cell r="B66">
            <v>-19931114.829999998</v>
          </cell>
          <cell r="G66">
            <v>-22051924.419999998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B5" sqref="B5"/>
    </sheetView>
  </sheetViews>
  <sheetFormatPr defaultRowHeight="13.5"/>
  <cols>
    <col min="1" max="1" width="34.25" customWidth="1"/>
    <col min="2" max="2" width="22" customWidth="1"/>
    <col min="3" max="3" width="25.5" customWidth="1"/>
  </cols>
  <sheetData>
    <row r="1" spans="1:3" ht="20.25">
      <c r="A1" s="1" t="s">
        <v>0</v>
      </c>
      <c r="B1" s="1"/>
      <c r="C1" s="1"/>
    </row>
    <row r="2" spans="1:3">
      <c r="A2" s="20"/>
      <c r="B2" s="20"/>
      <c r="C2" s="20"/>
    </row>
    <row r="3" spans="1:3" ht="28.5">
      <c r="A3" s="36" t="s">
        <v>1</v>
      </c>
      <c r="B3" s="37" t="s">
        <v>2</v>
      </c>
      <c r="C3" s="38" t="s">
        <v>3</v>
      </c>
    </row>
    <row r="4" spans="1:3" ht="14.25">
      <c r="A4" s="2" t="s">
        <v>4</v>
      </c>
      <c r="B4" s="39" t="s">
        <v>5</v>
      </c>
      <c r="C4" s="40" t="s">
        <v>6</v>
      </c>
    </row>
    <row r="5" spans="1:3" ht="14.25">
      <c r="A5" s="2"/>
      <c r="B5" s="39" t="s">
        <v>7</v>
      </c>
      <c r="C5" s="40" t="s">
        <v>7</v>
      </c>
    </row>
    <row r="6" spans="1:3" ht="27.75" customHeight="1">
      <c r="A6" s="41" t="s">
        <v>8</v>
      </c>
      <c r="B6" s="42">
        <v>4881093.41</v>
      </c>
      <c r="C6" s="42">
        <v>10081901.93</v>
      </c>
    </row>
    <row r="7" spans="1:3" ht="27.75" customHeight="1">
      <c r="A7" s="44" t="s">
        <v>9</v>
      </c>
      <c r="B7" s="43">
        <v>4881093.41</v>
      </c>
      <c r="C7" s="43">
        <v>10081901.93</v>
      </c>
    </row>
    <row r="8" spans="1:3" ht="27.75" customHeight="1">
      <c r="A8" s="44" t="s">
        <v>10</v>
      </c>
      <c r="B8" s="43">
        <v>0</v>
      </c>
      <c r="C8" s="43">
        <v>0</v>
      </c>
    </row>
    <row r="9" spans="1:3" ht="27.75" customHeight="1">
      <c r="A9" s="45" t="s">
        <v>11</v>
      </c>
      <c r="B9" s="46">
        <v>4922695</v>
      </c>
      <c r="C9" s="46">
        <v>12208218.890000001</v>
      </c>
    </row>
    <row r="10" spans="1:3" ht="27.75" customHeight="1">
      <c r="A10" s="44" t="s">
        <v>12</v>
      </c>
      <c r="B10" s="43">
        <v>4590885.8600000003</v>
      </c>
      <c r="C10" s="43">
        <v>10726651.280000001</v>
      </c>
    </row>
    <row r="11" spans="1:3" ht="27.75" customHeight="1">
      <c r="A11" s="44" t="s">
        <v>13</v>
      </c>
      <c r="B11" s="43">
        <v>0</v>
      </c>
      <c r="C11" s="43">
        <v>755.07</v>
      </c>
    </row>
    <row r="12" spans="1:3" ht="27.75" customHeight="1">
      <c r="A12" s="44" t="s">
        <v>14</v>
      </c>
      <c r="B12" s="43">
        <v>62959</v>
      </c>
      <c r="C12" s="43">
        <v>148462.77000000002</v>
      </c>
    </row>
    <row r="13" spans="1:3" ht="27.75" customHeight="1">
      <c r="A13" s="44" t="s">
        <v>15</v>
      </c>
      <c r="B13" s="43">
        <v>267550.39</v>
      </c>
      <c r="C13" s="43">
        <v>1329051.29</v>
      </c>
    </row>
    <row r="14" spans="1:3" ht="27.75" customHeight="1">
      <c r="A14" s="44" t="s">
        <v>16</v>
      </c>
      <c r="B14" s="43">
        <v>999.75</v>
      </c>
      <c r="C14" s="43">
        <v>4615.01</v>
      </c>
    </row>
    <row r="15" spans="1:3" ht="27.75" customHeight="1">
      <c r="A15" s="44" t="s">
        <v>17</v>
      </c>
      <c r="B15" s="43">
        <v>300</v>
      </c>
      <c r="C15" s="43">
        <v>-1316.53</v>
      </c>
    </row>
    <row r="16" spans="1:3" ht="27.75" customHeight="1">
      <c r="A16" s="44" t="s">
        <v>18</v>
      </c>
      <c r="B16" s="43">
        <v>0</v>
      </c>
      <c r="C16" s="43">
        <v>0</v>
      </c>
    </row>
    <row r="17" spans="1:6" ht="27.75" customHeight="1">
      <c r="A17" s="44" t="s">
        <v>19</v>
      </c>
      <c r="B17" s="43">
        <v>0</v>
      </c>
      <c r="C17" s="43">
        <v>0</v>
      </c>
      <c r="D17" s="19"/>
      <c r="E17" s="19"/>
      <c r="F17" s="19"/>
    </row>
    <row r="18" spans="1:6" ht="27.75" customHeight="1">
      <c r="A18" s="44" t="s">
        <v>20</v>
      </c>
      <c r="B18" s="43">
        <v>0</v>
      </c>
      <c r="C18" s="43">
        <v>0</v>
      </c>
      <c r="D18" s="19"/>
      <c r="E18" s="19"/>
      <c r="F18" s="19"/>
    </row>
    <row r="19" spans="1:6" ht="27.75" customHeight="1">
      <c r="A19" s="44" t="s">
        <v>21</v>
      </c>
      <c r="B19" s="43">
        <v>0</v>
      </c>
      <c r="C19" s="43">
        <v>0</v>
      </c>
      <c r="D19" s="19"/>
      <c r="E19" s="19"/>
      <c r="F19" s="19"/>
    </row>
    <row r="20" spans="1:6" ht="27.75" customHeight="1">
      <c r="A20" s="44" t="s">
        <v>22</v>
      </c>
      <c r="B20" s="43">
        <v>0</v>
      </c>
      <c r="C20" s="43">
        <v>0</v>
      </c>
      <c r="D20" s="19"/>
      <c r="E20" s="19"/>
      <c r="F20" s="19"/>
    </row>
    <row r="21" spans="1:6" ht="27.75" customHeight="1">
      <c r="A21" s="44" t="s">
        <v>23</v>
      </c>
      <c r="B21" s="43">
        <v>0</v>
      </c>
      <c r="C21" s="43">
        <v>0</v>
      </c>
      <c r="D21" s="19"/>
      <c r="E21" s="19"/>
      <c r="F21" s="19"/>
    </row>
    <row r="22" spans="1:6" ht="27.75" customHeight="1">
      <c r="A22" s="44" t="s">
        <v>24</v>
      </c>
      <c r="B22" s="43">
        <v>0</v>
      </c>
      <c r="C22" s="43">
        <v>0</v>
      </c>
      <c r="D22" s="19"/>
      <c r="E22" s="19"/>
      <c r="F22" s="19"/>
    </row>
    <row r="23" spans="1:6" ht="27.75" customHeight="1">
      <c r="A23" s="44" t="s">
        <v>25</v>
      </c>
      <c r="B23" s="43">
        <v>0</v>
      </c>
      <c r="C23" s="43">
        <v>0</v>
      </c>
      <c r="D23" s="19"/>
      <c r="E23" s="19"/>
      <c r="F23" s="19"/>
    </row>
    <row r="24" spans="1:6" ht="27.75" customHeight="1">
      <c r="A24" s="45" t="s">
        <v>26</v>
      </c>
      <c r="B24" s="48">
        <v>-41601.589999999851</v>
      </c>
      <c r="C24" s="48">
        <v>-2126316.9600000009</v>
      </c>
      <c r="D24" s="19"/>
      <c r="E24" s="19"/>
      <c r="F24" s="54"/>
    </row>
    <row r="25" spans="1:6" ht="27.75" customHeight="1">
      <c r="A25" s="44" t="s">
        <v>27</v>
      </c>
      <c r="B25" s="43">
        <v>0</v>
      </c>
      <c r="C25" s="43">
        <v>5507.37</v>
      </c>
      <c r="D25" s="19"/>
      <c r="E25" s="19"/>
      <c r="F25" s="19"/>
    </row>
    <row r="26" spans="1:6" ht="27.75" customHeight="1">
      <c r="A26" s="44" t="s">
        <v>28</v>
      </c>
      <c r="B26" s="43">
        <v>0</v>
      </c>
      <c r="C26" s="43">
        <v>0</v>
      </c>
      <c r="D26" s="19"/>
      <c r="E26" s="19"/>
      <c r="F26" s="19"/>
    </row>
    <row r="27" spans="1:6" ht="27.75" customHeight="1">
      <c r="A27" s="44" t="s">
        <v>29</v>
      </c>
      <c r="B27" s="43">
        <v>0</v>
      </c>
      <c r="C27" s="43">
        <v>0</v>
      </c>
      <c r="D27" s="19"/>
      <c r="E27" s="19"/>
      <c r="F27" s="19"/>
    </row>
    <row r="28" spans="1:6" ht="27.75" customHeight="1">
      <c r="A28" s="45" t="s">
        <v>30</v>
      </c>
      <c r="B28" s="48">
        <v>-41601.589999999851</v>
      </c>
      <c r="C28" s="48">
        <v>-2120809.5900000008</v>
      </c>
      <c r="D28" s="19"/>
      <c r="E28" s="19"/>
      <c r="F28" s="19"/>
    </row>
    <row r="29" spans="1:6" ht="27.75" customHeight="1">
      <c r="A29" s="44" t="s">
        <v>31</v>
      </c>
      <c r="B29" s="43">
        <v>0</v>
      </c>
      <c r="C29" s="43">
        <v>0</v>
      </c>
      <c r="D29" s="19"/>
      <c r="E29" s="19"/>
      <c r="F29" s="19"/>
    </row>
    <row r="30" spans="1:6" ht="27.75" customHeight="1">
      <c r="A30" s="45" t="s">
        <v>32</v>
      </c>
      <c r="B30" s="48">
        <v>-41601.589999999851</v>
      </c>
      <c r="C30" s="48">
        <v>-2120809.5900000008</v>
      </c>
      <c r="D30" s="19"/>
      <c r="E30" s="19"/>
      <c r="F30" s="19"/>
    </row>
    <row r="31" spans="1:6" ht="27.75" customHeight="1">
      <c r="A31" s="44" t="s">
        <v>33</v>
      </c>
      <c r="B31" s="46">
        <v>0</v>
      </c>
      <c r="C31" s="43">
        <v>0</v>
      </c>
      <c r="D31" s="19"/>
      <c r="E31" s="19"/>
      <c r="F31" s="19"/>
    </row>
    <row r="32" spans="1:6" ht="27.75" customHeight="1">
      <c r="A32" s="44" t="s">
        <v>34</v>
      </c>
      <c r="B32" s="46">
        <v>0</v>
      </c>
      <c r="C32" s="43">
        <v>0</v>
      </c>
      <c r="D32" s="19"/>
      <c r="E32" s="19"/>
      <c r="F32" s="19"/>
    </row>
    <row r="33" spans="1:3" ht="27.75" customHeight="1">
      <c r="A33" s="44" t="s">
        <v>35</v>
      </c>
      <c r="B33" s="47">
        <v>-41601.589999999851</v>
      </c>
      <c r="C33" s="47">
        <v>-2120809.5900000008</v>
      </c>
    </row>
    <row r="34" spans="1:3" ht="27.75" customHeight="1">
      <c r="A34" s="44" t="s">
        <v>36</v>
      </c>
      <c r="B34" s="43">
        <v>0</v>
      </c>
      <c r="C34" s="43">
        <v>0</v>
      </c>
    </row>
    <row r="35" spans="1:3" ht="27.75" customHeight="1">
      <c r="A35" s="36"/>
      <c r="B35" s="49"/>
      <c r="C35" s="50"/>
    </row>
    <row r="36" spans="1:3" ht="14.25">
      <c r="A36" s="51" t="s">
        <v>37</v>
      </c>
      <c r="B36" s="52" t="s">
        <v>38</v>
      </c>
      <c r="C36" s="53" t="s">
        <v>39</v>
      </c>
    </row>
  </sheetData>
  <mergeCells count="2">
    <mergeCell ref="A1:C1"/>
    <mergeCell ref="A4:A5"/>
  </mergeCells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D14" sqref="D14"/>
    </sheetView>
  </sheetViews>
  <sheetFormatPr defaultRowHeight="13.5"/>
  <cols>
    <col min="1" max="1" width="32.75" style="6" customWidth="1"/>
    <col min="2" max="2" width="18.125" style="6" customWidth="1"/>
    <col min="3" max="3" width="20.75" style="6" customWidth="1"/>
    <col min="4" max="4" width="39.75" style="6" customWidth="1"/>
    <col min="5" max="5" width="19" style="6" customWidth="1"/>
    <col min="6" max="6" width="16.125" style="6" customWidth="1"/>
    <col min="7" max="16384" width="9" style="6"/>
  </cols>
  <sheetData>
    <row r="1" spans="1:6" ht="20.25">
      <c r="A1" s="3" t="s">
        <v>40</v>
      </c>
      <c r="B1" s="3"/>
      <c r="C1" s="3"/>
      <c r="D1" s="3"/>
      <c r="E1" s="3"/>
      <c r="F1" s="3"/>
    </row>
    <row r="2" spans="1:6" ht="15">
      <c r="A2" s="13" t="s">
        <v>41</v>
      </c>
      <c r="B2" s="21"/>
      <c r="C2" s="21"/>
      <c r="D2" s="22" t="s">
        <v>42</v>
      </c>
      <c r="E2" s="21"/>
      <c r="F2" s="23" t="s">
        <v>3</v>
      </c>
    </row>
    <row r="3" spans="1:6" ht="14.25">
      <c r="A3" s="12" t="s">
        <v>43</v>
      </c>
      <c r="B3" s="24" t="s">
        <v>44</v>
      </c>
      <c r="C3" s="24" t="s">
        <v>45</v>
      </c>
      <c r="D3" s="15" t="s">
        <v>46</v>
      </c>
      <c r="E3" s="24" t="s">
        <v>44</v>
      </c>
      <c r="F3" s="24" t="str">
        <f>C3</f>
        <v>期末余额</v>
      </c>
    </row>
    <row r="4" spans="1:6" ht="14.25">
      <c r="A4" s="12"/>
      <c r="B4" s="24" t="s">
        <v>47</v>
      </c>
      <c r="C4" s="24" t="s">
        <v>47</v>
      </c>
      <c r="D4" s="15"/>
      <c r="E4" s="24" t="s">
        <v>47</v>
      </c>
      <c r="F4" s="24" t="s">
        <v>47</v>
      </c>
    </row>
    <row r="5" spans="1:6" ht="15.75">
      <c r="A5" s="18" t="s">
        <v>48</v>
      </c>
      <c r="B5" s="25"/>
      <c r="C5" s="25"/>
      <c r="D5" s="26" t="s">
        <v>49</v>
      </c>
      <c r="E5" s="25"/>
      <c r="F5" s="25"/>
    </row>
    <row r="6" spans="1:6" ht="15.75">
      <c r="A6" s="18" t="s">
        <v>50</v>
      </c>
      <c r="B6" s="25">
        <f>'[1]资产负债表（按月）04'!B6</f>
        <v>2506551.38</v>
      </c>
      <c r="C6" s="25">
        <f>'[1]资产负债表（按月）04'!G6</f>
        <v>2159046.3199999998</v>
      </c>
      <c r="D6" s="26" t="s">
        <v>51</v>
      </c>
      <c r="E6" s="25">
        <f>'[1]资产负债表（按月）04'!B38</f>
        <v>0</v>
      </c>
      <c r="F6" s="25">
        <f>'[1]资产负债表（按月）04'!G38</f>
        <v>0</v>
      </c>
    </row>
    <row r="7" spans="1:6" ht="28.5">
      <c r="A7" s="14" t="s">
        <v>52</v>
      </c>
      <c r="B7" s="25">
        <f>'[1]资产负债表（按月）04'!B7</f>
        <v>0</v>
      </c>
      <c r="C7" s="25">
        <f>'[1]资产负债表（按月）04'!G7</f>
        <v>0</v>
      </c>
      <c r="D7" s="4" t="s">
        <v>53</v>
      </c>
      <c r="E7" s="25">
        <f>'[1]资产负债表（按月）04'!B39</f>
        <v>0</v>
      </c>
      <c r="F7" s="25">
        <f>'[1]资产负债表（按月）04'!G39</f>
        <v>0</v>
      </c>
    </row>
    <row r="8" spans="1:6" ht="15.75">
      <c r="A8" s="14" t="s">
        <v>54</v>
      </c>
      <c r="B8" s="25">
        <f>'[1]资产负债表（按月）04'!B8</f>
        <v>0</v>
      </c>
      <c r="C8" s="25">
        <f>'[1]资产负债表（按月）04'!G8</f>
        <v>0</v>
      </c>
      <c r="D8" s="4" t="s">
        <v>55</v>
      </c>
      <c r="E8" s="25">
        <f>'[1]资产负债表（按月）04'!B40</f>
        <v>0</v>
      </c>
      <c r="F8" s="25">
        <f>'[1]资产负债表（按月）04'!G40</f>
        <v>0</v>
      </c>
    </row>
    <row r="9" spans="1:6" ht="15.75">
      <c r="A9" s="18" t="s">
        <v>56</v>
      </c>
      <c r="B9" s="25">
        <f>'[1]资产负债表（按月）04'!B9</f>
        <v>3154064</v>
      </c>
      <c r="C9" s="25">
        <f>'[1]资产负债表（按月）04'!G9</f>
        <v>1340992.47</v>
      </c>
      <c r="D9" s="26" t="s">
        <v>57</v>
      </c>
      <c r="E9" s="25">
        <f>'[1]资产负债表（按月）04'!B41</f>
        <v>0</v>
      </c>
      <c r="F9" s="25">
        <f>'[1]资产负债表（按月）04'!G41</f>
        <v>0</v>
      </c>
    </row>
    <row r="10" spans="1:6" ht="15.75">
      <c r="A10" s="18" t="s">
        <v>58</v>
      </c>
      <c r="B10" s="25">
        <f>'[1]资产负债表（按月）04'!B10</f>
        <v>858200.77</v>
      </c>
      <c r="C10" s="25">
        <f>'[1]资产负债表（按月）04'!G10</f>
        <v>5335701.22</v>
      </c>
      <c r="D10" s="26" t="s">
        <v>59</v>
      </c>
      <c r="E10" s="25">
        <f>'[1]资产负债表（按月）04'!B42</f>
        <v>17256121.890000001</v>
      </c>
      <c r="F10" s="25">
        <f>'[1]资产负债表（按月）04'!G42</f>
        <v>18626022.690000001</v>
      </c>
    </row>
    <row r="11" spans="1:6" ht="15.75">
      <c r="A11" s="18" t="s">
        <v>60</v>
      </c>
      <c r="B11" s="25">
        <f>'[1]资产负债表（按月）04'!B11</f>
        <v>1038786.43</v>
      </c>
      <c r="C11" s="25">
        <f>'[1]资产负债表（按月）04'!G11</f>
        <v>424068.32</v>
      </c>
      <c r="D11" s="26" t="s">
        <v>61</v>
      </c>
      <c r="E11" s="25">
        <f>'[1]资产负债表（按月）04'!B43</f>
        <v>0</v>
      </c>
      <c r="F11" s="25">
        <f>'[1]资产负债表（按月）04'!G43</f>
        <v>0</v>
      </c>
    </row>
    <row r="12" spans="1:6" ht="15.75">
      <c r="A12" s="18" t="s">
        <v>62</v>
      </c>
      <c r="B12" s="25">
        <f>'[1]资产负债表（按月）04'!B12</f>
        <v>423839.19</v>
      </c>
      <c r="C12" s="25">
        <f>'[1]资产负债表（按月）04'!G12</f>
        <v>3895546.92</v>
      </c>
      <c r="D12" s="26" t="s">
        <v>63</v>
      </c>
      <c r="E12" s="25">
        <f>'[1]资产负债表（按月）04'!B44</f>
        <v>178743.88</v>
      </c>
      <c r="F12" s="25">
        <f>'[1]资产负债表（按月）04'!G44</f>
        <v>263001.17</v>
      </c>
    </row>
    <row r="13" spans="1:6" ht="15.75">
      <c r="A13" s="18" t="s">
        <v>64</v>
      </c>
      <c r="B13" s="25">
        <f>'[1]资产负债表（按月）04'!B13</f>
        <v>3658033.32</v>
      </c>
      <c r="C13" s="25">
        <f>'[1]资产负债表（按月）04'!G13</f>
        <v>7801848.2199999997</v>
      </c>
      <c r="D13" s="26" t="s">
        <v>65</v>
      </c>
      <c r="E13" s="25">
        <f>'[1]资产负债表（按月）04'!B45</f>
        <v>-1378232.14</v>
      </c>
      <c r="F13" s="25">
        <f>'[1]资产负债表（按月）04'!G45</f>
        <v>-1811371.83</v>
      </c>
    </row>
    <row r="14" spans="1:6" ht="15.75">
      <c r="A14" s="18" t="s">
        <v>66</v>
      </c>
      <c r="B14" s="25">
        <f>'[1]资产负债表（按月）04'!B14</f>
        <v>0</v>
      </c>
      <c r="C14" s="25">
        <f>'[1]资产负债表（按月）04'!G14</f>
        <v>0</v>
      </c>
      <c r="D14" s="26" t="s">
        <v>67</v>
      </c>
      <c r="E14" s="25">
        <f>'[1]资产负债表（按月）04'!B46</f>
        <v>9189141.6099999994</v>
      </c>
      <c r="F14" s="25">
        <f>'[1]资产负债表（按月）04'!G46</f>
        <v>18641225.370000001</v>
      </c>
    </row>
    <row r="15" spans="1:6" ht="15.75">
      <c r="A15" s="18" t="s">
        <v>68</v>
      </c>
      <c r="B15" s="25">
        <f>'[1]资产负债表（按月）04'!B15</f>
        <v>0</v>
      </c>
      <c r="C15" s="25">
        <f>'[1]资产负债表（按月）04'!G15</f>
        <v>0</v>
      </c>
      <c r="D15" s="26" t="s">
        <v>69</v>
      </c>
      <c r="E15" s="25">
        <f>'[1]资产负债表（按月）04'!B47</f>
        <v>0</v>
      </c>
      <c r="F15" s="25">
        <f>'[1]资产负债表（按月）04'!G47</f>
        <v>0</v>
      </c>
    </row>
    <row r="16" spans="1:6" ht="15.75">
      <c r="A16" s="18" t="s">
        <v>70</v>
      </c>
      <c r="B16" s="25">
        <f>'[1]资产负债表（按月）04'!B16</f>
        <v>0</v>
      </c>
      <c r="C16" s="25" t="str">
        <f>'[1]资产负债表（按月）04'!G16</f>
        <v>-</v>
      </c>
      <c r="D16" s="26" t="s">
        <v>71</v>
      </c>
      <c r="E16" s="25">
        <f>'[1]资产负债表（按月）04'!B48</f>
        <v>0</v>
      </c>
      <c r="F16" s="25">
        <f>'[1]资产负债表（按月）04'!G48</f>
        <v>0</v>
      </c>
    </row>
    <row r="17" spans="1:6" ht="15.75">
      <c r="A17" s="11" t="s">
        <v>72</v>
      </c>
      <c r="B17" s="28">
        <f>SUM(B6:B16)</f>
        <v>11639475.09</v>
      </c>
      <c r="C17" s="28">
        <f>SUM(C6:C16)</f>
        <v>20957203.469999999</v>
      </c>
      <c r="D17" s="26" t="s">
        <v>73</v>
      </c>
      <c r="E17" s="25">
        <f>'[1]资产负债表（按月）04'!B49</f>
        <v>0</v>
      </c>
      <c r="F17" s="25">
        <f>'[1]资产负债表（按月）04'!G49</f>
        <v>0</v>
      </c>
    </row>
    <row r="18" spans="1:6" ht="15.75">
      <c r="A18" s="18" t="s">
        <v>74</v>
      </c>
      <c r="B18" s="25">
        <v>0</v>
      </c>
      <c r="C18" s="25">
        <v>0</v>
      </c>
      <c r="D18" s="29" t="s">
        <v>75</v>
      </c>
      <c r="E18" s="28">
        <f>SUM(E6:E17)</f>
        <v>25245775.239999998</v>
      </c>
      <c r="F18" s="28">
        <f>SUM(F6:F17)</f>
        <v>35718877.400000006</v>
      </c>
    </row>
    <row r="19" spans="1:6" ht="15.75">
      <c r="A19" s="18" t="s">
        <v>76</v>
      </c>
      <c r="B19" s="25">
        <f>'[1]资产负债表（按月）04'!B19</f>
        <v>0</v>
      </c>
      <c r="C19" s="25">
        <f>'[1]资产负债表（按月）04'!G19</f>
        <v>0</v>
      </c>
      <c r="D19" s="26" t="s">
        <v>77</v>
      </c>
      <c r="E19" s="25"/>
      <c r="F19" s="25">
        <f>'[1]资产负债表（按月）04'!G51</f>
        <v>0</v>
      </c>
    </row>
    <row r="20" spans="1:6" ht="15.75">
      <c r="A20" s="18" t="s">
        <v>78</v>
      </c>
      <c r="B20" s="25">
        <f>'[1]资产负债表（按月）04'!B20</f>
        <v>0</v>
      </c>
      <c r="C20" s="25">
        <f>'[1]资产负债表（按月）04'!G20</f>
        <v>0</v>
      </c>
      <c r="D20" s="26" t="s">
        <v>79</v>
      </c>
      <c r="E20" s="25">
        <f>'[1]资产负债表（按月）04'!B52</f>
        <v>0</v>
      </c>
      <c r="F20" s="25">
        <f>'[1]资产负债表（按月）04'!G52</f>
        <v>0</v>
      </c>
    </row>
    <row r="21" spans="1:6" ht="15.75">
      <c r="A21" s="18" t="s">
        <v>80</v>
      </c>
      <c r="B21" s="25">
        <f>'[1]资产负债表（按月）04'!B21</f>
        <v>0</v>
      </c>
      <c r="C21" s="25">
        <f>'[1]资产负债表（按月）04'!G21</f>
        <v>0</v>
      </c>
      <c r="D21" s="26" t="s">
        <v>81</v>
      </c>
      <c r="E21" s="25">
        <f>'[1]资产负债表（按月）04'!B53</f>
        <v>0</v>
      </c>
      <c r="F21" s="25">
        <f>'[1]资产负债表（按月）04'!G53</f>
        <v>0</v>
      </c>
    </row>
    <row r="22" spans="1:6" ht="15.75">
      <c r="A22" s="18" t="s">
        <v>82</v>
      </c>
      <c r="B22" s="25">
        <f>'[1]资产负债表（按月）04'!B22</f>
        <v>0</v>
      </c>
      <c r="C22" s="25">
        <f>'[1]资产负债表（按月）04'!G22</f>
        <v>0</v>
      </c>
      <c r="D22" s="26" t="s">
        <v>83</v>
      </c>
      <c r="E22" s="25">
        <f>'[1]资产负债表（按月）04'!B54</f>
        <v>0</v>
      </c>
      <c r="F22" s="25">
        <f>'[1]资产负债表（按月）04'!G54</f>
        <v>0</v>
      </c>
    </row>
    <row r="23" spans="1:6" ht="15.75">
      <c r="A23" s="18" t="s">
        <v>84</v>
      </c>
      <c r="B23" s="25">
        <f>'[1]资产负债表（按月）04'!B23</f>
        <v>0</v>
      </c>
      <c r="C23" s="25">
        <f>'[1]资产负债表（按月）04'!G23</f>
        <v>0</v>
      </c>
      <c r="D23" s="26" t="s">
        <v>85</v>
      </c>
      <c r="E23" s="25">
        <f>'[1]资产负债表（按月）04'!B55</f>
        <v>0</v>
      </c>
      <c r="F23" s="25" t="str">
        <f>'[1]资产负债表（按月）04'!G55</f>
        <v>-</v>
      </c>
    </row>
    <row r="24" spans="1:6" ht="15.75">
      <c r="A24" s="18" t="s">
        <v>86</v>
      </c>
      <c r="B24" s="25">
        <f>'[1]资产负债表（按月）04'!B24</f>
        <v>5505332.0599999996</v>
      </c>
      <c r="C24" s="25">
        <f>'[1]资产负债表（按月）04'!G24</f>
        <v>5593250.8499999996</v>
      </c>
      <c r="D24" s="26" t="s">
        <v>87</v>
      </c>
      <c r="E24" s="25">
        <f>'[1]资产负债表（按月）04'!B56</f>
        <v>0</v>
      </c>
      <c r="F24" s="25" t="str">
        <f>'[1]资产负债表（按月）04'!G56</f>
        <v>-</v>
      </c>
    </row>
    <row r="25" spans="1:6" ht="15.75">
      <c r="A25" s="18" t="s">
        <v>88</v>
      </c>
      <c r="B25" s="25">
        <f>'[1]资产负债表（按月）04'!B25</f>
        <v>-17699.12</v>
      </c>
      <c r="C25" s="25">
        <f>'[1]资产负债表（按月）04'!G25</f>
        <v>-17699.12</v>
      </c>
      <c r="D25" s="26" t="s">
        <v>89</v>
      </c>
      <c r="E25" s="25">
        <f>'[1]资产负债表（按月）04'!B57</f>
        <v>0</v>
      </c>
      <c r="F25" s="25" t="str">
        <f>'[1]资产负债表（按月）04'!G57</f>
        <v>-</v>
      </c>
    </row>
    <row r="26" spans="1:6" ht="15.75">
      <c r="A26" s="18" t="s">
        <v>90</v>
      </c>
      <c r="B26" s="25">
        <f>'[1]资产负债表（按月）04'!B26</f>
        <v>0</v>
      </c>
      <c r="C26" s="25">
        <f>'[1]资产负债表（按月）04'!G26</f>
        <v>0</v>
      </c>
      <c r="D26" s="26" t="s">
        <v>91</v>
      </c>
      <c r="E26" s="25">
        <f>'[1]资产负债表（按月）04'!B58</f>
        <v>0</v>
      </c>
      <c r="F26" s="25" t="str">
        <f>'[1]资产负债表（按月）04'!G58</f>
        <v>-</v>
      </c>
    </row>
    <row r="27" spans="1:6" ht="15.75">
      <c r="A27" s="18" t="s">
        <v>92</v>
      </c>
      <c r="B27" s="25">
        <f>'[1]资产负债表（按月）04'!B27</f>
        <v>0</v>
      </c>
      <c r="C27" s="25">
        <f>'[1]资产负债表（按月）04'!G27</f>
        <v>0</v>
      </c>
      <c r="D27" s="30" t="s">
        <v>93</v>
      </c>
      <c r="E27" s="25">
        <v>0</v>
      </c>
      <c r="F27" s="25">
        <f>'[1]资产负债表（按月）04'!G59</f>
        <v>0</v>
      </c>
    </row>
    <row r="28" spans="1:6" ht="15.75">
      <c r="A28" s="18" t="s">
        <v>94</v>
      </c>
      <c r="B28" s="25">
        <f>'[1]资产负债表（按月）04'!B28</f>
        <v>0</v>
      </c>
      <c r="C28" s="25">
        <f>'[1]资产负债表（按月）04'!G28</f>
        <v>0</v>
      </c>
      <c r="D28" s="30" t="s">
        <v>95</v>
      </c>
      <c r="E28" s="28">
        <f>SUM(E18,E27)</f>
        <v>25245775.239999998</v>
      </c>
      <c r="F28" s="28">
        <f>SUM(F18,F27)</f>
        <v>35718877.400000006</v>
      </c>
    </row>
    <row r="29" spans="1:6" ht="15.75">
      <c r="A29" s="18" t="s">
        <v>96</v>
      </c>
      <c r="B29" s="25">
        <f>'[1]资产负债表（按月）04'!B29</f>
        <v>437552.38</v>
      </c>
      <c r="C29" s="25">
        <f>'[1]资产负债表（按月）04'!G29</f>
        <v>284197.78000000003</v>
      </c>
      <c r="D29" s="26" t="s">
        <v>97</v>
      </c>
      <c r="E29" s="25">
        <v>0</v>
      </c>
      <c r="F29" s="25">
        <v>0</v>
      </c>
    </row>
    <row r="30" spans="1:6" ht="15.75">
      <c r="A30" s="18" t="s">
        <v>98</v>
      </c>
      <c r="B30" s="25">
        <f>'[1]资产负债表（按月）04'!B30</f>
        <v>0</v>
      </c>
      <c r="C30" s="25">
        <f>'[1]资产负债表（按月）04'!G30</f>
        <v>0</v>
      </c>
      <c r="D30" s="26" t="s">
        <v>99</v>
      </c>
      <c r="E30" s="25">
        <f>'[1]资产负债表（按月）04'!B62</f>
        <v>12250000</v>
      </c>
      <c r="F30" s="25">
        <f>'[1]资产负债表（按月）04'!G62</f>
        <v>13150000</v>
      </c>
    </row>
    <row r="31" spans="1:6" ht="15.75">
      <c r="A31" s="18" t="s">
        <v>100</v>
      </c>
      <c r="B31" s="25">
        <f>'[1]资产负债表（按月）04'!B31</f>
        <v>0</v>
      </c>
      <c r="C31" s="25" t="str">
        <f>'[1]资产负债表（按月）04'!G31</f>
        <v>-</v>
      </c>
      <c r="D31" s="26" t="s">
        <v>101</v>
      </c>
      <c r="E31" s="25">
        <f>'[1]资产负债表（按月）04'!B63</f>
        <v>0</v>
      </c>
      <c r="F31" s="25">
        <f>'[1]资产负债表（按月）04'!G63</f>
        <v>0</v>
      </c>
    </row>
    <row r="32" spans="1:6" ht="15.75">
      <c r="A32" s="11" t="s">
        <v>102</v>
      </c>
      <c r="B32" s="28">
        <f>SUM(B19:B24,B25,B26:B31)</f>
        <v>5925185.3199999994</v>
      </c>
      <c r="C32" s="28">
        <f>SUM(C19:C24,C25,C26:C31)</f>
        <v>5859749.5099999998</v>
      </c>
      <c r="D32" s="26" t="s">
        <v>103</v>
      </c>
      <c r="E32" s="25">
        <f>'[1]资产负债表（按月）04'!B64</f>
        <v>0</v>
      </c>
      <c r="F32" s="25">
        <f>'[1]资产负债表（按月）04'!G64</f>
        <v>0</v>
      </c>
    </row>
    <row r="33" spans="1:6" ht="15.75">
      <c r="A33" s="11"/>
      <c r="B33" s="28"/>
      <c r="C33" s="28"/>
      <c r="D33" s="4" t="s">
        <v>104</v>
      </c>
      <c r="E33" s="25">
        <f>'[1]资产负债表（按月）04'!B65</f>
        <v>0</v>
      </c>
      <c r="F33" s="25">
        <f>'[1]资产负债表（按月）04'!G65</f>
        <v>0</v>
      </c>
    </row>
    <row r="34" spans="1:6" ht="15.75">
      <c r="A34" s="11"/>
      <c r="B34" s="28"/>
      <c r="C34" s="28"/>
      <c r="D34" s="26" t="s">
        <v>105</v>
      </c>
      <c r="E34" s="25">
        <f>'[1]资产负债表（按月）04'!B66</f>
        <v>-19931114.829999998</v>
      </c>
      <c r="F34" s="25">
        <f>'[1]资产负债表（按月）04'!G66</f>
        <v>-22051924.419999998</v>
      </c>
    </row>
    <row r="35" spans="1:6" ht="15.75">
      <c r="A35" s="11"/>
      <c r="B35" s="28"/>
      <c r="C35" s="28"/>
      <c r="D35" s="26" t="s">
        <v>106</v>
      </c>
      <c r="E35" s="25">
        <f>'[1]资产负债表（按月）04'!B67</f>
        <v>0</v>
      </c>
      <c r="F35" s="25">
        <f>'[1]资产负债表（按月）04'!G67</f>
        <v>0</v>
      </c>
    </row>
    <row r="36" spans="1:6" ht="15.75">
      <c r="A36" s="17"/>
      <c r="B36" s="25"/>
      <c r="C36" s="25"/>
      <c r="D36" s="30" t="s">
        <v>107</v>
      </c>
      <c r="E36" s="27">
        <f>SUM(E30:E35)</f>
        <v>-7681114.8299999982</v>
      </c>
      <c r="F36" s="27">
        <f>SUM(F30:F35)</f>
        <v>-8901924.4199999981</v>
      </c>
    </row>
    <row r="37" spans="1:6" ht="15.75">
      <c r="A37" s="17"/>
      <c r="B37" s="25"/>
      <c r="C37" s="25"/>
      <c r="D37" s="26" t="s">
        <v>108</v>
      </c>
      <c r="E37" s="25">
        <v>0</v>
      </c>
      <c r="F37" s="25">
        <v>0</v>
      </c>
    </row>
    <row r="38" spans="1:6" ht="15.75">
      <c r="A38" s="17"/>
      <c r="B38" s="25"/>
      <c r="C38" s="25"/>
      <c r="D38" s="29" t="s">
        <v>109</v>
      </c>
      <c r="E38" s="31">
        <f>E36+E37</f>
        <v>-7681114.8299999982</v>
      </c>
      <c r="F38" s="31">
        <f>F36+F37</f>
        <v>-8901924.4199999981</v>
      </c>
    </row>
    <row r="39" spans="1:6" ht="15.75">
      <c r="A39" s="11" t="s">
        <v>110</v>
      </c>
      <c r="B39" s="28">
        <f>SUM(B17,B32)</f>
        <v>17564660.41</v>
      </c>
      <c r="C39" s="28">
        <f>SUM(C17,C32)</f>
        <v>26816952.979999997</v>
      </c>
      <c r="D39" s="29" t="s">
        <v>111</v>
      </c>
      <c r="E39" s="28">
        <f>E28+E38</f>
        <v>17564660.41</v>
      </c>
      <c r="F39" s="28">
        <f>F28+F38</f>
        <v>26816952.980000008</v>
      </c>
    </row>
    <row r="40" spans="1:6" ht="14.25">
      <c r="A40" s="16" t="s">
        <v>112</v>
      </c>
      <c r="B40" s="32" t="s">
        <v>113</v>
      </c>
      <c r="C40" s="33" t="s">
        <v>114</v>
      </c>
      <c r="D40" s="32" t="s">
        <v>113</v>
      </c>
      <c r="E40" s="34" t="s">
        <v>115</v>
      </c>
      <c r="F40" s="35"/>
    </row>
    <row r="41" spans="1:6">
      <c r="A41" s="8"/>
      <c r="B41" s="8"/>
      <c r="C41" s="8"/>
      <c r="D41" s="5"/>
      <c r="E41" s="5"/>
      <c r="F41" s="5"/>
    </row>
    <row r="42" spans="1:6">
      <c r="A42" s="5"/>
      <c r="B42" s="5"/>
      <c r="C42" s="5"/>
      <c r="D42" s="5"/>
      <c r="E42" s="5"/>
      <c r="F42" s="5"/>
    </row>
    <row r="43" spans="1:6" ht="16.5">
      <c r="A43" s="10"/>
      <c r="B43" s="7"/>
      <c r="C43" s="7"/>
      <c r="D43" s="9"/>
      <c r="E43" s="5"/>
      <c r="F43" s="7"/>
    </row>
  </sheetData>
  <mergeCells count="3">
    <mergeCell ref="A1:F1"/>
    <mergeCell ref="A3:A4"/>
    <mergeCell ref="D3:D4"/>
  </mergeCell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利润表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xb21cn</cp:lastModifiedBy>
  <dcterms:created xsi:type="dcterms:W3CDTF">2021-06-22T02:06:43Z</dcterms:created>
  <dcterms:modified xsi:type="dcterms:W3CDTF">2021-06-22T02:09:17Z</dcterms:modified>
</cp:coreProperties>
</file>