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5月 (2)" sheetId="1" r:id="rId1"/>
  </sheets>
  <calcPr calcId="144525"/>
</workbook>
</file>

<file path=xl/sharedStrings.xml><?xml version="1.0" encoding="utf-8"?>
<sst xmlns="http://schemas.openxmlformats.org/spreadsheetml/2006/main" count="166" uniqueCount="80">
  <si>
    <t>2021年5月份挂靠劳务人员保险缴费明细表（后视镜）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</si>
  <si>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</si>
  <si>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</si>
  <si>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</si>
  <si>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</si>
  <si>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</si>
  <si>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</si>
  <si>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</si>
  <si>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</si>
  <si>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</si>
  <si>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</si>
  <si>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</si>
  <si>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保险费</t>
  </si>
  <si>
    <t>管理费</t>
  </si>
  <si>
    <t>合计金额</t>
  </si>
  <si>
    <t>备注</t>
  </si>
  <si>
    <t>初会勇</t>
  </si>
  <si>
    <t>销售服务部</t>
  </si>
  <si>
    <t>男</t>
  </si>
  <si>
    <t>2021-05-01</t>
  </si>
  <si>
    <t>370728197001283496</t>
  </si>
  <si>
    <t>是</t>
  </si>
  <si>
    <t>√</t>
  </si>
  <si>
    <t>王克杰</t>
  </si>
  <si>
    <t>370983198801063395</t>
  </si>
  <si>
    <t>芦建军</t>
  </si>
  <si>
    <t>370122196808177197</t>
  </si>
  <si>
    <t>万传志</t>
  </si>
  <si>
    <t>340505195712201215</t>
  </si>
  <si>
    <t>刘继辉</t>
  </si>
  <si>
    <t>组装车间</t>
  </si>
  <si>
    <t>130983199907072839</t>
  </si>
  <si>
    <t>吴金凤</t>
  </si>
  <si>
    <t>女</t>
  </si>
  <si>
    <t>132934198102141526</t>
  </si>
  <si>
    <t>张浩翔</t>
  </si>
  <si>
    <t>注塑车间</t>
  </si>
  <si>
    <t>130983200106281839</t>
  </si>
  <si>
    <t>已替换</t>
  </si>
  <si>
    <t>陈淑珍</t>
  </si>
  <si>
    <t>132930198012132225</t>
  </si>
  <si>
    <t>邓海旺</t>
  </si>
  <si>
    <t>13098319971108167X</t>
  </si>
  <si>
    <t>左伟呈</t>
  </si>
  <si>
    <t>130930199912293617</t>
  </si>
  <si>
    <t>赵真真</t>
  </si>
  <si>
    <t>生产管理部</t>
  </si>
  <si>
    <t>130983198810080926</t>
  </si>
  <si>
    <t>滕志勇</t>
  </si>
  <si>
    <t>130983199909282418</t>
  </si>
  <si>
    <t>张巧慧</t>
  </si>
  <si>
    <t>2021-05-05</t>
  </si>
  <si>
    <t>130924198906184244</t>
  </si>
  <si>
    <t>替换李福昭</t>
  </si>
  <si>
    <t>刘红晨</t>
  </si>
  <si>
    <t>130924199112024243</t>
  </si>
  <si>
    <t>替换陈淑贞</t>
  </si>
  <si>
    <t>王奕崴</t>
  </si>
  <si>
    <t>130983200304190524</t>
  </si>
  <si>
    <t>郑艳红</t>
  </si>
  <si>
    <t>132930198111202823</t>
  </si>
  <si>
    <t>杜宁宁</t>
  </si>
  <si>
    <t>371423199005085480</t>
  </si>
  <si>
    <t>韩胜利</t>
  </si>
  <si>
    <t>220581198111061213</t>
  </si>
  <si>
    <t>替换王奕崴</t>
  </si>
  <si>
    <t>孙岳</t>
  </si>
  <si>
    <t>制造管理部</t>
  </si>
  <si>
    <t>130983198601120012</t>
  </si>
  <si>
    <t>白红霞</t>
  </si>
  <si>
    <t>132930198902044729</t>
  </si>
  <si>
    <t>替换孙岳</t>
  </si>
  <si>
    <t>刘小雪</t>
  </si>
  <si>
    <t>13092419911205424X</t>
  </si>
  <si>
    <t>替换杜宁宁</t>
  </si>
  <si>
    <t>高杰</t>
  </si>
  <si>
    <t>张占利</t>
  </si>
  <si>
    <t>13293419750911092X</t>
  </si>
  <si>
    <t>替换刘继辉</t>
  </si>
  <si>
    <t>合计：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</si>
</sst>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0.00_ "/>
    <numFmt numFmtId="178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FF0000"/>
      <name val="宋体"/>
      <charset val="134"/>
      <scheme val="minor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0"/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32" applyFont="1" applyFill="1" applyBorder="1" applyAlignment="1">
      <alignment horizontal="center" vertical="center" wrapText="1"/>
    </xf>
    <xf numFmtId="49" fontId="5" fillId="0" borderId="1" xfId="32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A5" workbookViewId="0">
      <selection activeCell="H27" sqref="H27"/>
    </sheetView>
  </sheetViews>
  <sheetFormatPr defaultColWidth="9" defaultRowHeight="13.5"/>
  <cols>
    <col min="3" max="3" width="12.375" customWidth="1"/>
    <col min="4" max="4" width="6.5" customWidth="1"/>
    <col min="5" max="5" width="12.875" customWidth="1"/>
    <col min="6" max="6" width="23.125" customWidth="1"/>
    <col min="7" max="7" width="17.25"/>
    <col min="9" max="9" width="12.125" customWidth="1"/>
    <col min="12" max="13" width="6.625" customWidth="1"/>
    <col min="14" max="14" width="8.625" customWidth="1"/>
  </cols>
  <sheetData>
    <row r="1" s="1" customFormat="1" ht="38" customHeight="1" spans="1:15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18"/>
      <c r="M1" s="18"/>
      <c r="N1" s="18"/>
      <c r="O1" s="3"/>
    </row>
    <row r="2" s="1" customFormat="1" ht="35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19" t="s">
        <v>9</v>
      </c>
      <c r="J2" s="19" t="s">
        <v>10</v>
      </c>
      <c r="K2" s="20" t="s">
        <v>11</v>
      </c>
      <c r="L2" s="21" t="s">
        <v>12</v>
      </c>
      <c r="M2" s="21" t="s">
        <v>13</v>
      </c>
      <c r="N2" s="21" t="s">
        <v>14</v>
      </c>
      <c r="O2" s="19" t="s">
        <v>15</v>
      </c>
    </row>
    <row r="3" s="1" customFormat="1" ht="19" customHeight="1" spans="1:15">
      <c r="A3" s="5">
        <f>ROW()-2</f>
        <v>1</v>
      </c>
      <c r="B3" s="8" t="s">
        <v>16</v>
      </c>
      <c r="C3" s="6" t="s">
        <v>17</v>
      </c>
      <c r="D3" s="9" t="s">
        <v>18</v>
      </c>
      <c r="E3" s="10" t="s">
        <v>19</v>
      </c>
      <c r="F3" s="7" t="s">
        <v>20</v>
      </c>
      <c r="G3" s="7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1" t="s">
        <v>21</v>
      </c>
      <c r="I3" s="19"/>
      <c r="J3" s="19" t="s">
        <v>22</v>
      </c>
      <c r="K3" s="19">
        <v>31</v>
      </c>
      <c r="L3" s="22">
        <v>59</v>
      </c>
      <c r="M3" s="22">
        <f>K3*1</f>
        <v>31</v>
      </c>
      <c r="N3" s="22">
        <f>L3+M3</f>
        <v>90</v>
      </c>
      <c r="O3" s="23"/>
    </row>
    <row r="4" s="1" customFormat="1" ht="19" customHeight="1" spans="1:15">
      <c r="A4" s="5">
        <f>ROW()-2</f>
        <v>2</v>
      </c>
      <c r="B4" s="8" t="s">
        <v>23</v>
      </c>
      <c r="C4" s="6" t="s">
        <v>17</v>
      </c>
      <c r="D4" s="9" t="s">
        <v>18</v>
      </c>
      <c r="E4" s="10" t="s">
        <v>19</v>
      </c>
      <c r="F4" s="12" t="s">
        <v>24</v>
      </c>
      <c r="G4" s="12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1" t="s">
        <v>21</v>
      </c>
      <c r="I4" s="19"/>
      <c r="J4" s="19" t="s">
        <v>22</v>
      </c>
      <c r="K4" s="19">
        <v>31</v>
      </c>
      <c r="L4" s="22">
        <v>59</v>
      </c>
      <c r="M4" s="22">
        <f>K4*1</f>
        <v>31</v>
      </c>
      <c r="N4" s="22">
        <f>L4+M4</f>
        <v>90</v>
      </c>
      <c r="O4" s="23"/>
    </row>
    <row r="5" s="1" customFormat="1" ht="19" customHeight="1" spans="1:15">
      <c r="A5" s="5">
        <f>ROW()-2</f>
        <v>3</v>
      </c>
      <c r="B5" s="8" t="s">
        <v>25</v>
      </c>
      <c r="C5" s="6" t="s">
        <v>17</v>
      </c>
      <c r="D5" s="9" t="s">
        <v>18</v>
      </c>
      <c r="E5" s="10" t="s">
        <v>19</v>
      </c>
      <c r="F5" s="12" t="s">
        <v>26</v>
      </c>
      <c r="G5" s="12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1" t="s">
        <v>21</v>
      </c>
      <c r="I5" s="19"/>
      <c r="J5" s="19" t="s">
        <v>22</v>
      </c>
      <c r="K5" s="19">
        <v>31</v>
      </c>
      <c r="L5" s="22">
        <v>59</v>
      </c>
      <c r="M5" s="22">
        <f>K5*1</f>
        <v>31</v>
      </c>
      <c r="N5" s="22">
        <f>L5+M5</f>
        <v>90</v>
      </c>
      <c r="O5" s="23"/>
    </row>
    <row r="6" s="1" customFormat="1" ht="19" customHeight="1" spans="1:15">
      <c r="A6" s="5">
        <f>ROW()-2</f>
        <v>4</v>
      </c>
      <c r="B6" s="8" t="s">
        <v>27</v>
      </c>
      <c r="C6" s="6" t="s">
        <v>17</v>
      </c>
      <c r="D6" s="9" t="s">
        <v>18</v>
      </c>
      <c r="E6" s="10" t="s">
        <v>19</v>
      </c>
      <c r="F6" s="12" t="s">
        <v>28</v>
      </c>
      <c r="G6" s="12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1" t="s">
        <v>21</v>
      </c>
      <c r="I6" s="19"/>
      <c r="J6" s="19" t="s">
        <v>22</v>
      </c>
      <c r="K6" s="19">
        <v>31</v>
      </c>
      <c r="L6" s="22">
        <v>59</v>
      </c>
      <c r="M6" s="22">
        <f>K6*1</f>
        <v>31</v>
      </c>
      <c r="N6" s="22">
        <f>L6+M6</f>
        <v>90</v>
      </c>
      <c r="O6" s="23"/>
    </row>
    <row r="7" s="1" customFormat="1" ht="19" customHeight="1" spans="1:15">
      <c r="A7" s="5">
        <f>ROW()-2</f>
        <v>5</v>
      </c>
      <c r="B7" s="13" t="s">
        <v>29</v>
      </c>
      <c r="C7" s="6" t="s">
        <v>30</v>
      </c>
      <c r="D7" s="9" t="s">
        <v>18</v>
      </c>
      <c r="E7" s="10" t="s">
        <v>19</v>
      </c>
      <c r="F7" s="12" t="s">
        <v>31</v>
      </c>
      <c r="G7" s="12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1" t="s">
        <v>21</v>
      </c>
      <c r="I7" s="19"/>
      <c r="J7" s="19" t="s">
        <v>22</v>
      </c>
      <c r="K7" s="19">
        <v>31</v>
      </c>
      <c r="L7" s="22">
        <v>59</v>
      </c>
      <c r="M7" s="22">
        <f>K7*1</f>
        <v>31</v>
      </c>
      <c r="N7" s="22">
        <f>L7+M7</f>
        <v>90</v>
      </c>
      <c r="O7" s="23"/>
    </row>
    <row r="8" s="1" customFormat="1" ht="19" customHeight="1" spans="1:15">
      <c r="A8" s="5">
        <f>ROW()-2</f>
        <v>6</v>
      </c>
      <c r="B8" s="8" t="s">
        <v>32</v>
      </c>
      <c r="C8" s="6" t="s">
        <v>30</v>
      </c>
      <c r="D8" s="9" t="s">
        <v>33</v>
      </c>
      <c r="E8" s="10" t="s">
        <v>19</v>
      </c>
      <c r="F8" s="12" t="s">
        <v>34</v>
      </c>
      <c r="G8" s="12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1" t="s">
        <v>21</v>
      </c>
      <c r="I8" s="19"/>
      <c r="J8" s="19" t="s">
        <v>22</v>
      </c>
      <c r="K8" s="19">
        <v>31</v>
      </c>
      <c r="L8" s="22">
        <v>59</v>
      </c>
      <c r="M8" s="22">
        <f>K8*1</f>
        <v>31</v>
      </c>
      <c r="N8" s="22">
        <f>L8+M8</f>
        <v>90</v>
      </c>
      <c r="O8" s="23"/>
    </row>
    <row r="9" s="1" customFormat="1" ht="19" customHeight="1" spans="1:15">
      <c r="A9" s="5">
        <f>ROW()-2</f>
        <v>7</v>
      </c>
      <c r="B9" s="13" t="s">
        <v>35</v>
      </c>
      <c r="C9" s="6" t="s">
        <v>36</v>
      </c>
      <c r="D9" s="9" t="s">
        <v>18</v>
      </c>
      <c r="E9" s="10" t="s">
        <v>19</v>
      </c>
      <c r="F9" s="12" t="s">
        <v>37</v>
      </c>
      <c r="G9" s="12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1" t="s">
        <v>21</v>
      </c>
      <c r="I9" s="19" t="s">
        <v>38</v>
      </c>
      <c r="J9" s="19" t="s">
        <v>22</v>
      </c>
      <c r="K9" s="19">
        <v>31</v>
      </c>
      <c r="L9" s="22">
        <v>59</v>
      </c>
      <c r="M9" s="22">
        <f>K9*1</f>
        <v>31</v>
      </c>
      <c r="N9" s="22">
        <f>L9+M9</f>
        <v>90</v>
      </c>
      <c r="O9" s="23"/>
    </row>
    <row r="10" s="1" customFormat="1" ht="19" customHeight="1" spans="1:15">
      <c r="A10" s="5">
        <f>ROW()-2</f>
        <v>8</v>
      </c>
      <c r="B10" s="13" t="s">
        <v>39</v>
      </c>
      <c r="C10" s="6" t="s">
        <v>30</v>
      </c>
      <c r="D10" s="9" t="s">
        <v>33</v>
      </c>
      <c r="E10" s="10" t="s">
        <v>19</v>
      </c>
      <c r="F10" s="12" t="s">
        <v>40</v>
      </c>
      <c r="G10" s="12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1" t="s">
        <v>21</v>
      </c>
      <c r="I10" s="19"/>
      <c r="J10" s="19" t="s">
        <v>22</v>
      </c>
      <c r="K10" s="19">
        <v>31</v>
      </c>
      <c r="L10" s="22">
        <v>59</v>
      </c>
      <c r="M10" s="22">
        <f>K10*1</f>
        <v>31</v>
      </c>
      <c r="N10" s="22">
        <f>L10+M10</f>
        <v>90</v>
      </c>
      <c r="O10" s="23"/>
    </row>
    <row r="11" s="1" customFormat="1" ht="19" customHeight="1" spans="1:15">
      <c r="A11" s="5">
        <f>ROW()-2</f>
        <v>9</v>
      </c>
      <c r="B11" s="14" t="s">
        <v>41</v>
      </c>
      <c r="C11" s="6" t="s">
        <v>36</v>
      </c>
      <c r="D11" s="9" t="s">
        <v>18</v>
      </c>
      <c r="E11" s="10" t="s">
        <v>19</v>
      </c>
      <c r="F11" s="12" t="s">
        <v>42</v>
      </c>
      <c r="G11" s="12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1" t="s">
        <v>21</v>
      </c>
      <c r="I11" s="19"/>
      <c r="J11" s="19" t="s">
        <v>22</v>
      </c>
      <c r="K11" s="19">
        <v>31</v>
      </c>
      <c r="L11" s="22">
        <v>59</v>
      </c>
      <c r="M11" s="22">
        <f>K11*1</f>
        <v>31</v>
      </c>
      <c r="N11" s="22">
        <f>L11+M11</f>
        <v>90</v>
      </c>
      <c r="O11" s="23"/>
    </row>
    <row r="12" s="1" customFormat="1" ht="19" customHeight="1" spans="1:15">
      <c r="A12" s="5">
        <f>ROW()-2</f>
        <v>10</v>
      </c>
      <c r="B12" s="14" t="s">
        <v>43</v>
      </c>
      <c r="C12" s="6" t="s">
        <v>36</v>
      </c>
      <c r="D12" s="9" t="s">
        <v>18</v>
      </c>
      <c r="E12" s="10" t="s">
        <v>19</v>
      </c>
      <c r="F12" s="12" t="s">
        <v>44</v>
      </c>
      <c r="G12" s="12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1" t="s">
        <v>21</v>
      </c>
      <c r="I12" s="19"/>
      <c r="J12" s="19" t="s">
        <v>22</v>
      </c>
      <c r="K12" s="19">
        <v>31</v>
      </c>
      <c r="L12" s="22">
        <v>59</v>
      </c>
      <c r="M12" s="22">
        <f>K12*1</f>
        <v>31</v>
      </c>
      <c r="N12" s="22">
        <f>L12+M12</f>
        <v>90</v>
      </c>
      <c r="O12" s="23"/>
    </row>
    <row r="13" s="1" customFormat="1" ht="19" customHeight="1" spans="1:15">
      <c r="A13" s="5">
        <f>ROW()-2</f>
        <v>11</v>
      </c>
      <c r="B13" s="14" t="s">
        <v>45</v>
      </c>
      <c r="C13" s="6" t="s">
        <v>46</v>
      </c>
      <c r="D13" s="9" t="s">
        <v>33</v>
      </c>
      <c r="E13" s="10" t="s">
        <v>19</v>
      </c>
      <c r="F13" s="12" t="s">
        <v>47</v>
      </c>
      <c r="G13" s="12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1" t="s">
        <v>21</v>
      </c>
      <c r="I13" s="19"/>
      <c r="J13" s="19" t="s">
        <v>22</v>
      </c>
      <c r="K13" s="19">
        <v>31</v>
      </c>
      <c r="L13" s="22">
        <v>59</v>
      </c>
      <c r="M13" s="22">
        <f>K13*1</f>
        <v>31</v>
      </c>
      <c r="N13" s="22">
        <f>L13+M13</f>
        <v>90</v>
      </c>
      <c r="O13" s="23"/>
    </row>
    <row r="14" s="1" customFormat="1" ht="19" customHeight="1" spans="1:15">
      <c r="A14" s="5">
        <f>ROW()-2</f>
        <v>12</v>
      </c>
      <c r="B14" s="14" t="s">
        <v>48</v>
      </c>
      <c r="C14" s="6" t="s">
        <v>30</v>
      </c>
      <c r="D14" s="9" t="s">
        <v>18</v>
      </c>
      <c r="E14" s="10" t="s">
        <v>19</v>
      </c>
      <c r="F14" s="12" t="s">
        <v>49</v>
      </c>
      <c r="G14" s="12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1" t="s">
        <v>21</v>
      </c>
      <c r="I14" s="19"/>
      <c r="J14" s="19" t="s">
        <v>22</v>
      </c>
      <c r="K14" s="19">
        <v>31</v>
      </c>
      <c r="L14" s="22">
        <v>59</v>
      </c>
      <c r="M14" s="22">
        <f>K14*1</f>
        <v>31</v>
      </c>
      <c r="N14" s="22">
        <f>L14+M14</f>
        <v>90</v>
      </c>
      <c r="O14" s="23"/>
    </row>
    <row r="15" s="1" customFormat="1" ht="19" customHeight="1" spans="1:15">
      <c r="A15" s="5">
        <f>ROW()-2</f>
        <v>13</v>
      </c>
      <c r="B15" s="14" t="s">
        <v>50</v>
      </c>
      <c r="C15" s="6" t="s">
        <v>46</v>
      </c>
      <c r="D15" s="9" t="s">
        <v>33</v>
      </c>
      <c r="E15" s="10" t="s">
        <v>51</v>
      </c>
      <c r="F15" s="24" t="s">
        <v>52</v>
      </c>
      <c r="G15" s="12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1" t="s">
        <v>21</v>
      </c>
      <c r="I15" s="19" t="s">
        <v>53</v>
      </c>
      <c r="J15" s="19" t="s">
        <v>22</v>
      </c>
      <c r="K15" s="19">
        <f>DAY(EOMONTH(E15,0))-DAY(E15)+1</f>
        <v>27</v>
      </c>
      <c r="L15" s="23">
        <v>0</v>
      </c>
      <c r="M15" s="22">
        <v>0</v>
      </c>
      <c r="N15" s="22">
        <f>L15+M15</f>
        <v>0</v>
      </c>
      <c r="O15" s="23"/>
    </row>
    <row r="16" s="1" customFormat="1" ht="19" customHeight="1" spans="1:15">
      <c r="A16" s="5">
        <f>ROW()-2</f>
        <v>14</v>
      </c>
      <c r="B16" s="14" t="s">
        <v>54</v>
      </c>
      <c r="C16" s="6" t="s">
        <v>36</v>
      </c>
      <c r="D16" s="9" t="str">
        <f>IF(MOD(MID(F16,17,1),2),"男","女")</f>
        <v>女</v>
      </c>
      <c r="E16" s="15">
        <v>44329</v>
      </c>
      <c r="F16" s="12" t="s">
        <v>55</v>
      </c>
      <c r="G16" s="12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1" t="s">
        <v>21</v>
      </c>
      <c r="I16" s="19" t="s">
        <v>56</v>
      </c>
      <c r="J16" s="19" t="s">
        <v>22</v>
      </c>
      <c r="K16" s="19">
        <f>DAY(EOMONTH(E16,0))-DAY(E16)+1</f>
        <v>19</v>
      </c>
      <c r="L16" s="23">
        <v>0</v>
      </c>
      <c r="M16" s="22">
        <v>0</v>
      </c>
      <c r="N16" s="22">
        <f>L16+M16</f>
        <v>0</v>
      </c>
      <c r="O16" s="23"/>
    </row>
    <row r="17" s="1" customFormat="1" ht="19" customHeight="1" spans="1:15">
      <c r="A17" s="5">
        <f>ROW()-2</f>
        <v>15</v>
      </c>
      <c r="B17" s="16" t="s">
        <v>57</v>
      </c>
      <c r="C17" s="6" t="s">
        <v>36</v>
      </c>
      <c r="D17" s="9" t="str">
        <f>IF(MOD(MID(F17,17,1),2),"男","女")</f>
        <v>女</v>
      </c>
      <c r="E17" s="15">
        <v>44329</v>
      </c>
      <c r="F17" s="12" t="s">
        <v>58</v>
      </c>
      <c r="G17" s="12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1" t="s">
        <v>21</v>
      </c>
      <c r="I17" s="19"/>
      <c r="J17" s="19" t="s">
        <v>22</v>
      </c>
      <c r="K17" s="19">
        <f>DAY(EOMONTH(E17,0))-DAY(E17)+1</f>
        <v>19</v>
      </c>
      <c r="L17" s="23">
        <f>K17*1.966</f>
        <v>37.354</v>
      </c>
      <c r="M17" s="22">
        <f>K17*1</f>
        <v>19</v>
      </c>
      <c r="N17" s="22">
        <f>L17+M17</f>
        <v>56.354</v>
      </c>
      <c r="O17" s="23"/>
    </row>
    <row r="18" s="1" customFormat="1" ht="19" customHeight="1" spans="1:15">
      <c r="A18" s="5">
        <f>ROW()-2</f>
        <v>16</v>
      </c>
      <c r="B18" s="14" t="s">
        <v>59</v>
      </c>
      <c r="C18" s="6" t="s">
        <v>36</v>
      </c>
      <c r="D18" s="9" t="str">
        <f>IF(MOD(MID(F18,17,1),2),"男","女")</f>
        <v>女</v>
      </c>
      <c r="E18" s="15">
        <v>44330</v>
      </c>
      <c r="F18" s="12" t="s">
        <v>60</v>
      </c>
      <c r="G18" s="12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1" t="s">
        <v>21</v>
      </c>
      <c r="I18" s="19"/>
      <c r="J18" s="19" t="s">
        <v>22</v>
      </c>
      <c r="K18" s="19">
        <f>DAY(EOMONTH(E18,0))-DAY(E18)+1</f>
        <v>18</v>
      </c>
      <c r="L18" s="23">
        <f>K18*1.966</f>
        <v>35.388</v>
      </c>
      <c r="M18" s="22">
        <f>K18*1</f>
        <v>18</v>
      </c>
      <c r="N18" s="22">
        <f>L18+M18</f>
        <v>53.388</v>
      </c>
      <c r="O18" s="23"/>
    </row>
    <row r="19" s="1" customFormat="1" ht="19" customHeight="1" spans="1:15">
      <c r="A19" s="5">
        <f>ROW()-2</f>
        <v>17</v>
      </c>
      <c r="B19" s="16" t="s">
        <v>61</v>
      </c>
      <c r="C19" s="6" t="s">
        <v>36</v>
      </c>
      <c r="D19" s="9" t="str">
        <f>IF(MOD(MID(F19,17,1),2),"男","女")</f>
        <v>女</v>
      </c>
      <c r="E19" s="15">
        <v>44330</v>
      </c>
      <c r="F19" s="12" t="s">
        <v>62</v>
      </c>
      <c r="G19" s="12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1" t="s">
        <v>21</v>
      </c>
      <c r="I19" s="19"/>
      <c r="J19" s="19" t="s">
        <v>22</v>
      </c>
      <c r="K19" s="19">
        <f>DAY(EOMONTH(E19,0))-DAY(E19)+1</f>
        <v>18</v>
      </c>
      <c r="L19" s="23">
        <f>K19*1.966</f>
        <v>35.388</v>
      </c>
      <c r="M19" s="22">
        <f>K19*1</f>
        <v>18</v>
      </c>
      <c r="N19" s="22">
        <f>L19+M19</f>
        <v>53.388</v>
      </c>
      <c r="O19" s="23"/>
    </row>
    <row r="20" s="1" customFormat="1" ht="19" customHeight="1" spans="1:15">
      <c r="A20" s="5">
        <f>ROW()-2</f>
        <v>18</v>
      </c>
      <c r="B20" s="14" t="s">
        <v>63</v>
      </c>
      <c r="C20" s="6" t="s">
        <v>36</v>
      </c>
      <c r="D20" s="9" t="str">
        <f>IF(MOD(MID(F20,17,1),2),"男","女")</f>
        <v>男</v>
      </c>
      <c r="E20" s="15">
        <v>44334</v>
      </c>
      <c r="F20" s="12" t="s">
        <v>64</v>
      </c>
      <c r="G20" s="12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1" t="s">
        <v>21</v>
      </c>
      <c r="I20" s="19" t="s">
        <v>65</v>
      </c>
      <c r="J20" s="19" t="s">
        <v>22</v>
      </c>
      <c r="K20" s="19">
        <f>DAY(EOMONTH(E20,0))-DAY(E20)+1</f>
        <v>14</v>
      </c>
      <c r="L20" s="23">
        <v>0</v>
      </c>
      <c r="M20" s="22">
        <v>0</v>
      </c>
      <c r="N20" s="22">
        <f>L20+M20</f>
        <v>0</v>
      </c>
      <c r="O20" s="23"/>
    </row>
    <row r="21" s="1" customFormat="1" ht="19" customHeight="1" spans="1:15">
      <c r="A21" s="5">
        <f>ROW()-2</f>
        <v>19</v>
      </c>
      <c r="B21" s="16" t="s">
        <v>66</v>
      </c>
      <c r="C21" s="6" t="s">
        <v>67</v>
      </c>
      <c r="D21" s="9" t="s">
        <v>18</v>
      </c>
      <c r="E21" s="15">
        <v>44317</v>
      </c>
      <c r="F21" s="12" t="s">
        <v>68</v>
      </c>
      <c r="G21" s="12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1" t="s">
        <v>21</v>
      </c>
      <c r="I21" s="19"/>
      <c r="J21" s="19" t="s">
        <v>22</v>
      </c>
      <c r="K21" s="19">
        <v>31</v>
      </c>
      <c r="L21" s="22">
        <v>59</v>
      </c>
      <c r="M21" s="22">
        <f>K21*1</f>
        <v>31</v>
      </c>
      <c r="N21" s="22">
        <f>L21+M21</f>
        <v>90</v>
      </c>
      <c r="O21" s="22"/>
    </row>
    <row r="22" s="1" customFormat="1" ht="19" customHeight="1" spans="1:15">
      <c r="A22" s="5">
        <f>ROW()-2</f>
        <v>20</v>
      </c>
      <c r="B22" s="14" t="s">
        <v>69</v>
      </c>
      <c r="C22" s="6" t="s">
        <v>46</v>
      </c>
      <c r="D22" s="9" t="s">
        <v>33</v>
      </c>
      <c r="E22" s="15">
        <v>44341</v>
      </c>
      <c r="F22" s="12" t="s">
        <v>70</v>
      </c>
      <c r="G22" s="12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1" t="s">
        <v>21</v>
      </c>
      <c r="I22" s="19" t="s">
        <v>71</v>
      </c>
      <c r="J22" s="19" t="s">
        <v>22</v>
      </c>
      <c r="K22" s="19">
        <v>6</v>
      </c>
      <c r="L22" s="22">
        <v>0</v>
      </c>
      <c r="M22" s="22">
        <v>0</v>
      </c>
      <c r="N22" s="22">
        <v>0</v>
      </c>
      <c r="O22" s="22"/>
    </row>
    <row r="23" s="1" customFormat="1" ht="19" customHeight="1" spans="1:15">
      <c r="A23" s="5">
        <f>ROW()-2</f>
        <v>21</v>
      </c>
      <c r="B23" s="14" t="s">
        <v>72</v>
      </c>
      <c r="C23" s="6" t="s">
        <v>46</v>
      </c>
      <c r="D23" s="9" t="s">
        <v>33</v>
      </c>
      <c r="E23" s="15">
        <v>44341</v>
      </c>
      <c r="F23" s="12" t="s">
        <v>73</v>
      </c>
      <c r="G23" s="12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1" t="s">
        <v>21</v>
      </c>
      <c r="I23" s="19" t="s">
        <v>74</v>
      </c>
      <c r="J23" s="19" t="s">
        <v>22</v>
      </c>
      <c r="K23" s="19">
        <v>6</v>
      </c>
      <c r="L23" s="22">
        <v>0</v>
      </c>
      <c r="M23" s="22">
        <v>0</v>
      </c>
      <c r="N23" s="22">
        <v>0</v>
      </c>
      <c r="O23" s="22"/>
    </row>
    <row r="24" s="1" customFormat="1" ht="19" customHeight="1" spans="1:15">
      <c r="A24" s="5">
        <f>ROW()-2</f>
        <v>22</v>
      </c>
      <c r="B24" s="14" t="s">
        <v>75</v>
      </c>
      <c r="C24" s="6" t="s">
        <v>46</v>
      </c>
      <c r="D24" s="9" t="s">
        <v>33</v>
      </c>
      <c r="E24" s="15"/>
      <c r="F24" s="12"/>
      <c r="G24" s="12"/>
      <c r="H24" s="11"/>
      <c r="I24" s="19"/>
      <c r="J24" s="19"/>
      <c r="K24" s="19"/>
      <c r="L24" s="22">
        <v>0</v>
      </c>
      <c r="M24" s="22">
        <v>0</v>
      </c>
      <c r="N24" s="22">
        <v>0</v>
      </c>
      <c r="O24" s="22"/>
    </row>
    <row r="25" s="1" customFormat="1" ht="19" customHeight="1" spans="1:15">
      <c r="A25" s="5">
        <f>ROW()-2</f>
        <v>23</v>
      </c>
      <c r="B25" s="8" t="s">
        <v>76</v>
      </c>
      <c r="C25" s="6" t="s">
        <v>36</v>
      </c>
      <c r="D25" s="9" t="str">
        <f>IF(MOD(MID(F25,17,1),2),"男","女")</f>
        <v>女</v>
      </c>
      <c r="E25" s="15">
        <v>44342</v>
      </c>
      <c r="F25" s="12" t="s">
        <v>77</v>
      </c>
      <c r="G25" s="12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1" t="s">
        <v>21</v>
      </c>
      <c r="I25" s="19" t="s">
        <v>78</v>
      </c>
      <c r="J25" s="19" t="s">
        <v>22</v>
      </c>
      <c r="K25" s="19">
        <v>6</v>
      </c>
      <c r="L25" s="22">
        <v>0</v>
      </c>
      <c r="M25" s="22">
        <v>0</v>
      </c>
      <c r="N25" s="22">
        <v>0</v>
      </c>
      <c r="O25" s="22"/>
    </row>
    <row r="26" s="2" customFormat="1" ht="22" customHeight="1" spans="1:15">
      <c r="A26" s="17" t="s">
        <v>79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>
        <f>SUM(L3:L23)</f>
        <v>875.13</v>
      </c>
      <c r="M26" s="17">
        <f>SUM(M3:M23)</f>
        <v>458</v>
      </c>
      <c r="N26" s="17">
        <f>SUM(N3:N23)</f>
        <v>1333.13</v>
      </c>
      <c r="O26" s="17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小虾米</cp:lastModifiedBy>
  <dcterms:created xsi:type="dcterms:W3CDTF">2021-06-23T09:46:58Z</dcterms:created>
  <dcterms:modified xsi:type="dcterms:W3CDTF">2021-06-23T09:47:43Z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964468C61E0F4E73B1291A03A7DC891E</vt:lpwstr>
  </property>
  <property fmtid="{D5CDD505-2E9C-101B-9397-08002B2CF9AE}" pid="3" name="KSOProductBuildVer">
    <vt:lpwstr>2052-11.1.0.10578</vt:lpwstr>
  </property>
</Properties>
</file>