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8465" windowHeight="9495" activeTab="1"/>
  </bookViews>
  <sheets>
    <sheet name="安路普" sheetId="9" r:id="rId1"/>
    <sheet name="Sheet1" sheetId="10" r:id="rId2"/>
  </sheets>
  <calcPr calcId="145621"/>
</workbook>
</file>

<file path=xl/calcChain.xml><?xml version="1.0" encoding="utf-8"?>
<calcChain xmlns="http://schemas.openxmlformats.org/spreadsheetml/2006/main">
  <c r="G22" i="9" l="1"/>
  <c r="Q15" i="10"/>
  <c r="N15" i="10" l="1"/>
  <c r="P15" i="10" l="1"/>
  <c r="O15" i="10"/>
  <c r="F21" i="10"/>
  <c r="G38" i="9" l="1"/>
  <c r="G37" i="9"/>
  <c r="G36" i="9"/>
  <c r="G35" i="9"/>
  <c r="G34" i="9"/>
  <c r="G33" i="9"/>
  <c r="G32" i="9"/>
  <c r="G31" i="9"/>
  <c r="G30" i="9"/>
  <c r="G29" i="9"/>
  <c r="G28" i="9"/>
  <c r="G27" i="9"/>
  <c r="G26" i="9"/>
  <c r="F25" i="9"/>
  <c r="D25" i="9"/>
  <c r="C25" i="9"/>
  <c r="G24" i="9"/>
  <c r="G23" i="9"/>
  <c r="G21" i="9"/>
  <c r="G20" i="9"/>
  <c r="G19" i="9"/>
  <c r="D39" i="9"/>
  <c r="D17" i="9"/>
  <c r="G16" i="9"/>
  <c r="G15" i="9"/>
  <c r="G14" i="9"/>
  <c r="G13" i="9"/>
  <c r="G12" i="9"/>
  <c r="G11" i="9"/>
  <c r="F10" i="9"/>
  <c r="E10" i="9"/>
  <c r="D10" i="9"/>
  <c r="C10" i="9"/>
  <c r="G10" i="9" s="1"/>
  <c r="G9" i="9"/>
  <c r="G8" i="9"/>
  <c r="F7" i="9"/>
  <c r="F17" i="9" s="1"/>
  <c r="E7" i="9"/>
  <c r="E17" i="9" s="1"/>
  <c r="D7" i="9"/>
  <c r="C7" i="9"/>
  <c r="F39" i="9" l="1"/>
  <c r="G7" i="9"/>
  <c r="E39" i="9"/>
  <c r="G25" i="9"/>
  <c r="H39" i="9"/>
  <c r="C39" i="9"/>
  <c r="C17" i="9"/>
  <c r="G17" i="9" s="1"/>
  <c r="G39" i="9" l="1"/>
</calcChain>
</file>

<file path=xl/sharedStrings.xml><?xml version="1.0" encoding="utf-8"?>
<sst xmlns="http://schemas.openxmlformats.org/spreadsheetml/2006/main" count="154" uniqueCount="121">
  <si>
    <t>编制单位：</t>
    <phoneticPr fontId="1" type="noConversion"/>
  </si>
  <si>
    <t>单位：万元</t>
    <phoneticPr fontId="1" type="noConversion"/>
  </si>
  <si>
    <t>时间</t>
    <phoneticPr fontId="1" type="noConversion"/>
  </si>
  <si>
    <t>合计</t>
    <phoneticPr fontId="1" type="noConversion"/>
  </si>
  <si>
    <t>项目内容</t>
    <phoneticPr fontId="1" type="noConversion"/>
  </si>
  <si>
    <t>期初资金可用余额</t>
    <phoneticPr fontId="1" type="noConversion"/>
  </si>
  <si>
    <t>一、资金收入</t>
    <phoneticPr fontId="1" type="noConversion"/>
  </si>
  <si>
    <t>销售回款（外部。没有外部回款不填）</t>
    <phoneticPr fontId="1" type="noConversion"/>
  </si>
  <si>
    <t>其中：现金回款</t>
    <phoneticPr fontId="1" type="noConversion"/>
  </si>
  <si>
    <t>其中：应收票据</t>
    <phoneticPr fontId="1" type="noConversion"/>
  </si>
  <si>
    <t>融资收入</t>
    <phoneticPr fontId="1" type="noConversion"/>
  </si>
  <si>
    <t>其中：银行贷款</t>
    <phoneticPr fontId="1" type="noConversion"/>
  </si>
  <si>
    <t>其中：融资租赁</t>
    <phoneticPr fontId="1" type="noConversion"/>
  </si>
  <si>
    <t>其中：内部融资</t>
    <phoneticPr fontId="1" type="noConversion"/>
  </si>
  <si>
    <t>其中：其他形式融资</t>
    <phoneticPr fontId="1" type="noConversion"/>
  </si>
  <si>
    <t>政府补助</t>
    <phoneticPr fontId="1" type="noConversion"/>
  </si>
  <si>
    <t>其他（包含税收返还、罚没收入等）</t>
    <phoneticPr fontId="1" type="noConversion"/>
  </si>
  <si>
    <t>小    计</t>
    <phoneticPr fontId="1" type="noConversion"/>
  </si>
  <si>
    <t>二、资金支出</t>
    <phoneticPr fontId="1" type="noConversion"/>
  </si>
  <si>
    <t>生产性支出</t>
    <phoneticPr fontId="1" type="noConversion"/>
  </si>
  <si>
    <t>供应商货款（外部）</t>
    <phoneticPr fontId="1" type="noConversion"/>
  </si>
  <si>
    <t>零星采购</t>
    <phoneticPr fontId="1" type="noConversion"/>
  </si>
  <si>
    <t>运费</t>
    <phoneticPr fontId="1" type="noConversion"/>
  </si>
  <si>
    <t>其他（包含三包费等）</t>
    <phoneticPr fontId="1" type="noConversion"/>
  </si>
  <si>
    <t>日常费用</t>
    <phoneticPr fontId="1" type="noConversion"/>
  </si>
  <si>
    <t>职工工资</t>
    <phoneticPr fontId="1" type="noConversion"/>
  </si>
  <si>
    <t>职工保险费</t>
    <phoneticPr fontId="1" type="noConversion"/>
  </si>
  <si>
    <t>职工住房公积金</t>
    <phoneticPr fontId="1" type="noConversion"/>
  </si>
  <si>
    <t>水电煤通讯费</t>
    <phoneticPr fontId="1" type="noConversion"/>
  </si>
  <si>
    <t>办公费用</t>
    <phoneticPr fontId="1" type="noConversion"/>
  </si>
  <si>
    <t>差旅费</t>
    <phoneticPr fontId="1" type="noConversion"/>
  </si>
  <si>
    <t>内部借款</t>
    <phoneticPr fontId="1" type="noConversion"/>
  </si>
  <si>
    <t>其他</t>
    <phoneticPr fontId="1" type="noConversion"/>
  </si>
  <si>
    <t>各项税费支出</t>
    <phoneticPr fontId="1" type="noConversion"/>
  </si>
  <si>
    <t>财务费用支出</t>
    <phoneticPr fontId="1" type="noConversion"/>
  </si>
  <si>
    <t>贷款到期(利息、融资）</t>
    <phoneticPr fontId="1" type="noConversion"/>
  </si>
  <si>
    <t>股东分红</t>
    <phoneticPr fontId="1" type="noConversion"/>
  </si>
  <si>
    <t>其他(包含食堂、取暖等）</t>
    <phoneticPr fontId="1" type="noConversion"/>
  </si>
  <si>
    <t>小   计</t>
    <phoneticPr fontId="1" type="noConversion"/>
  </si>
  <si>
    <t>期末资金可用余额</t>
    <phoneticPr fontId="1" type="noConversion"/>
  </si>
  <si>
    <t>-</t>
    <phoneticPr fontId="1" type="noConversion"/>
  </si>
  <si>
    <t>安全库存资金</t>
    <phoneticPr fontId="1" type="noConversion"/>
  </si>
  <si>
    <t>制表人：</t>
    <phoneticPr fontId="1" type="noConversion"/>
  </si>
  <si>
    <t>审核：</t>
    <phoneticPr fontId="1" type="noConversion"/>
  </si>
  <si>
    <r>
      <rPr>
        <sz val="10"/>
        <rFont val="Microsoft YaHei"/>
        <family val="2"/>
        <charset val="134"/>
      </rPr>
      <t>刚性付款</t>
    </r>
    <phoneticPr fontId="1" type="noConversion"/>
  </si>
  <si>
    <t>序号</t>
    <phoneticPr fontId="11" type="noConversion"/>
  </si>
  <si>
    <t>项目编号</t>
    <phoneticPr fontId="9" type="noConversion"/>
  </si>
  <si>
    <t>项目名称</t>
    <phoneticPr fontId="9" type="noConversion"/>
  </si>
  <si>
    <t>采购资产种类</t>
    <phoneticPr fontId="9" type="noConversion"/>
  </si>
  <si>
    <t>资产名称</t>
    <phoneticPr fontId="9" type="noConversion"/>
  </si>
  <si>
    <t>支付金额</t>
    <phoneticPr fontId="11" type="noConversion"/>
  </si>
  <si>
    <t>付款次数</t>
    <phoneticPr fontId="9" type="noConversion"/>
  </si>
  <si>
    <t>合计</t>
    <phoneticPr fontId="9" type="noConversion"/>
  </si>
  <si>
    <t>研发项目资本性支出月度预计明细表</t>
    <phoneticPr fontId="9" type="noConversion"/>
  </si>
  <si>
    <t>第3笔</t>
  </si>
  <si>
    <t>第4笔</t>
  </si>
  <si>
    <t>第5笔</t>
  </si>
  <si>
    <t>第6笔</t>
  </si>
  <si>
    <t>第7笔</t>
  </si>
  <si>
    <t>第8笔</t>
  </si>
  <si>
    <t>第9笔</t>
  </si>
  <si>
    <t>第10笔</t>
  </si>
  <si>
    <t>第11笔</t>
  </si>
  <si>
    <t>第12笔</t>
  </si>
  <si>
    <t>支付月份</t>
    <phoneticPr fontId="9" type="noConversion"/>
  </si>
  <si>
    <t>供应商名称</t>
    <phoneticPr fontId="2" type="noConversion"/>
  </si>
  <si>
    <t>研发项目实验支出</t>
    <phoneticPr fontId="1" type="noConversion"/>
  </si>
  <si>
    <t>注：红色表格内容为研发项目实验支出同时无论是否能分清哪天支付，均请按笔数填写在Sheet1表中。</t>
    <phoneticPr fontId="2" type="noConversion"/>
  </si>
  <si>
    <t>H6座椅</t>
    <phoneticPr fontId="2" type="noConversion"/>
  </si>
  <si>
    <t>ZY1707</t>
    <phoneticPr fontId="2" type="noConversion"/>
  </si>
  <si>
    <t>中机科（北京）车辆检测工程研究院有限公司</t>
  </si>
  <si>
    <t>第13笔</t>
  </si>
  <si>
    <t>备注</t>
    <phoneticPr fontId="2" type="noConversion"/>
  </si>
  <si>
    <t>付款日期</t>
    <phoneticPr fontId="2" type="noConversion"/>
  </si>
  <si>
    <t>HSJXM27</t>
    <phoneticPr fontId="2" type="noConversion"/>
  </si>
  <si>
    <t>H6后视镜</t>
    <phoneticPr fontId="2" type="noConversion"/>
  </si>
  <si>
    <t>ZY2104</t>
    <phoneticPr fontId="2" type="noConversion"/>
  </si>
  <si>
    <t>K1</t>
    <phoneticPr fontId="2" type="noConversion"/>
  </si>
  <si>
    <t>北京</t>
    <phoneticPr fontId="2" type="noConversion"/>
  </si>
  <si>
    <t>广电计量检测（天津）有限公司</t>
    <phoneticPr fontId="2" type="noConversion"/>
  </si>
  <si>
    <t>北京中晟物流有限公司</t>
    <phoneticPr fontId="2" type="noConversion"/>
  </si>
  <si>
    <t>汕德卡座椅</t>
    <phoneticPr fontId="2" type="noConversion"/>
  </si>
  <si>
    <t>ZY2129</t>
    <phoneticPr fontId="2" type="noConversion"/>
  </si>
  <si>
    <t>宁波华检质量技术服务有限公司</t>
    <phoneticPr fontId="2" type="noConversion"/>
  </si>
  <si>
    <t>ZY2002</t>
    <phoneticPr fontId="2" type="noConversion"/>
  </si>
  <si>
    <t>H4座椅</t>
    <phoneticPr fontId="2" type="noConversion"/>
  </si>
  <si>
    <t>ZY2116</t>
    <phoneticPr fontId="2" type="noConversion"/>
  </si>
  <si>
    <t>卧铺</t>
    <phoneticPr fontId="2" type="noConversion"/>
  </si>
  <si>
    <t>武汉汽车车身附件研究所有限公司</t>
    <phoneticPr fontId="2" type="noConversion"/>
  </si>
  <si>
    <t>天津津测技术服务有限公司</t>
    <phoneticPr fontId="2" type="noConversion"/>
  </si>
  <si>
    <t>安路普</t>
    <phoneticPr fontId="2" type="noConversion"/>
  </si>
  <si>
    <t>7.12-7.18</t>
  </si>
  <si>
    <t>7.12-7.18</t>
    <phoneticPr fontId="2" type="noConversion"/>
  </si>
  <si>
    <t>7.5-7.11</t>
    <phoneticPr fontId="2" type="noConversion"/>
  </si>
  <si>
    <t>第1笔</t>
    <phoneticPr fontId="2" type="noConversion"/>
  </si>
  <si>
    <t>7.05-7.11</t>
    <phoneticPr fontId="1" type="noConversion"/>
  </si>
  <si>
    <t>7.12-7.18</t>
    <phoneticPr fontId="1" type="noConversion"/>
  </si>
  <si>
    <t>7.19-7.25</t>
    <phoneticPr fontId="1" type="noConversion"/>
  </si>
  <si>
    <t>7.26-7.31</t>
    <phoneticPr fontId="1" type="noConversion"/>
  </si>
  <si>
    <t>ZY2104</t>
    <phoneticPr fontId="2" type="noConversion"/>
  </si>
  <si>
    <t>K1</t>
    <phoneticPr fontId="2" type="noConversion"/>
  </si>
  <si>
    <t>武汉信测标准技术服务有限公司</t>
    <phoneticPr fontId="2" type="noConversion"/>
  </si>
  <si>
    <t>第2笔</t>
  </si>
  <si>
    <t>第14笔</t>
  </si>
  <si>
    <t>ZY2108</t>
    <phoneticPr fontId="2" type="noConversion"/>
  </si>
  <si>
    <t>L5000</t>
    <phoneticPr fontId="2" type="noConversion"/>
  </si>
  <si>
    <t>中国质量认证中心</t>
    <phoneticPr fontId="2" type="noConversion"/>
  </si>
  <si>
    <t>ZY1529</t>
    <phoneticPr fontId="2" type="noConversion"/>
  </si>
  <si>
    <t>数采设备</t>
    <phoneticPr fontId="2" type="noConversion"/>
  </si>
  <si>
    <t>DASP数据采集系统</t>
    <phoneticPr fontId="2" type="noConversion"/>
  </si>
  <si>
    <t>北京东方振动和噪声技术研究所</t>
    <phoneticPr fontId="2" type="noConversion"/>
  </si>
  <si>
    <t>北京</t>
    <phoneticPr fontId="2" type="noConversion"/>
  </si>
  <si>
    <t>本次是第二笔付款，需要电汇</t>
    <phoneticPr fontId="2" type="noConversion"/>
  </si>
  <si>
    <t>7.26-7.30</t>
    <phoneticPr fontId="2" type="noConversion"/>
  </si>
  <si>
    <t>ZY2109</t>
    <phoneticPr fontId="2" type="noConversion"/>
  </si>
  <si>
    <t>翼6</t>
    <phoneticPr fontId="2" type="noConversion"/>
  </si>
  <si>
    <t>具体费用按照认证中心收费单，需要电汇</t>
    <phoneticPr fontId="2" type="noConversion"/>
  </si>
  <si>
    <t>需要电汇</t>
    <phoneticPr fontId="2" type="noConversion"/>
  </si>
  <si>
    <t>备注</t>
    <phoneticPr fontId="2" type="noConversion"/>
  </si>
  <si>
    <t>集团研发项目资本性支出7月份计划表</t>
    <phoneticPr fontId="1" type="noConversion"/>
  </si>
  <si>
    <t>7.19-7.25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</si>
</sst>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name val="Microsoft YaHei"/>
      <family val="2"/>
      <charset val="134"/>
    </font>
    <font>
      <sz val="1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333333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3" fillId="6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5" borderId="2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9" xfId="0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xmlns:x16r2="http://schemas.microsoft.com/office/spreadsheetml/2015/02/main" xmlns:xr="http://schemas.microsoft.com/office/spreadsheetml/2014/revisio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00"/>
  <sheetViews>
    <sheetView workbookViewId="0">
      <selection activeCell="C22" sqref="C22:F22"/>
    </sheetView>
  </sheetViews>
  <sheetFormatPr defaultColWidth="8.75" defaultRowHeight="14.25"/>
  <cols>
    <col min="1" max="1" width="6.5" customWidth="1"/>
    <col min="2" max="2" width="34.125" customWidth="1"/>
    <col min="3" max="3" width="17.375" customWidth="1"/>
    <col min="4" max="4" width="15.625" customWidth="1"/>
    <col min="5" max="5" width="14.625" customWidth="1"/>
    <col min="6" max="6" width="15.375" customWidth="1"/>
    <col min="7" max="7" width="15" customWidth="1"/>
    <col min="8" max="8" width="13.75" customWidth="1"/>
    <col min="9" max="11" width="7.875" customWidth="1"/>
    <col min="12" max="26" width="12.875" customWidth="1"/>
  </cols>
  <sheetData>
    <row r="1" spans="1:26" ht="40.5" customHeight="1">
      <c r="A1" s="26" t="s">
        <v>119</v>
      </c>
      <c r="B1" s="26"/>
      <c r="C1" s="26"/>
      <c r="D1" s="26"/>
      <c r="E1" s="26"/>
      <c r="F1" s="26"/>
      <c r="G1" s="26"/>
      <c r="H1" s="26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3" t="s">
        <v>0</v>
      </c>
      <c r="B2" s="3"/>
      <c r="C2" s="3"/>
      <c r="D2" s="3"/>
      <c r="E2" s="3"/>
      <c r="F2" s="3"/>
      <c r="G2" s="3"/>
      <c r="H2" s="3" t="s">
        <v>1</v>
      </c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27" t="s">
        <v>2</v>
      </c>
      <c r="B3" s="27"/>
      <c r="C3" s="39" t="s">
        <v>95</v>
      </c>
      <c r="D3" s="39" t="s">
        <v>96</v>
      </c>
      <c r="E3" s="39" t="s">
        <v>97</v>
      </c>
      <c r="F3" s="39" t="s">
        <v>98</v>
      </c>
      <c r="G3" s="40" t="s">
        <v>3</v>
      </c>
      <c r="H3" s="27" t="s">
        <v>44</v>
      </c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27" t="s">
        <v>4</v>
      </c>
      <c r="B4" s="27"/>
      <c r="C4" s="27"/>
      <c r="D4" s="27"/>
      <c r="E4" s="27"/>
      <c r="F4" s="27"/>
      <c r="G4" s="40"/>
      <c r="H4" s="27"/>
      <c r="I4" s="28"/>
      <c r="J4" s="28"/>
      <c r="K4" s="2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38" t="s">
        <v>5</v>
      </c>
      <c r="B5" s="38"/>
      <c r="C5" s="2"/>
      <c r="D5" s="2"/>
      <c r="E5" s="2"/>
      <c r="F5" s="2"/>
      <c r="G5" s="2"/>
      <c r="H5" s="2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34" t="s">
        <v>6</v>
      </c>
      <c r="B6" s="35"/>
      <c r="C6" s="36"/>
      <c r="D6" s="36"/>
      <c r="E6" s="36"/>
      <c r="F6" s="36"/>
      <c r="G6" s="36"/>
      <c r="H6" s="36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4">
        <v>1</v>
      </c>
      <c r="B7" s="4" t="s">
        <v>7</v>
      </c>
      <c r="C7" s="4">
        <f>SUM(C8:C9)</f>
        <v>0</v>
      </c>
      <c r="D7" s="4">
        <f>SUM(D8:D9)</f>
        <v>0</v>
      </c>
      <c r="E7" s="4">
        <f>SUM(E8:E9)</f>
        <v>0</v>
      </c>
      <c r="F7" s="4">
        <f>SUM(F8:F9)</f>
        <v>0</v>
      </c>
      <c r="G7" s="4">
        <f t="shared" ref="G7:G17" si="0">SUM(C7:F7)</f>
        <v>0</v>
      </c>
      <c r="H7" s="4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4">
        <v>1.1000000000000001</v>
      </c>
      <c r="B8" s="4" t="s">
        <v>8</v>
      </c>
      <c r="C8" s="4"/>
      <c r="D8" s="4"/>
      <c r="E8" s="4"/>
      <c r="F8" s="4"/>
      <c r="G8" s="4">
        <f t="shared" si="0"/>
        <v>0</v>
      </c>
      <c r="H8" s="4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">
        <v>1.2</v>
      </c>
      <c r="B9" s="4" t="s">
        <v>9</v>
      </c>
      <c r="C9" s="4"/>
      <c r="D9" s="4"/>
      <c r="E9" s="4"/>
      <c r="F9" s="4"/>
      <c r="G9" s="4">
        <f t="shared" si="0"/>
        <v>0</v>
      </c>
      <c r="H9" s="4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">
        <v>2</v>
      </c>
      <c r="B10" s="4" t="s">
        <v>10</v>
      </c>
      <c r="C10" s="4">
        <f>SUM(C11:C14)</f>
        <v>0</v>
      </c>
      <c r="D10" s="4">
        <f>SUM(D11:D14)</f>
        <v>0</v>
      </c>
      <c r="E10" s="4">
        <f>SUM(E11:E14)</f>
        <v>0</v>
      </c>
      <c r="F10" s="4">
        <f>SUM(F11:F14)</f>
        <v>0</v>
      </c>
      <c r="G10" s="4">
        <f t="shared" si="0"/>
        <v>0</v>
      </c>
      <c r="H10" s="4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">
        <v>2.1</v>
      </c>
      <c r="B11" s="4" t="s">
        <v>11</v>
      </c>
      <c r="C11" s="4"/>
      <c r="D11" s="4"/>
      <c r="E11" s="4"/>
      <c r="F11" s="4"/>
      <c r="G11" s="4">
        <f t="shared" si="0"/>
        <v>0</v>
      </c>
      <c r="H11" s="4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">
        <v>2.2000000000000002</v>
      </c>
      <c r="B12" s="4" t="s">
        <v>12</v>
      </c>
      <c r="C12" s="4"/>
      <c r="D12" s="4"/>
      <c r="E12" s="4"/>
      <c r="F12" s="4"/>
      <c r="G12" s="4">
        <f t="shared" si="0"/>
        <v>0</v>
      </c>
      <c r="H12" s="4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4">
        <v>2.2999999999999998</v>
      </c>
      <c r="B13" s="4" t="s">
        <v>13</v>
      </c>
      <c r="C13" s="4"/>
      <c r="D13" s="4"/>
      <c r="E13" s="4"/>
      <c r="F13" s="4"/>
      <c r="G13" s="4">
        <f t="shared" si="0"/>
        <v>0</v>
      </c>
      <c r="H13" s="4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">
        <v>2.4</v>
      </c>
      <c r="B14" s="4" t="s">
        <v>14</v>
      </c>
      <c r="C14" s="4"/>
      <c r="D14" s="4"/>
      <c r="E14" s="4"/>
      <c r="F14" s="4"/>
      <c r="G14" s="4">
        <f t="shared" si="0"/>
        <v>0</v>
      </c>
      <c r="H14" s="4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4">
        <v>3</v>
      </c>
      <c r="B15" s="4" t="s">
        <v>15</v>
      </c>
      <c r="C15" s="4"/>
      <c r="D15" s="4"/>
      <c r="E15" s="4"/>
      <c r="F15" s="4"/>
      <c r="G15" s="4">
        <f t="shared" si="0"/>
        <v>0</v>
      </c>
      <c r="H15" s="4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">
        <v>4</v>
      </c>
      <c r="B16" s="4" t="s">
        <v>16</v>
      </c>
      <c r="C16" s="4"/>
      <c r="D16" s="4"/>
      <c r="E16" s="4"/>
      <c r="F16" s="4"/>
      <c r="G16" s="4">
        <f t="shared" si="0"/>
        <v>0</v>
      </c>
      <c r="H16" s="4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33" t="s">
        <v>17</v>
      </c>
      <c r="B17" s="33"/>
      <c r="C17" s="4">
        <f>SUM(C7,C10,C15,C16)</f>
        <v>0</v>
      </c>
      <c r="D17" s="4">
        <f>SUM(D7,D10,D15,D16)</f>
        <v>0</v>
      </c>
      <c r="E17" s="4">
        <f>SUM(E7,E10,E15,E16)</f>
        <v>0</v>
      </c>
      <c r="F17" s="4">
        <f>SUM(F7,F10,F15,F16)</f>
        <v>0</v>
      </c>
      <c r="G17" s="4">
        <f t="shared" si="0"/>
        <v>0</v>
      </c>
      <c r="H17" s="4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34" t="s">
        <v>18</v>
      </c>
      <c r="B18" s="35"/>
      <c r="C18" s="36"/>
      <c r="D18" s="36"/>
      <c r="E18" s="36"/>
      <c r="F18" s="36"/>
      <c r="G18" s="36"/>
      <c r="H18" s="36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5">
        <v>1</v>
      </c>
      <c r="B19" s="5" t="s">
        <v>19</v>
      </c>
      <c r="C19" s="5">
        <v>0</v>
      </c>
      <c r="D19" s="5">
        <v>0</v>
      </c>
      <c r="E19" s="5">
        <v>0</v>
      </c>
      <c r="F19" s="5">
        <v>0</v>
      </c>
      <c r="G19" s="5">
        <f t="shared" ref="G19:G39" si="1">SUM(C19:F19)</f>
        <v>0</v>
      </c>
      <c r="H19" s="5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>
        <v>1.1000000000000001</v>
      </c>
      <c r="B20" s="5" t="s">
        <v>20</v>
      </c>
      <c r="C20" s="5">
        <v>0</v>
      </c>
      <c r="D20" s="5">
        <v>0</v>
      </c>
      <c r="E20" s="5">
        <v>0</v>
      </c>
      <c r="F20" s="5"/>
      <c r="G20" s="5">
        <f t="shared" si="1"/>
        <v>0</v>
      </c>
      <c r="H20" s="5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>
        <v>1.2</v>
      </c>
      <c r="B21" s="5" t="s">
        <v>21</v>
      </c>
      <c r="C21" s="5"/>
      <c r="D21" s="5"/>
      <c r="E21" s="5"/>
      <c r="F21" s="5"/>
      <c r="G21" s="5">
        <f t="shared" si="1"/>
        <v>0</v>
      </c>
      <c r="H21" s="5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6">
        <v>1.3</v>
      </c>
      <c r="B22" s="16" t="s">
        <v>66</v>
      </c>
      <c r="C22" s="16">
        <v>42360</v>
      </c>
      <c r="D22" s="16">
        <v>46879</v>
      </c>
      <c r="E22" s="16">
        <v>9295</v>
      </c>
      <c r="F22" s="16">
        <v>91720</v>
      </c>
      <c r="G22" s="16">
        <f>SUM(C22:F22)</f>
        <v>190254</v>
      </c>
      <c r="H22" s="16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5">
        <v>1.4</v>
      </c>
      <c r="B23" s="5" t="s">
        <v>22</v>
      </c>
      <c r="C23" s="5"/>
      <c r="D23" s="5"/>
      <c r="E23" s="5"/>
      <c r="F23" s="5">
        <v>0</v>
      </c>
      <c r="G23" s="5">
        <f t="shared" si="1"/>
        <v>0</v>
      </c>
      <c r="H23" s="5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5">
        <v>1.5</v>
      </c>
      <c r="B24" s="5" t="s">
        <v>23</v>
      </c>
      <c r="C24" s="5"/>
      <c r="D24" s="5"/>
      <c r="E24" s="5"/>
      <c r="F24" s="5"/>
      <c r="G24" s="5">
        <f t="shared" si="1"/>
        <v>0</v>
      </c>
      <c r="H24" s="5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5">
        <v>2</v>
      </c>
      <c r="B25" s="5" t="s">
        <v>24</v>
      </c>
      <c r="C25" s="5">
        <f>SUM(C26:C33)</f>
        <v>0</v>
      </c>
      <c r="D25" s="5">
        <f>SUM(D26:D33)</f>
        <v>0</v>
      </c>
      <c r="E25" s="5">
        <v>0</v>
      </c>
      <c r="F25" s="5">
        <f>SUM(F26:F33)</f>
        <v>0</v>
      </c>
      <c r="G25" s="5">
        <f t="shared" si="1"/>
        <v>0</v>
      </c>
      <c r="H25" s="5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5">
        <v>2.1</v>
      </c>
      <c r="B26" s="5" t="s">
        <v>25</v>
      </c>
      <c r="C26" s="5"/>
      <c r="D26" s="5"/>
      <c r="E26" s="5"/>
      <c r="F26" s="5">
        <v>0</v>
      </c>
      <c r="G26" s="5">
        <f t="shared" si="1"/>
        <v>0</v>
      </c>
      <c r="H26" s="5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5">
        <v>2.2000000000000002</v>
      </c>
      <c r="B27" s="5" t="s">
        <v>26</v>
      </c>
      <c r="C27" s="5"/>
      <c r="D27" s="5"/>
      <c r="E27" s="5">
        <v>0</v>
      </c>
      <c r="F27" s="5"/>
      <c r="G27" s="5">
        <f t="shared" si="1"/>
        <v>0</v>
      </c>
      <c r="H27" s="5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>
      <c r="A28" s="5">
        <v>2.2999999999999998</v>
      </c>
      <c r="B28" s="5" t="s">
        <v>27</v>
      </c>
      <c r="C28" s="5"/>
      <c r="D28" s="5"/>
      <c r="E28" s="5">
        <v>0</v>
      </c>
      <c r="F28" s="5"/>
      <c r="G28" s="5">
        <f t="shared" si="1"/>
        <v>0</v>
      </c>
      <c r="H28" s="5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>
        <v>2.4</v>
      </c>
      <c r="B29" s="5" t="s">
        <v>28</v>
      </c>
      <c r="C29" s="5"/>
      <c r="D29" s="5"/>
      <c r="E29" s="6">
        <v>0</v>
      </c>
      <c r="F29" s="5"/>
      <c r="G29" s="5">
        <f t="shared" si="1"/>
        <v>0</v>
      </c>
      <c r="H29" s="5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5">
        <v>2.5</v>
      </c>
      <c r="B30" s="5" t="s">
        <v>29</v>
      </c>
      <c r="C30" s="5"/>
      <c r="D30" s="5"/>
      <c r="E30" s="7"/>
      <c r="F30" s="5"/>
      <c r="G30" s="5">
        <f t="shared" si="1"/>
        <v>0</v>
      </c>
      <c r="H30" s="5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5">
        <v>2.6</v>
      </c>
      <c r="B31" s="5" t="s">
        <v>30</v>
      </c>
      <c r="C31" s="5"/>
      <c r="D31" s="5"/>
      <c r="E31" s="7">
        <v>0</v>
      </c>
      <c r="F31" s="5"/>
      <c r="G31" s="5">
        <f t="shared" si="1"/>
        <v>0</v>
      </c>
      <c r="H31" s="5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5">
        <v>2.7</v>
      </c>
      <c r="B32" s="5" t="s">
        <v>31</v>
      </c>
      <c r="C32" s="5"/>
      <c r="D32" s="5"/>
      <c r="E32" s="8"/>
      <c r="F32" s="5"/>
      <c r="G32" s="5">
        <f t="shared" si="1"/>
        <v>0</v>
      </c>
      <c r="H32" s="5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5">
        <v>2.8</v>
      </c>
      <c r="B33" s="5" t="s">
        <v>32</v>
      </c>
      <c r="C33" s="5"/>
      <c r="D33" s="5"/>
      <c r="E33" s="5"/>
      <c r="F33" s="5"/>
      <c r="G33" s="5">
        <f t="shared" si="1"/>
        <v>0</v>
      </c>
      <c r="H33" s="5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5">
        <v>3</v>
      </c>
      <c r="B34" s="5" t="s">
        <v>33</v>
      </c>
      <c r="C34" s="5"/>
      <c r="D34" s="5"/>
      <c r="E34" s="5">
        <v>0</v>
      </c>
      <c r="F34" s="5"/>
      <c r="G34" s="5">
        <f t="shared" si="1"/>
        <v>0</v>
      </c>
      <c r="H34" s="5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5">
        <v>4</v>
      </c>
      <c r="B35" s="5" t="s">
        <v>34</v>
      </c>
      <c r="C35" s="5"/>
      <c r="D35" s="5"/>
      <c r="E35" s="5"/>
      <c r="F35" s="5"/>
      <c r="G35" s="5">
        <f t="shared" si="1"/>
        <v>0</v>
      </c>
      <c r="H35" s="5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5">
        <v>5</v>
      </c>
      <c r="B36" s="5" t="s">
        <v>35</v>
      </c>
      <c r="C36" s="5"/>
      <c r="D36" s="5"/>
      <c r="E36" s="5"/>
      <c r="F36" s="5"/>
      <c r="G36" s="5">
        <f t="shared" si="1"/>
        <v>0</v>
      </c>
      <c r="H36" s="5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5">
        <v>6</v>
      </c>
      <c r="B37" s="5" t="s">
        <v>36</v>
      </c>
      <c r="C37" s="5"/>
      <c r="D37" s="5"/>
      <c r="E37" s="5"/>
      <c r="F37" s="5"/>
      <c r="G37" s="5">
        <f t="shared" si="1"/>
        <v>0</v>
      </c>
      <c r="H37" s="5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5">
        <v>7</v>
      </c>
      <c r="B38" s="5" t="s">
        <v>37</v>
      </c>
      <c r="C38" s="5"/>
      <c r="D38" s="5"/>
      <c r="E38" s="5"/>
      <c r="F38" s="5"/>
      <c r="G38" s="5">
        <f t="shared" si="1"/>
        <v>0</v>
      </c>
      <c r="H38" s="5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7" t="s">
        <v>38</v>
      </c>
      <c r="B39" s="37"/>
      <c r="C39" s="5">
        <f>C19+C25+C34+C35+C36+C37+C38</f>
        <v>0</v>
      </c>
      <c r="D39" s="5">
        <f>D19+D25+D34+D35+D36+D37+D38</f>
        <v>0</v>
      </c>
      <c r="E39" s="5">
        <f>E19+E25+E34+E35+E36+E37+E38</f>
        <v>0</v>
      </c>
      <c r="F39" s="5">
        <f>F19+F25+F34+F35+F36+F37+F38</f>
        <v>0</v>
      </c>
      <c r="G39" s="5">
        <f t="shared" si="1"/>
        <v>0</v>
      </c>
      <c r="H39" s="5">
        <f>G26+G27+G28+G29+G34+G35+G36</f>
        <v>0</v>
      </c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37" t="s">
        <v>39</v>
      </c>
      <c r="B40" s="37"/>
      <c r="C40" s="5" t="s">
        <v>40</v>
      </c>
      <c r="D40" s="5" t="s">
        <v>40</v>
      </c>
      <c r="E40" s="5" t="s">
        <v>40</v>
      </c>
      <c r="F40" s="5" t="s">
        <v>40</v>
      </c>
      <c r="G40" s="5" t="s">
        <v>40</v>
      </c>
      <c r="H40" s="5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2" t="s">
        <v>41</v>
      </c>
      <c r="B41" s="32"/>
      <c r="C41" s="9"/>
      <c r="D41" s="9"/>
      <c r="E41" s="9"/>
      <c r="F41" s="9"/>
      <c r="G41" s="9"/>
      <c r="H41" s="9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29" t="s">
        <v>42</v>
      </c>
      <c r="B42" s="30"/>
      <c r="C42" s="30"/>
      <c r="D42" s="30"/>
      <c r="E42" s="30"/>
      <c r="F42" s="31"/>
      <c r="G42" s="29" t="s">
        <v>43</v>
      </c>
      <c r="H42" s="31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3"/>
      <c r="B44" s="25" t="s">
        <v>67</v>
      </c>
      <c r="C44" s="25"/>
      <c r="D44" s="25"/>
      <c r="E44" s="25"/>
      <c r="F44" s="25"/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24">
    <mergeCell ref="J3:J4"/>
    <mergeCell ref="K3:K4"/>
    <mergeCell ref="A4:B4"/>
    <mergeCell ref="A5:B5"/>
    <mergeCell ref="A6:B6"/>
    <mergeCell ref="C6:H6"/>
    <mergeCell ref="F3:F4"/>
    <mergeCell ref="G3:G4"/>
    <mergeCell ref="C3:C4"/>
    <mergeCell ref="D3:D4"/>
    <mergeCell ref="E3:E4"/>
    <mergeCell ref="B44:F44"/>
    <mergeCell ref="A1:H1"/>
    <mergeCell ref="A3:B3"/>
    <mergeCell ref="H3:H4"/>
    <mergeCell ref="I3:I4"/>
    <mergeCell ref="A42:F42"/>
    <mergeCell ref="G42:H42"/>
    <mergeCell ref="A41:B41"/>
    <mergeCell ref="A17:B17"/>
    <mergeCell ref="A18:B18"/>
    <mergeCell ref="C18:H18"/>
    <mergeCell ref="A39:B39"/>
    <mergeCell ref="A40:B4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tabSelected="1" topLeftCell="C4" workbookViewId="0">
      <selection activeCell="G21" sqref="G21"/>
    </sheetView>
  </sheetViews>
  <sheetFormatPr defaultRowHeight="16.5"/>
  <cols>
    <col min="2" max="3" width="14" style="18" customWidth="1"/>
    <col min="4" max="4" width="23.5" style="18" customWidth="1"/>
    <col min="5" max="5" width="14.875" style="18" customWidth="1"/>
    <col min="6" max="6" width="14.75" style="18" customWidth="1"/>
    <col min="7" max="7" width="34.375" style="18" customWidth="1"/>
    <col min="8" max="8" width="8.375" style="18" customWidth="1"/>
    <col min="10" max="10" width="9" style="13"/>
    <col min="11" max="11" width="16.625" customWidth="1"/>
    <col min="12" max="12" width="26.125" style="42" customWidth="1"/>
    <col min="13" max="13" width="8.25" style="42" customWidth="1"/>
    <col min="14" max="14" width="12.25" customWidth="1"/>
    <col min="15" max="15" width="13.25" customWidth="1"/>
    <col min="16" max="16" width="8.375" customWidth="1"/>
  </cols>
  <sheetData>
    <row r="2" spans="1:17" ht="20.25">
      <c r="A2" s="41" t="s">
        <v>53</v>
      </c>
      <c r="B2" s="41"/>
      <c r="C2" s="41"/>
      <c r="D2" s="41"/>
      <c r="E2" s="41"/>
      <c r="F2" s="41"/>
      <c r="G2" s="41"/>
      <c r="H2" s="41"/>
      <c r="I2" s="41"/>
    </row>
    <row r="4" spans="1:17" ht="36" customHeight="1">
      <c r="A4" s="10" t="s">
        <v>45</v>
      </c>
      <c r="B4" s="10" t="s">
        <v>46</v>
      </c>
      <c r="C4" s="10" t="s">
        <v>47</v>
      </c>
      <c r="D4" s="10" t="s">
        <v>48</v>
      </c>
      <c r="E4" s="10" t="s">
        <v>49</v>
      </c>
      <c r="F4" s="10" t="s">
        <v>50</v>
      </c>
      <c r="G4" s="10" t="s">
        <v>65</v>
      </c>
      <c r="H4" s="11" t="s">
        <v>51</v>
      </c>
      <c r="I4" s="11" t="s">
        <v>64</v>
      </c>
      <c r="J4" s="10" t="s">
        <v>72</v>
      </c>
      <c r="K4" s="11" t="s">
        <v>73</v>
      </c>
      <c r="L4" s="49" t="s">
        <v>118</v>
      </c>
      <c r="M4" s="50"/>
    </row>
    <row r="5" spans="1:17" ht="36" customHeight="1">
      <c r="A5" s="10" t="s">
        <v>94</v>
      </c>
      <c r="B5" s="10" t="s">
        <v>104</v>
      </c>
      <c r="C5" s="10" t="s">
        <v>105</v>
      </c>
      <c r="D5" s="10"/>
      <c r="E5" s="10"/>
      <c r="F5" s="11">
        <v>41260</v>
      </c>
      <c r="G5" s="10" t="s">
        <v>106</v>
      </c>
      <c r="H5" s="21"/>
      <c r="I5" s="12">
        <v>2021.7</v>
      </c>
      <c r="J5" s="10" t="s">
        <v>78</v>
      </c>
      <c r="K5" s="10" t="s">
        <v>93</v>
      </c>
      <c r="L5" s="47" t="s">
        <v>116</v>
      </c>
      <c r="M5" s="52"/>
      <c r="N5" s="11">
        <v>41260</v>
      </c>
      <c r="O5" s="11">
        <v>4813</v>
      </c>
      <c r="P5" s="11">
        <v>7845</v>
      </c>
      <c r="Q5" s="11">
        <v>87920</v>
      </c>
    </row>
    <row r="6" spans="1:17" ht="36" customHeight="1">
      <c r="A6" s="10" t="s">
        <v>102</v>
      </c>
      <c r="B6" s="10" t="s">
        <v>114</v>
      </c>
      <c r="C6" s="22" t="s">
        <v>115</v>
      </c>
      <c r="D6" s="10"/>
      <c r="E6" s="10"/>
      <c r="F6" s="11">
        <v>1100</v>
      </c>
      <c r="G6" s="10" t="s">
        <v>106</v>
      </c>
      <c r="H6" s="10"/>
      <c r="I6" s="12">
        <v>2021.7</v>
      </c>
      <c r="J6" s="10" t="s">
        <v>78</v>
      </c>
      <c r="K6" s="10" t="s">
        <v>93</v>
      </c>
      <c r="L6" s="47" t="s">
        <v>116</v>
      </c>
      <c r="M6" s="52"/>
      <c r="N6" s="11">
        <v>1100</v>
      </c>
      <c r="O6" s="11">
        <v>6800</v>
      </c>
      <c r="P6" s="11">
        <v>350</v>
      </c>
      <c r="Q6" s="10">
        <v>3800</v>
      </c>
    </row>
    <row r="7" spans="1:17" ht="36" customHeight="1">
      <c r="A7" s="10" t="s">
        <v>54</v>
      </c>
      <c r="B7" s="10" t="s">
        <v>74</v>
      </c>
      <c r="C7" s="10" t="s">
        <v>75</v>
      </c>
      <c r="D7" s="10"/>
      <c r="E7" s="10"/>
      <c r="F7" s="11">
        <v>4813</v>
      </c>
      <c r="G7" s="19" t="s">
        <v>70</v>
      </c>
      <c r="H7" s="10"/>
      <c r="I7" s="12">
        <v>2021.7</v>
      </c>
      <c r="J7" s="10" t="s">
        <v>78</v>
      </c>
      <c r="K7" s="10" t="s">
        <v>92</v>
      </c>
      <c r="L7" s="46"/>
      <c r="M7" s="43"/>
      <c r="N7" s="11"/>
      <c r="O7" s="11">
        <v>9000</v>
      </c>
      <c r="P7" s="11">
        <v>1100</v>
      </c>
      <c r="Q7" s="20"/>
    </row>
    <row r="8" spans="1:17" ht="36" customHeight="1">
      <c r="A8" s="10" t="s">
        <v>55</v>
      </c>
      <c r="B8" s="10" t="s">
        <v>82</v>
      </c>
      <c r="C8" s="10" t="s">
        <v>81</v>
      </c>
      <c r="D8" s="10"/>
      <c r="E8" s="10"/>
      <c r="F8" s="11">
        <v>6800</v>
      </c>
      <c r="G8" s="10" t="s">
        <v>83</v>
      </c>
      <c r="H8" s="10"/>
      <c r="I8" s="12">
        <v>2021.7</v>
      </c>
      <c r="J8" s="10" t="s">
        <v>78</v>
      </c>
      <c r="K8" s="10" t="s">
        <v>91</v>
      </c>
      <c r="L8" s="46"/>
      <c r="M8" s="53"/>
      <c r="N8" s="11"/>
      <c r="O8" s="11">
        <v>2500</v>
      </c>
      <c r="P8" s="10"/>
      <c r="Q8" s="20"/>
    </row>
    <row r="9" spans="1:17" ht="36" customHeight="1">
      <c r="A9" s="10" t="s">
        <v>56</v>
      </c>
      <c r="B9" s="10" t="s">
        <v>69</v>
      </c>
      <c r="C9" s="10" t="s">
        <v>68</v>
      </c>
      <c r="D9" s="10"/>
      <c r="E9" s="10"/>
      <c r="F9" s="11">
        <v>9000</v>
      </c>
      <c r="G9" s="10" t="s">
        <v>79</v>
      </c>
      <c r="H9" s="10"/>
      <c r="I9" s="12">
        <v>2021.7</v>
      </c>
      <c r="J9" s="10" t="s">
        <v>78</v>
      </c>
      <c r="K9" s="10" t="s">
        <v>91</v>
      </c>
      <c r="L9" s="46"/>
      <c r="M9" s="53"/>
      <c r="N9" s="11"/>
      <c r="O9" s="11">
        <v>8820</v>
      </c>
      <c r="P9" s="10"/>
      <c r="Q9" s="20"/>
    </row>
    <row r="10" spans="1:17" ht="36" customHeight="1">
      <c r="A10" s="10" t="s">
        <v>57</v>
      </c>
      <c r="B10" s="10" t="s">
        <v>84</v>
      </c>
      <c r="C10" s="10" t="s">
        <v>85</v>
      </c>
      <c r="D10" s="10"/>
      <c r="E10" s="10"/>
      <c r="F10" s="11">
        <v>2500</v>
      </c>
      <c r="G10" s="10" t="s">
        <v>83</v>
      </c>
      <c r="H10" s="10"/>
      <c r="I10" s="12">
        <v>2021.7</v>
      </c>
      <c r="J10" s="10" t="s">
        <v>90</v>
      </c>
      <c r="K10" s="10" t="s">
        <v>91</v>
      </c>
      <c r="L10" s="46"/>
      <c r="M10" s="43"/>
      <c r="N10" s="44"/>
      <c r="O10" s="11">
        <v>14946</v>
      </c>
      <c r="P10" s="10"/>
      <c r="Q10" s="20"/>
    </row>
    <row r="11" spans="1:17" ht="36" customHeight="1">
      <c r="A11" s="10" t="s">
        <v>58</v>
      </c>
      <c r="B11" s="10" t="s">
        <v>86</v>
      </c>
      <c r="C11" s="10" t="s">
        <v>87</v>
      </c>
      <c r="D11" s="10"/>
      <c r="E11" s="10"/>
      <c r="F11" s="11">
        <v>8820</v>
      </c>
      <c r="G11" s="10" t="s">
        <v>88</v>
      </c>
      <c r="H11" s="10"/>
      <c r="I11" s="12">
        <v>2021.7</v>
      </c>
      <c r="J11" s="10" t="s">
        <v>78</v>
      </c>
      <c r="K11" s="10" t="s">
        <v>91</v>
      </c>
      <c r="L11" s="45"/>
      <c r="M11" s="43"/>
      <c r="N11" s="44"/>
      <c r="O11" s="11"/>
      <c r="P11" s="10"/>
      <c r="Q11" s="20"/>
    </row>
    <row r="12" spans="1:17" ht="29.25" customHeight="1">
      <c r="A12" s="10" t="s">
        <v>59</v>
      </c>
      <c r="B12" s="10" t="s">
        <v>86</v>
      </c>
      <c r="C12" s="10" t="s">
        <v>87</v>
      </c>
      <c r="D12" s="10"/>
      <c r="E12" s="10"/>
      <c r="F12" s="11">
        <v>14946</v>
      </c>
      <c r="G12" s="10" t="s">
        <v>89</v>
      </c>
      <c r="H12" s="10"/>
      <c r="I12" s="12">
        <v>2021.7</v>
      </c>
      <c r="J12" s="10" t="s">
        <v>78</v>
      </c>
      <c r="K12" s="10" t="s">
        <v>91</v>
      </c>
      <c r="L12" s="48" t="s">
        <v>117</v>
      </c>
      <c r="M12" s="43"/>
      <c r="N12" s="44"/>
      <c r="O12" s="11"/>
      <c r="P12" s="10"/>
      <c r="Q12" s="20"/>
    </row>
    <row r="13" spans="1:17" ht="29.25" customHeight="1">
      <c r="A13" s="10" t="s">
        <v>60</v>
      </c>
      <c r="B13" s="10" t="s">
        <v>76</v>
      </c>
      <c r="C13" s="10" t="s">
        <v>77</v>
      </c>
      <c r="D13" s="10"/>
      <c r="E13" s="10"/>
      <c r="F13" s="11">
        <v>7845</v>
      </c>
      <c r="G13" s="10" t="s">
        <v>79</v>
      </c>
      <c r="H13" s="10"/>
      <c r="I13" s="12">
        <v>2021.7</v>
      </c>
      <c r="J13" s="10" t="s">
        <v>78</v>
      </c>
      <c r="K13" s="10" t="s">
        <v>120</v>
      </c>
      <c r="L13" s="48"/>
      <c r="M13" s="43"/>
      <c r="N13" s="44"/>
      <c r="O13" s="11"/>
      <c r="P13" s="20"/>
      <c r="Q13" s="20"/>
    </row>
    <row r="14" spans="1:17" ht="29.25" customHeight="1">
      <c r="A14" s="10" t="s">
        <v>61</v>
      </c>
      <c r="B14" s="10" t="s">
        <v>99</v>
      </c>
      <c r="C14" s="10" t="s">
        <v>100</v>
      </c>
      <c r="D14" s="10"/>
      <c r="E14" s="10"/>
      <c r="F14" s="11">
        <v>350</v>
      </c>
      <c r="G14" s="10" t="s">
        <v>101</v>
      </c>
      <c r="H14" s="10"/>
      <c r="I14" s="12">
        <v>2021.7</v>
      </c>
      <c r="J14" s="10" t="s">
        <v>78</v>
      </c>
      <c r="K14" s="10" t="s">
        <v>120</v>
      </c>
      <c r="L14" s="48"/>
      <c r="M14" s="52"/>
      <c r="N14" s="44"/>
      <c r="O14" s="10"/>
      <c r="P14" s="20"/>
      <c r="Q14" s="20"/>
    </row>
    <row r="15" spans="1:17" ht="29.25" customHeight="1">
      <c r="A15" s="10" t="s">
        <v>62</v>
      </c>
      <c r="B15" s="10" t="s">
        <v>69</v>
      </c>
      <c r="C15" s="10" t="s">
        <v>68</v>
      </c>
      <c r="D15" s="10"/>
      <c r="E15" s="10"/>
      <c r="F15" s="11">
        <v>1100</v>
      </c>
      <c r="G15" s="10" t="s">
        <v>80</v>
      </c>
      <c r="H15" s="10"/>
      <c r="I15" s="12">
        <v>2021.7</v>
      </c>
      <c r="J15" s="10" t="s">
        <v>78</v>
      </c>
      <c r="K15" s="10" t="s">
        <v>120</v>
      </c>
      <c r="L15" s="48"/>
      <c r="M15" s="51"/>
      <c r="N15" s="23">
        <f>SUM(N5:N14)</f>
        <v>42360</v>
      </c>
      <c r="O15" s="23">
        <f>SUM(O5:O14)</f>
        <v>46879</v>
      </c>
      <c r="P15" s="23">
        <f>SUM(P5:P14)</f>
        <v>9295</v>
      </c>
      <c r="Q15" s="23">
        <f>SUM(Q5:Q14)</f>
        <v>91720</v>
      </c>
    </row>
    <row r="16" spans="1:17" ht="29.25" customHeight="1">
      <c r="A16" s="10" t="s">
        <v>63</v>
      </c>
      <c r="B16" s="10" t="s">
        <v>107</v>
      </c>
      <c r="C16" s="10" t="s">
        <v>108</v>
      </c>
      <c r="D16" s="10"/>
      <c r="E16" s="10" t="s">
        <v>109</v>
      </c>
      <c r="F16" s="11">
        <v>87920</v>
      </c>
      <c r="G16" s="10" t="s">
        <v>110</v>
      </c>
      <c r="H16" s="10"/>
      <c r="I16" s="12">
        <v>2021.7</v>
      </c>
      <c r="J16" s="22" t="s">
        <v>111</v>
      </c>
      <c r="K16" s="10" t="s">
        <v>113</v>
      </c>
      <c r="L16" s="47" t="s">
        <v>112</v>
      </c>
      <c r="M16" s="51"/>
      <c r="N16" s="23"/>
      <c r="O16" s="23"/>
      <c r="P16" s="23"/>
    </row>
    <row r="17" spans="1:16" ht="29.25" customHeight="1">
      <c r="A17" s="10" t="s">
        <v>71</v>
      </c>
      <c r="B17" s="10" t="s">
        <v>69</v>
      </c>
      <c r="C17" s="10" t="s">
        <v>68</v>
      </c>
      <c r="D17" s="10"/>
      <c r="E17" s="10"/>
      <c r="F17" s="10">
        <v>3800</v>
      </c>
      <c r="G17" s="10" t="s">
        <v>83</v>
      </c>
      <c r="H17" s="10"/>
      <c r="I17" s="12">
        <v>2021.7</v>
      </c>
      <c r="J17" s="22" t="s">
        <v>111</v>
      </c>
      <c r="K17" s="10" t="s">
        <v>113</v>
      </c>
      <c r="L17" s="45"/>
      <c r="M17" s="51"/>
      <c r="N17" s="23"/>
      <c r="O17" s="23"/>
      <c r="P17" s="23"/>
    </row>
    <row r="18" spans="1:16" ht="29.25" customHeight="1">
      <c r="A18" s="10" t="s">
        <v>103</v>
      </c>
      <c r="B18" s="21"/>
      <c r="C18" s="21"/>
      <c r="D18" s="21"/>
      <c r="E18" s="21"/>
      <c r="F18" s="21"/>
      <c r="G18" s="21"/>
      <c r="H18" s="21"/>
      <c r="I18" s="20"/>
      <c r="J18" s="12"/>
      <c r="K18" s="20"/>
      <c r="L18" s="45"/>
      <c r="M18" s="51"/>
      <c r="N18" s="23"/>
      <c r="O18" s="23"/>
      <c r="P18" s="23"/>
    </row>
    <row r="19" spans="1:16">
      <c r="A19" s="14"/>
      <c r="B19" s="14"/>
      <c r="C19" s="14"/>
      <c r="D19" s="14"/>
      <c r="E19" s="14"/>
      <c r="F19" s="14"/>
      <c r="G19" s="14"/>
      <c r="H19" s="14"/>
      <c r="I19" s="15"/>
    </row>
    <row r="20" spans="1:16">
      <c r="A20" s="14"/>
      <c r="B20" s="14"/>
      <c r="C20" s="14"/>
      <c r="D20" s="14"/>
      <c r="E20" s="14"/>
      <c r="F20" s="14"/>
      <c r="G20" s="14"/>
      <c r="H20" s="14"/>
      <c r="I20" s="15"/>
    </row>
    <row r="21" spans="1:16">
      <c r="A21" s="13" t="s">
        <v>52</v>
      </c>
      <c r="B21" s="17"/>
      <c r="C21" s="17"/>
      <c r="D21" s="17"/>
      <c r="E21" s="17"/>
      <c r="F21" s="24">
        <f>SUM(F5:F20)</f>
        <v>190254</v>
      </c>
      <c r="G21" s="17"/>
      <c r="H21" s="17"/>
      <c r="I21" s="13"/>
    </row>
  </sheetData>
  <mergeCells count="1">
    <mergeCell ref="A2:I2"/>
  </mergeCells>
  <phoneticPr fontId="2" type="noConversion"/>
  <dataValidations count="1">
    <dataValidation type="list" allowBlank="1" showInputMessage="1" showErrorMessage="1" sqref="D4">
      <formula1>$J$28:$J$31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邢焕</cp:lastModifiedBy>
  <dcterms:created xsi:type="dcterms:W3CDTF">2006-09-13T11:21:00Z</dcterms:created>
  <dcterms:modified xsi:type="dcterms:W3CDTF">2021-06-28T08:16:18Z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