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6"/>
  </bookViews>
  <sheets>
    <sheet name="1月份" sheetId="1" r:id="rId1"/>
    <sheet name="2月份" sheetId="2" r:id="rId2"/>
    <sheet name="3月份" sheetId="3" r:id="rId3"/>
    <sheet name="4月份" sheetId="4" r:id="rId4"/>
    <sheet name="5月份" sheetId="5" r:id="rId5"/>
    <sheet name="6月份 " sheetId="6" r:id="rId6"/>
    <sheet name="7月份  " sheetId="7" r:id="rId7"/>
  </sheets>
  <calcPr calcId="144525"/>
</workbook>
</file>

<file path=xl/sharedStrings.xml><?xml version="1.0" encoding="utf-8"?>
<sst xmlns="http://schemas.openxmlformats.org/spreadsheetml/2006/main" count="310" uniqueCount="42">
  <si>
    <t>潍坊光华荣昌汽车技术有限公司2021年1月份专线网络宽带、手机号费用账单明细</t>
  </si>
  <si>
    <r>
      <rPr>
        <b/>
        <sz val="9"/>
        <color theme="1"/>
        <rFont val="宋体"/>
        <charset val="134"/>
        <scheme val="minor"/>
      </rPr>
      <t xml:space="preserve">套餐说明：
</t>
    </r>
    <r>
      <rPr>
        <sz val="9"/>
        <color theme="1"/>
        <rFont val="宋体"/>
        <charset val="134"/>
        <scheme val="minor"/>
      </rPr>
      <t>1、此套餐的主体内容是专线网络宽带，1100元/月；
2、套餐内的手机号属于宽带赠送，无限流量、1000分钟通话；
3、目前存在闲余手机号，但就算取消后费用不变，故暂时保留备用</t>
    </r>
  </si>
  <si>
    <t>固话、手机、宽带</t>
  </si>
  <si>
    <t>使用人</t>
  </si>
  <si>
    <t>套餐及叠加包月基本费</t>
  </si>
  <si>
    <t>套餐及叠加包超出费用（元）</t>
  </si>
  <si>
    <t>来电显示费</t>
  </si>
  <si>
    <t>套餐月基本费</t>
  </si>
  <si>
    <t>语音通信费</t>
  </si>
  <si>
    <t>综合信息服务费</t>
  </si>
  <si>
    <t>定制包月费</t>
  </si>
  <si>
    <t>短信彩信费</t>
  </si>
  <si>
    <t>合计</t>
  </si>
  <si>
    <t>本地通话费</t>
  </si>
  <si>
    <t>省内漫游费</t>
  </si>
  <si>
    <t>国内通话费</t>
  </si>
  <si>
    <t>国内长途通话费</t>
  </si>
  <si>
    <t>程控功能费</t>
  </si>
  <si>
    <t>互联网使用费</t>
  </si>
  <si>
    <t>工厂</t>
  </si>
  <si>
    <t>孙玉芳</t>
  </si>
  <si>
    <t>李林峰</t>
  </si>
  <si>
    <t>张永</t>
  </si>
  <si>
    <t>张龙振</t>
  </si>
  <si>
    <t>李庆威</t>
  </si>
  <si>
    <t>李志成</t>
  </si>
  <si>
    <t>张金霞</t>
  </si>
  <si>
    <t>赵艳</t>
  </si>
  <si>
    <t>本期通讯费金额</t>
  </si>
  <si>
    <t>本期职工话补金额</t>
  </si>
  <si>
    <t>本期进项金额</t>
  </si>
  <si>
    <t>本期总金额</t>
  </si>
  <si>
    <t>潍坊光华荣昌汽车技术有限公司2021年2月份专线网络宽带、手机号费用账单明细</t>
  </si>
  <si>
    <t>计划调度</t>
  </si>
  <si>
    <t>张晨红</t>
  </si>
  <si>
    <t>潍坊光华荣昌汽车技术有限公司2021年3月份专线网络宽带、手机号费用账单明细</t>
  </si>
  <si>
    <t>潍坊光华荣昌汽车技术有限公司2021年4月份专线网络宽带、手机号费用账单明细</t>
  </si>
  <si>
    <t>潍坊光华荣昌汽车技术有限公司2021年5月份专线网络宽带、手机号费用账单明细</t>
  </si>
  <si>
    <t>马长发</t>
  </si>
  <si>
    <t>潍坊光华荣昌汽车技术有限公司2021年6月份专线网络宽带、手机号费用账单明细</t>
  </si>
  <si>
    <t>0536166950417</t>
  </si>
  <si>
    <t>潍坊光华荣昌汽车技术有限公司2021年7月份专线网络宽带、手机号费用账单明细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</si>
</sst>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178" formatCode="0_);[Red]\(0\)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charset val="134"/>
    </font>
    <font>
      <sz val="12"/>
      <name val="Calibri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15" borderId="6" applyNumberFormat="0" applyAlignment="0" applyProtection="0">
      <alignment vertical="center"/>
    </xf>
    <xf numFmtId="0" fontId="24" fillId="15" borderId="2" applyNumberFormat="0" applyAlignment="0" applyProtection="0">
      <alignment vertical="center"/>
    </xf>
    <xf numFmtId="0" fontId="25" fillId="20" borderId="7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0" fillId="0" borderId="0" xfId="0" applyNumberFormat="1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8" fillId="0" borderId="0" xfId="0" applyFont="1" applyFill="1" applyAlignment="1"/>
    <xf numFmtId="178" fontId="7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8" fillId="0" borderId="0" xfId="0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opLeftCell="A13" workbookViewId="0">
      <selection activeCell="N27" sqref="N27"/>
    </sheetView>
  </sheetViews>
  <sheetFormatPr defaultColWidth="9" defaultRowHeight="13.5"/>
  <cols>
    <col min="1" max="1" width="14.125" style="1" customWidth="1"/>
    <col min="2" max="2" width="6.5" style="1" customWidth="1"/>
    <col min="3" max="3" width="6.75" style="1" customWidth="1"/>
    <col min="4" max="4" width="7.125" style="1" customWidth="1"/>
    <col min="5" max="13" width="9" style="1"/>
    <col min="14" max="14" width="10.375" style="1"/>
    <col min="15" max="15" width="9" style="1"/>
    <col min="16" max="16" width="20.375" style="2" customWidth="1"/>
    <col min="17" max="17" width="10.875" style="1" customWidth="1"/>
    <col min="18" max="16384" width="9" style="1"/>
  </cols>
  <sheetData>
    <row r="1" ht="18.7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6" t="s">
        <v>2</v>
      </c>
      <c r="B3" s="7" t="s">
        <v>3</v>
      </c>
      <c r="C3" s="6" t="s">
        <v>4</v>
      </c>
      <c r="D3" s="6"/>
      <c r="E3" s="6" t="s">
        <v>5</v>
      </c>
      <c r="F3" s="6"/>
      <c r="G3" s="6"/>
      <c r="H3" s="6"/>
      <c r="I3" s="6"/>
      <c r="J3" s="6"/>
      <c r="K3" s="6"/>
      <c r="L3" s="6"/>
      <c r="M3" s="6"/>
      <c r="N3" s="6"/>
    </row>
    <row r="4" spans="1:14">
      <c r="A4" s="6"/>
      <c r="B4" s="7"/>
      <c r="C4" s="7" t="s">
        <v>6</v>
      </c>
      <c r="D4" s="7" t="s">
        <v>7</v>
      </c>
      <c r="E4" s="6" t="s">
        <v>8</v>
      </c>
      <c r="F4" s="6"/>
      <c r="G4" s="6"/>
      <c r="H4" s="6"/>
      <c r="I4" s="6" t="s">
        <v>9</v>
      </c>
      <c r="J4" s="6"/>
      <c r="K4" s="7" t="s">
        <v>10</v>
      </c>
      <c r="L4" s="7" t="s">
        <v>11</v>
      </c>
      <c r="M4" s="7"/>
      <c r="N4" s="6" t="s">
        <v>12</v>
      </c>
    </row>
    <row r="5" ht="22.5" spans="1:14">
      <c r="A5" s="6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7"/>
      <c r="L5" s="7"/>
      <c r="M5" s="7"/>
      <c r="N5" s="6"/>
    </row>
    <row r="6" spans="1:14">
      <c r="A6" s="9">
        <v>536166950417</v>
      </c>
      <c r="B6" s="10" t="s">
        <v>19</v>
      </c>
      <c r="C6" s="11"/>
      <c r="D6" s="11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>
        <f>VLOOKUP(A6,P:Q,2,0)</f>
        <v>150</v>
      </c>
    </row>
    <row r="7" ht="15.75" spans="1:17">
      <c r="A7" s="12">
        <v>13361578068</v>
      </c>
      <c r="B7" s="12" t="s">
        <v>19</v>
      </c>
      <c r="C7" s="11"/>
      <c r="D7" s="11">
        <v>58.9</v>
      </c>
      <c r="E7" s="11"/>
      <c r="F7" s="11"/>
      <c r="G7" s="11"/>
      <c r="H7" s="11"/>
      <c r="I7" s="11"/>
      <c r="J7" s="11"/>
      <c r="K7" s="11"/>
      <c r="L7" s="11"/>
      <c r="M7" s="11"/>
      <c r="N7" s="11">
        <f t="shared" ref="N7:N26" si="0">VLOOKUP(A7,P:Q,2,0)</f>
        <v>58.9</v>
      </c>
      <c r="P7" s="16">
        <v>536166950417</v>
      </c>
      <c r="Q7" s="18">
        <v>150</v>
      </c>
    </row>
    <row r="8" ht="15.75" spans="1:17">
      <c r="A8" s="12">
        <v>15336460521</v>
      </c>
      <c r="B8" s="12" t="s">
        <v>19</v>
      </c>
      <c r="C8" s="11"/>
      <c r="D8" s="11">
        <v>39</v>
      </c>
      <c r="E8" s="11"/>
      <c r="F8" s="11"/>
      <c r="G8" s="11"/>
      <c r="H8" s="11"/>
      <c r="I8" s="11"/>
      <c r="J8" s="11"/>
      <c r="K8" s="11"/>
      <c r="L8" s="11"/>
      <c r="M8" s="11"/>
      <c r="N8" s="11">
        <f t="shared" si="0"/>
        <v>39</v>
      </c>
      <c r="P8" s="17">
        <v>13361578068</v>
      </c>
      <c r="Q8" s="18">
        <v>58.9</v>
      </c>
    </row>
    <row r="9" ht="15.75" spans="1:17">
      <c r="A9" s="12">
        <v>15336461387</v>
      </c>
      <c r="B9" s="12" t="s">
        <v>19</v>
      </c>
      <c r="C9" s="11"/>
      <c r="D9" s="11">
        <v>39</v>
      </c>
      <c r="E9" s="11"/>
      <c r="F9" s="11"/>
      <c r="G9" s="11"/>
      <c r="H9" s="11"/>
      <c r="I9" s="11"/>
      <c r="J9" s="11"/>
      <c r="K9" s="11"/>
      <c r="L9" s="11"/>
      <c r="M9" s="11"/>
      <c r="N9" s="11">
        <f t="shared" si="0"/>
        <v>39</v>
      </c>
      <c r="P9" s="17">
        <v>13361537895</v>
      </c>
      <c r="Q9" s="18">
        <v>49</v>
      </c>
    </row>
    <row r="10" ht="15.75" spans="1:17">
      <c r="A10" s="12">
        <v>15336465376</v>
      </c>
      <c r="B10" s="12" t="s">
        <v>19</v>
      </c>
      <c r="C10" s="11"/>
      <c r="D10" s="11">
        <v>39</v>
      </c>
      <c r="E10" s="11"/>
      <c r="F10" s="11"/>
      <c r="G10" s="11"/>
      <c r="H10" s="11"/>
      <c r="I10" s="11"/>
      <c r="J10" s="11"/>
      <c r="K10" s="11"/>
      <c r="L10" s="11"/>
      <c r="M10" s="11"/>
      <c r="N10" s="11">
        <f t="shared" si="0"/>
        <v>39</v>
      </c>
      <c r="P10" s="17">
        <v>13361537562</v>
      </c>
      <c r="Q10" s="18">
        <v>201.6</v>
      </c>
    </row>
    <row r="11" ht="15.75" spans="1:17">
      <c r="A11" s="12">
        <v>15336465570</v>
      </c>
      <c r="B11" s="12" t="s">
        <v>19</v>
      </c>
      <c r="C11" s="11"/>
      <c r="D11" s="11">
        <v>39</v>
      </c>
      <c r="E11" s="11"/>
      <c r="F11" s="11"/>
      <c r="G11" s="11"/>
      <c r="H11" s="11"/>
      <c r="I11" s="11"/>
      <c r="J11" s="11"/>
      <c r="K11" s="11"/>
      <c r="L11" s="11"/>
      <c r="M11" s="11"/>
      <c r="N11" s="11">
        <f t="shared" si="0"/>
        <v>39</v>
      </c>
      <c r="P11" s="17">
        <v>13361537525</v>
      </c>
      <c r="Q11" s="18">
        <v>49.5</v>
      </c>
    </row>
    <row r="12" ht="15.75" spans="1:17">
      <c r="A12" s="12">
        <v>15336467257</v>
      </c>
      <c r="B12" s="12" t="s">
        <v>19</v>
      </c>
      <c r="C12" s="11"/>
      <c r="D12" s="11">
        <v>39</v>
      </c>
      <c r="E12" s="11"/>
      <c r="F12" s="11"/>
      <c r="G12" s="11"/>
      <c r="H12" s="11"/>
      <c r="I12" s="11"/>
      <c r="J12" s="11"/>
      <c r="K12" s="11"/>
      <c r="L12" s="11"/>
      <c r="M12" s="11"/>
      <c r="N12" s="11">
        <f t="shared" si="0"/>
        <v>39</v>
      </c>
      <c r="P12" s="17">
        <v>13361530160</v>
      </c>
      <c r="Q12" s="18">
        <v>49</v>
      </c>
    </row>
    <row r="13" ht="15.75" spans="1:17">
      <c r="A13" s="12">
        <v>15336468757</v>
      </c>
      <c r="B13" s="12" t="s">
        <v>19</v>
      </c>
      <c r="C13" s="11"/>
      <c r="D13" s="11">
        <v>39</v>
      </c>
      <c r="E13" s="11"/>
      <c r="F13" s="11"/>
      <c r="G13" s="11"/>
      <c r="H13" s="11"/>
      <c r="I13" s="11"/>
      <c r="J13" s="11"/>
      <c r="K13" s="11"/>
      <c r="L13" s="11"/>
      <c r="M13" s="11"/>
      <c r="N13" s="11">
        <f t="shared" si="0"/>
        <v>39</v>
      </c>
      <c r="P13" s="17">
        <v>13371097484</v>
      </c>
      <c r="Q13" s="18">
        <v>49</v>
      </c>
    </row>
    <row r="14" ht="15.75" spans="1:17">
      <c r="A14" s="12">
        <v>13361530160</v>
      </c>
      <c r="B14" s="12" t="s">
        <v>19</v>
      </c>
      <c r="C14" s="11"/>
      <c r="D14" s="11">
        <v>49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f t="shared" si="0"/>
        <v>49</v>
      </c>
      <c r="P14" s="17">
        <v>13371097014</v>
      </c>
      <c r="Q14" s="18">
        <v>49.1</v>
      </c>
    </row>
    <row r="15" ht="15.75" spans="1:17">
      <c r="A15" s="10">
        <v>13361537895</v>
      </c>
      <c r="B15" s="10" t="s">
        <v>19</v>
      </c>
      <c r="C15" s="11"/>
      <c r="D15" s="11">
        <v>49</v>
      </c>
      <c r="E15" s="11"/>
      <c r="F15" s="11"/>
      <c r="G15" s="11"/>
      <c r="H15" s="11"/>
      <c r="I15" s="11"/>
      <c r="J15" s="11"/>
      <c r="K15" s="11"/>
      <c r="L15" s="11"/>
      <c r="M15" s="11"/>
      <c r="N15" s="11">
        <f t="shared" si="0"/>
        <v>49</v>
      </c>
      <c r="P15" s="17">
        <v>13371087025</v>
      </c>
      <c r="Q15" s="18">
        <v>49.1</v>
      </c>
    </row>
    <row r="16" ht="15.75" spans="1:17">
      <c r="A16" s="10">
        <v>13306367104</v>
      </c>
      <c r="B16" s="10" t="s">
        <v>19</v>
      </c>
      <c r="C16" s="11"/>
      <c r="D16" s="11">
        <v>49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f t="shared" si="0"/>
        <v>49</v>
      </c>
      <c r="P16" s="17">
        <v>13306367104</v>
      </c>
      <c r="Q16" s="18">
        <v>49</v>
      </c>
    </row>
    <row r="17" ht="15.75" spans="1:17">
      <c r="A17" s="10">
        <v>13371097484</v>
      </c>
      <c r="B17" s="10" t="s">
        <v>19</v>
      </c>
      <c r="C17" s="11"/>
      <c r="D17" s="11">
        <v>49</v>
      </c>
      <c r="E17" s="11"/>
      <c r="F17" s="11"/>
      <c r="G17" s="11"/>
      <c r="H17" s="11"/>
      <c r="I17" s="11"/>
      <c r="J17" s="11"/>
      <c r="K17" s="11"/>
      <c r="L17" s="11"/>
      <c r="M17" s="11"/>
      <c r="N17" s="11">
        <f t="shared" si="0"/>
        <v>49</v>
      </c>
      <c r="P17" s="17">
        <v>15336465570</v>
      </c>
      <c r="Q17" s="18">
        <v>39</v>
      </c>
    </row>
    <row r="18" ht="15.75" spans="1:17">
      <c r="A18" s="10">
        <v>13361537562</v>
      </c>
      <c r="B18" s="10" t="s">
        <v>19</v>
      </c>
      <c r="C18" s="11"/>
      <c r="D18" s="11">
        <v>201.6</v>
      </c>
      <c r="E18" s="11"/>
      <c r="F18" s="11"/>
      <c r="G18" s="11"/>
      <c r="H18" s="11"/>
      <c r="I18" s="11"/>
      <c r="J18" s="11"/>
      <c r="K18" s="11"/>
      <c r="L18" s="11"/>
      <c r="M18" s="11"/>
      <c r="N18" s="11">
        <f t="shared" si="0"/>
        <v>201.6</v>
      </c>
      <c r="P18" s="17">
        <v>15336468757</v>
      </c>
      <c r="Q18" s="18">
        <v>39</v>
      </c>
    </row>
    <row r="19" ht="15.75" spans="1:17">
      <c r="A19" s="12">
        <v>15336469865</v>
      </c>
      <c r="B19" s="12" t="s">
        <v>20</v>
      </c>
      <c r="C19" s="11"/>
      <c r="D19" s="11">
        <v>39</v>
      </c>
      <c r="E19" s="11"/>
      <c r="F19" s="11"/>
      <c r="G19" s="11"/>
      <c r="H19" s="11"/>
      <c r="I19" s="11"/>
      <c r="J19" s="11"/>
      <c r="K19" s="11"/>
      <c r="L19" s="11"/>
      <c r="M19" s="11"/>
      <c r="N19" s="11">
        <f t="shared" si="0"/>
        <v>39</v>
      </c>
      <c r="P19" s="17">
        <v>15336467257</v>
      </c>
      <c r="Q19" s="18">
        <v>39</v>
      </c>
    </row>
    <row r="20" ht="15.75" spans="1:17">
      <c r="A20" s="12">
        <v>15336463775</v>
      </c>
      <c r="B20" s="12" t="s">
        <v>21</v>
      </c>
      <c r="C20" s="11"/>
      <c r="D20" s="11">
        <v>39</v>
      </c>
      <c r="E20" s="11"/>
      <c r="F20" s="11"/>
      <c r="G20" s="11"/>
      <c r="H20" s="11"/>
      <c r="I20" s="11"/>
      <c r="J20" s="11"/>
      <c r="K20" s="11"/>
      <c r="L20" s="11"/>
      <c r="M20" s="11"/>
      <c r="N20" s="11">
        <f t="shared" si="0"/>
        <v>39</v>
      </c>
      <c r="P20" s="17">
        <v>15336468527</v>
      </c>
      <c r="Q20" s="18">
        <v>39.5</v>
      </c>
    </row>
    <row r="21" ht="15.75" spans="1:17">
      <c r="A21" s="12">
        <v>15336463926</v>
      </c>
      <c r="B21" s="12" t="s">
        <v>22</v>
      </c>
      <c r="C21" s="11"/>
      <c r="D21" s="11">
        <v>39.2</v>
      </c>
      <c r="E21" s="11"/>
      <c r="F21" s="11"/>
      <c r="G21" s="11"/>
      <c r="H21" s="11"/>
      <c r="I21" s="11"/>
      <c r="J21" s="11"/>
      <c r="K21" s="11"/>
      <c r="L21" s="11"/>
      <c r="M21" s="11"/>
      <c r="N21" s="11">
        <f t="shared" si="0"/>
        <v>39.2</v>
      </c>
      <c r="P21" s="17">
        <v>15336460521</v>
      </c>
      <c r="Q21" s="18">
        <v>39</v>
      </c>
    </row>
    <row r="22" ht="15.75" spans="1:17">
      <c r="A22" s="12">
        <v>15336468527</v>
      </c>
      <c r="B22" s="12" t="s">
        <v>23</v>
      </c>
      <c r="C22" s="11"/>
      <c r="D22" s="11">
        <v>39.5</v>
      </c>
      <c r="E22" s="11"/>
      <c r="F22" s="11"/>
      <c r="G22" s="11"/>
      <c r="H22" s="11"/>
      <c r="I22" s="11"/>
      <c r="J22" s="11"/>
      <c r="K22" s="11"/>
      <c r="L22" s="11"/>
      <c r="M22" s="11"/>
      <c r="N22" s="11">
        <f t="shared" si="0"/>
        <v>39.5</v>
      </c>
      <c r="P22" s="17">
        <v>15336469865</v>
      </c>
      <c r="Q22" s="18">
        <v>39</v>
      </c>
    </row>
    <row r="23" ht="15.75" spans="1:17">
      <c r="A23" s="12">
        <v>15336469379</v>
      </c>
      <c r="B23" s="12" t="s">
        <v>24</v>
      </c>
      <c r="C23" s="11"/>
      <c r="D23" s="11">
        <v>39.5</v>
      </c>
      <c r="E23" s="11"/>
      <c r="F23" s="11"/>
      <c r="G23" s="11"/>
      <c r="H23" s="11"/>
      <c r="I23" s="11"/>
      <c r="J23" s="11"/>
      <c r="K23" s="11"/>
      <c r="L23" s="11"/>
      <c r="M23" s="11"/>
      <c r="N23" s="11">
        <f t="shared" si="0"/>
        <v>39.5</v>
      </c>
      <c r="P23" s="17">
        <v>15336463775</v>
      </c>
      <c r="Q23" s="18">
        <v>39</v>
      </c>
    </row>
    <row r="24" ht="15.75" spans="1:17">
      <c r="A24" s="10">
        <v>13361537525</v>
      </c>
      <c r="B24" s="10" t="s">
        <v>25</v>
      </c>
      <c r="C24" s="11"/>
      <c r="D24" s="11">
        <v>49.5</v>
      </c>
      <c r="E24" s="11"/>
      <c r="F24" s="11"/>
      <c r="G24" s="11"/>
      <c r="H24" s="11"/>
      <c r="I24" s="11"/>
      <c r="J24" s="11"/>
      <c r="K24" s="11"/>
      <c r="L24" s="11"/>
      <c r="M24" s="11"/>
      <c r="N24" s="11">
        <f t="shared" si="0"/>
        <v>49.5</v>
      </c>
      <c r="P24" s="17">
        <v>15336465376</v>
      </c>
      <c r="Q24" s="18">
        <v>39</v>
      </c>
    </row>
    <row r="25" ht="15.75" spans="1:17">
      <c r="A25" s="10">
        <v>13371087025</v>
      </c>
      <c r="B25" s="10" t="s">
        <v>26</v>
      </c>
      <c r="C25" s="11"/>
      <c r="D25" s="11">
        <v>49.1</v>
      </c>
      <c r="E25" s="11"/>
      <c r="F25" s="11"/>
      <c r="G25" s="11"/>
      <c r="H25" s="11"/>
      <c r="I25" s="11"/>
      <c r="J25" s="11"/>
      <c r="K25" s="11"/>
      <c r="L25" s="11"/>
      <c r="M25" s="11"/>
      <c r="N25" s="11">
        <f t="shared" si="0"/>
        <v>49.1</v>
      </c>
      <c r="P25" s="17">
        <v>15336463926</v>
      </c>
      <c r="Q25" s="18">
        <v>39.2</v>
      </c>
    </row>
    <row r="26" ht="15.75" spans="1:17">
      <c r="A26" s="10">
        <v>13371097014</v>
      </c>
      <c r="B26" s="10" t="s">
        <v>27</v>
      </c>
      <c r="C26" s="11"/>
      <c r="D26" s="11">
        <v>49.1</v>
      </c>
      <c r="E26" s="11"/>
      <c r="F26" s="11"/>
      <c r="G26" s="11"/>
      <c r="H26" s="11"/>
      <c r="I26" s="11"/>
      <c r="J26" s="11"/>
      <c r="K26" s="11"/>
      <c r="L26" s="11"/>
      <c r="M26" s="11"/>
      <c r="N26" s="11">
        <f t="shared" si="0"/>
        <v>49.1</v>
      </c>
      <c r="P26" s="17">
        <v>15336461387</v>
      </c>
      <c r="Q26" s="18">
        <v>39</v>
      </c>
    </row>
    <row r="27" ht="15.75" spans="1:17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1">
        <f>N30-N29-N28</f>
        <v>769</v>
      </c>
      <c r="P27" s="17">
        <v>15336469379</v>
      </c>
      <c r="Q27" s="18">
        <v>39.5</v>
      </c>
    </row>
    <row r="28" spans="1:14">
      <c r="A28" s="6" t="s">
        <v>29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1">
        <v>343.9</v>
      </c>
    </row>
    <row r="29" spans="1:14">
      <c r="A29" s="6" t="s">
        <v>30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1">
        <v>71.5</v>
      </c>
    </row>
    <row r="30" spans="1:14">
      <c r="A30" s="6" t="s">
        <v>31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1">
        <v>1184.4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opLeftCell="A10" workbookViewId="0">
      <selection activeCell="N18" sqref="N18:N26"/>
    </sheetView>
  </sheetViews>
  <sheetFormatPr defaultColWidth="9" defaultRowHeight="13.5"/>
  <cols>
    <col min="1" max="1" width="14.125" style="1" customWidth="1"/>
    <col min="2" max="2" width="7.5" style="1" customWidth="1"/>
    <col min="3" max="3" width="6.75" style="1" customWidth="1"/>
    <col min="4" max="4" width="7.125" style="1" customWidth="1"/>
    <col min="5" max="13" width="9" style="1"/>
    <col min="14" max="14" width="10.375" style="1"/>
    <col min="15" max="15" width="9" style="1"/>
    <col min="16" max="16" width="20.375" style="2" customWidth="1"/>
    <col min="17" max="17" width="10.875" style="1" customWidth="1"/>
    <col min="18" max="16384" width="9" style="1"/>
  </cols>
  <sheetData>
    <row r="1" ht="18.75" spans="1:14">
      <c r="A1" s="3" t="s">
        <v>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6" t="s">
        <v>2</v>
      </c>
      <c r="B3" s="7" t="s">
        <v>3</v>
      </c>
      <c r="C3" s="6" t="s">
        <v>4</v>
      </c>
      <c r="D3" s="6"/>
      <c r="E3" s="6" t="s">
        <v>5</v>
      </c>
      <c r="F3" s="6"/>
      <c r="G3" s="6"/>
      <c r="H3" s="6"/>
      <c r="I3" s="6"/>
      <c r="J3" s="6"/>
      <c r="K3" s="6"/>
      <c r="L3" s="6"/>
      <c r="M3" s="6"/>
      <c r="N3" s="6"/>
    </row>
    <row r="4" spans="1:14">
      <c r="A4" s="6"/>
      <c r="B4" s="7"/>
      <c r="C4" s="7" t="s">
        <v>6</v>
      </c>
      <c r="D4" s="7" t="s">
        <v>7</v>
      </c>
      <c r="E4" s="6" t="s">
        <v>8</v>
      </c>
      <c r="F4" s="6"/>
      <c r="G4" s="6"/>
      <c r="H4" s="6"/>
      <c r="I4" s="6" t="s">
        <v>9</v>
      </c>
      <c r="J4" s="6"/>
      <c r="K4" s="7" t="s">
        <v>10</v>
      </c>
      <c r="L4" s="7" t="s">
        <v>11</v>
      </c>
      <c r="M4" s="7"/>
      <c r="N4" s="6" t="s">
        <v>12</v>
      </c>
    </row>
    <row r="5" ht="22.5" spans="1:14">
      <c r="A5" s="6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7"/>
      <c r="L5" s="7"/>
      <c r="M5" s="7"/>
      <c r="N5" s="6"/>
    </row>
    <row r="6" spans="1:14">
      <c r="A6" s="9">
        <v>536166950417</v>
      </c>
      <c r="B6" s="10" t="s">
        <v>19</v>
      </c>
      <c r="C6" s="11"/>
      <c r="D6" s="11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>
        <f>VLOOKUP(A6,P:Q,2,0)</f>
        <v>150</v>
      </c>
    </row>
    <row r="7" ht="15.75" spans="1:17">
      <c r="A7" s="12">
        <v>13361578068</v>
      </c>
      <c r="B7" s="12" t="s">
        <v>19</v>
      </c>
      <c r="C7" s="11"/>
      <c r="D7" s="11">
        <v>49</v>
      </c>
      <c r="E7" s="11"/>
      <c r="F7" s="11"/>
      <c r="G7" s="11"/>
      <c r="H7" s="11"/>
      <c r="I7" s="11"/>
      <c r="J7" s="11"/>
      <c r="K7" s="11"/>
      <c r="L7" s="11"/>
      <c r="M7" s="11"/>
      <c r="N7" s="11">
        <f>VLOOKUP(A7,P:Q,2,0)</f>
        <v>49</v>
      </c>
      <c r="P7" s="16">
        <v>536166950417</v>
      </c>
      <c r="Q7" s="18">
        <v>150</v>
      </c>
    </row>
    <row r="8" ht="15.75" spans="1:17">
      <c r="A8" s="12">
        <v>15336461387</v>
      </c>
      <c r="B8" s="12" t="s">
        <v>19</v>
      </c>
      <c r="C8" s="11"/>
      <c r="D8" s="11">
        <v>39</v>
      </c>
      <c r="E8" s="11"/>
      <c r="F8" s="11"/>
      <c r="G8" s="11"/>
      <c r="H8" s="11"/>
      <c r="I8" s="11"/>
      <c r="J8" s="11"/>
      <c r="K8" s="11"/>
      <c r="L8" s="11"/>
      <c r="M8" s="11"/>
      <c r="N8" s="11">
        <f>VLOOKUP(A8,P:Q,2,0)</f>
        <v>39</v>
      </c>
      <c r="P8" s="17">
        <v>13361537895</v>
      </c>
      <c r="Q8" s="18">
        <v>49</v>
      </c>
    </row>
    <row r="9" ht="15.75" spans="1:17">
      <c r="A9" s="12">
        <v>15336465376</v>
      </c>
      <c r="B9" s="12" t="s">
        <v>19</v>
      </c>
      <c r="C9" s="11"/>
      <c r="D9" s="11">
        <v>39</v>
      </c>
      <c r="E9" s="11"/>
      <c r="F9" s="11"/>
      <c r="G9" s="11"/>
      <c r="H9" s="11"/>
      <c r="I9" s="11"/>
      <c r="J9" s="11"/>
      <c r="K9" s="11"/>
      <c r="L9" s="11"/>
      <c r="M9" s="11"/>
      <c r="N9" s="11">
        <f>VLOOKUP(A9,P:Q,2,0)</f>
        <v>39</v>
      </c>
      <c r="P9" s="17">
        <v>13361537562</v>
      </c>
      <c r="Q9" s="18">
        <v>199.7</v>
      </c>
    </row>
    <row r="10" ht="15.75" spans="1:17">
      <c r="A10" s="10">
        <v>13361537895</v>
      </c>
      <c r="B10" s="10" t="s">
        <v>19</v>
      </c>
      <c r="C10" s="11"/>
      <c r="D10" s="11">
        <v>49</v>
      </c>
      <c r="E10" s="11"/>
      <c r="F10" s="11"/>
      <c r="G10" s="11"/>
      <c r="H10" s="11"/>
      <c r="I10" s="11"/>
      <c r="J10" s="11"/>
      <c r="K10" s="11"/>
      <c r="L10" s="11"/>
      <c r="M10" s="11"/>
      <c r="N10" s="11">
        <f>VLOOKUP(A10,P:Q,2,0)</f>
        <v>49</v>
      </c>
      <c r="P10" s="17">
        <v>13371087025</v>
      </c>
      <c r="Q10" s="18">
        <v>50</v>
      </c>
    </row>
    <row r="11" ht="15.75" spans="1:17">
      <c r="A11" s="10">
        <v>13306367104</v>
      </c>
      <c r="B11" s="10" t="s">
        <v>19</v>
      </c>
      <c r="C11" s="11"/>
      <c r="D11" s="11">
        <v>49</v>
      </c>
      <c r="E11" s="11"/>
      <c r="F11" s="11"/>
      <c r="G11" s="11"/>
      <c r="H11" s="11"/>
      <c r="I11" s="11"/>
      <c r="J11" s="11"/>
      <c r="K11" s="11"/>
      <c r="L11" s="11"/>
      <c r="M11" s="11"/>
      <c r="N11" s="11">
        <f>VLOOKUP(A11,P:Q,2,0)</f>
        <v>49</v>
      </c>
      <c r="P11" s="17">
        <v>13306367104</v>
      </c>
      <c r="Q11" s="18">
        <v>49</v>
      </c>
    </row>
    <row r="12" ht="15.75" spans="1:17">
      <c r="A12" s="10">
        <v>13371097484</v>
      </c>
      <c r="B12" s="10" t="s">
        <v>19</v>
      </c>
      <c r="C12" s="11"/>
      <c r="D12" s="11">
        <v>49</v>
      </c>
      <c r="E12" s="11"/>
      <c r="F12" s="11"/>
      <c r="G12" s="11"/>
      <c r="H12" s="11"/>
      <c r="I12" s="11"/>
      <c r="J12" s="11"/>
      <c r="K12" s="11"/>
      <c r="L12" s="11"/>
      <c r="M12" s="11"/>
      <c r="N12" s="11">
        <f>VLOOKUP(A12,P:Q,2,0)</f>
        <v>49</v>
      </c>
      <c r="P12" s="17">
        <v>15336465570</v>
      </c>
      <c r="Q12" s="18">
        <v>39</v>
      </c>
    </row>
    <row r="13" ht="15.75" spans="1:17">
      <c r="A13" s="12">
        <v>15336468757</v>
      </c>
      <c r="B13" s="12" t="s">
        <v>19</v>
      </c>
      <c r="C13" s="11"/>
      <c r="D13" s="11">
        <v>39</v>
      </c>
      <c r="E13" s="11"/>
      <c r="F13" s="11"/>
      <c r="G13" s="11"/>
      <c r="H13" s="11"/>
      <c r="I13" s="11"/>
      <c r="J13" s="11"/>
      <c r="K13" s="11"/>
      <c r="L13" s="11"/>
      <c r="M13" s="11"/>
      <c r="N13" s="11">
        <f>VLOOKUP(A13,P:Q,2,0)</f>
        <v>39</v>
      </c>
      <c r="P13" s="17">
        <v>13371097484</v>
      </c>
      <c r="Q13" s="18">
        <v>49</v>
      </c>
    </row>
    <row r="14" ht="15.75" spans="1:17">
      <c r="A14" s="12">
        <v>15336460521</v>
      </c>
      <c r="B14" s="12" t="s">
        <v>19</v>
      </c>
      <c r="C14" s="11"/>
      <c r="D14" s="11">
        <v>39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f>VLOOKUP(A14,P:Q,2,0)</f>
        <v>39</v>
      </c>
      <c r="P14" s="17">
        <v>13361578068</v>
      </c>
      <c r="Q14" s="18">
        <v>49</v>
      </c>
    </row>
    <row r="15" ht="15.75" spans="1:17">
      <c r="A15" s="12">
        <v>15336467257</v>
      </c>
      <c r="B15" s="12" t="s">
        <v>19</v>
      </c>
      <c r="C15" s="11"/>
      <c r="D15" s="11">
        <v>39</v>
      </c>
      <c r="E15" s="11"/>
      <c r="F15" s="11"/>
      <c r="G15" s="11"/>
      <c r="H15" s="11"/>
      <c r="I15" s="11"/>
      <c r="J15" s="11"/>
      <c r="K15" s="11"/>
      <c r="L15" s="11"/>
      <c r="M15" s="11"/>
      <c r="N15" s="11">
        <f>VLOOKUP(A15,P:Q,2,0)</f>
        <v>39</v>
      </c>
      <c r="P15" s="17">
        <v>13361530160</v>
      </c>
      <c r="Q15" s="18">
        <v>49</v>
      </c>
    </row>
    <row r="16" ht="15.75" spans="1:17">
      <c r="A16" s="12">
        <v>13361530160</v>
      </c>
      <c r="B16" s="12" t="s">
        <v>19</v>
      </c>
      <c r="C16" s="11"/>
      <c r="D16" s="11">
        <v>49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f>VLOOKUP(A16,P:Q,2,0)</f>
        <v>49</v>
      </c>
      <c r="P16" s="17">
        <v>13371097014</v>
      </c>
      <c r="Q16" s="18">
        <v>49</v>
      </c>
    </row>
    <row r="17" ht="15.75" spans="1:17">
      <c r="A17" s="10">
        <v>13361537562</v>
      </c>
      <c r="B17" s="10" t="s">
        <v>33</v>
      </c>
      <c r="C17" s="11"/>
      <c r="D17" s="11">
        <v>199.7</v>
      </c>
      <c r="E17" s="11"/>
      <c r="F17" s="11"/>
      <c r="G17" s="11"/>
      <c r="H17" s="11"/>
      <c r="I17" s="11"/>
      <c r="J17" s="11"/>
      <c r="K17" s="11"/>
      <c r="L17" s="11"/>
      <c r="M17" s="11"/>
      <c r="N17" s="11">
        <f>VLOOKUP(A17,P:Q,2,0)</f>
        <v>199.7</v>
      </c>
      <c r="P17" s="17">
        <v>15336468757</v>
      </c>
      <c r="Q17" s="18">
        <v>39</v>
      </c>
    </row>
    <row r="18" ht="15.75" spans="1:17">
      <c r="A18" s="12">
        <v>15336465570</v>
      </c>
      <c r="B18" s="12" t="s">
        <v>34</v>
      </c>
      <c r="C18" s="11"/>
      <c r="D18" s="11">
        <v>39</v>
      </c>
      <c r="E18" s="11"/>
      <c r="F18" s="11"/>
      <c r="G18" s="11"/>
      <c r="H18" s="11"/>
      <c r="I18" s="11"/>
      <c r="J18" s="11"/>
      <c r="K18" s="11"/>
      <c r="L18" s="11"/>
      <c r="M18" s="11"/>
      <c r="N18" s="11">
        <f>VLOOKUP(A18,P:Q,2,0)</f>
        <v>39</v>
      </c>
      <c r="P18" s="17">
        <v>13361537525</v>
      </c>
      <c r="Q18" s="18">
        <v>49.5</v>
      </c>
    </row>
    <row r="19" ht="15.75" spans="1:17">
      <c r="A19" s="12">
        <v>15336469865</v>
      </c>
      <c r="B19" s="12" t="s">
        <v>20</v>
      </c>
      <c r="C19" s="11"/>
      <c r="D19" s="11">
        <v>39.3</v>
      </c>
      <c r="E19" s="11"/>
      <c r="F19" s="11"/>
      <c r="G19" s="11"/>
      <c r="H19" s="11"/>
      <c r="I19" s="11"/>
      <c r="J19" s="11"/>
      <c r="K19" s="11"/>
      <c r="L19" s="11"/>
      <c r="M19" s="11"/>
      <c r="N19" s="11">
        <f>VLOOKUP(A19,P:Q,2,0)</f>
        <v>39.3</v>
      </c>
      <c r="P19" s="17">
        <v>15336467257</v>
      </c>
      <c r="Q19" s="18">
        <v>39</v>
      </c>
    </row>
    <row r="20" ht="15.75" spans="1:17">
      <c r="A20" s="12">
        <v>15336463775</v>
      </c>
      <c r="B20" s="12" t="s">
        <v>21</v>
      </c>
      <c r="C20" s="11"/>
      <c r="D20" s="11">
        <v>39</v>
      </c>
      <c r="E20" s="11"/>
      <c r="F20" s="11"/>
      <c r="G20" s="11"/>
      <c r="H20" s="11"/>
      <c r="I20" s="11"/>
      <c r="J20" s="11"/>
      <c r="K20" s="11"/>
      <c r="L20" s="11"/>
      <c r="M20" s="11"/>
      <c r="N20" s="11">
        <f>VLOOKUP(A20,P:Q,2,0)</f>
        <v>39</v>
      </c>
      <c r="P20" s="17">
        <v>15336468527</v>
      </c>
      <c r="Q20" s="18">
        <v>39</v>
      </c>
    </row>
    <row r="21" ht="15.75" spans="1:17">
      <c r="A21" s="12">
        <v>15336463926</v>
      </c>
      <c r="B21" s="12" t="s">
        <v>22</v>
      </c>
      <c r="C21" s="11"/>
      <c r="D21" s="11">
        <v>39.6</v>
      </c>
      <c r="E21" s="11"/>
      <c r="F21" s="11"/>
      <c r="G21" s="11"/>
      <c r="H21" s="11"/>
      <c r="I21" s="11"/>
      <c r="J21" s="11"/>
      <c r="K21" s="11"/>
      <c r="L21" s="11"/>
      <c r="M21" s="11"/>
      <c r="N21" s="11">
        <f>VLOOKUP(A21,P:Q,2,0)</f>
        <v>39.6</v>
      </c>
      <c r="P21" s="17">
        <v>15336460521</v>
      </c>
      <c r="Q21" s="18">
        <v>39</v>
      </c>
    </row>
    <row r="22" ht="15.75" spans="1:17">
      <c r="A22" s="12">
        <v>15336468527</v>
      </c>
      <c r="B22" s="12" t="s">
        <v>23</v>
      </c>
      <c r="C22" s="11"/>
      <c r="D22" s="11">
        <v>39</v>
      </c>
      <c r="E22" s="11"/>
      <c r="F22" s="11"/>
      <c r="G22" s="11"/>
      <c r="H22" s="11"/>
      <c r="I22" s="11"/>
      <c r="J22" s="11"/>
      <c r="K22" s="11"/>
      <c r="L22" s="11"/>
      <c r="M22" s="11"/>
      <c r="N22" s="11">
        <f>VLOOKUP(A22,P:Q,2,0)</f>
        <v>39</v>
      </c>
      <c r="P22" s="17">
        <v>15336469865</v>
      </c>
      <c r="Q22" s="18">
        <v>39.3</v>
      </c>
    </row>
    <row r="23" ht="15.75" spans="1:17">
      <c r="A23" s="12">
        <v>15336469379</v>
      </c>
      <c r="B23" s="12" t="s">
        <v>24</v>
      </c>
      <c r="C23" s="11"/>
      <c r="D23" s="11">
        <v>39.3</v>
      </c>
      <c r="E23" s="11"/>
      <c r="F23" s="11"/>
      <c r="G23" s="11"/>
      <c r="H23" s="11"/>
      <c r="I23" s="11"/>
      <c r="J23" s="11"/>
      <c r="K23" s="11"/>
      <c r="L23" s="11"/>
      <c r="M23" s="11"/>
      <c r="N23" s="11">
        <f>VLOOKUP(A23,P:Q,2,0)</f>
        <v>39.3</v>
      </c>
      <c r="P23" s="17">
        <v>15336463775</v>
      </c>
      <c r="Q23" s="18">
        <v>39</v>
      </c>
    </row>
    <row r="24" ht="15.75" spans="1:17">
      <c r="A24" s="10">
        <v>13361537525</v>
      </c>
      <c r="B24" s="10" t="s">
        <v>25</v>
      </c>
      <c r="C24" s="11"/>
      <c r="D24" s="11">
        <v>49.5</v>
      </c>
      <c r="E24" s="11"/>
      <c r="F24" s="11"/>
      <c r="G24" s="11"/>
      <c r="H24" s="11"/>
      <c r="I24" s="11"/>
      <c r="J24" s="11"/>
      <c r="K24" s="11"/>
      <c r="L24" s="11"/>
      <c r="M24" s="11"/>
      <c r="N24" s="11">
        <f>VLOOKUP(A24,P:Q,2,0)</f>
        <v>49.5</v>
      </c>
      <c r="P24" s="17">
        <v>15336465376</v>
      </c>
      <c r="Q24" s="18">
        <v>39</v>
      </c>
    </row>
    <row r="25" ht="15.75" spans="1:17">
      <c r="A25" s="10">
        <v>13371087025</v>
      </c>
      <c r="B25" s="10" t="s">
        <v>26</v>
      </c>
      <c r="C25" s="11"/>
      <c r="D25" s="11">
        <v>50</v>
      </c>
      <c r="E25" s="11"/>
      <c r="F25" s="11"/>
      <c r="G25" s="11"/>
      <c r="H25" s="11"/>
      <c r="I25" s="11"/>
      <c r="J25" s="11"/>
      <c r="K25" s="11"/>
      <c r="L25" s="11"/>
      <c r="M25" s="11"/>
      <c r="N25" s="11">
        <f>VLOOKUP(A25,P:Q,2,0)</f>
        <v>50</v>
      </c>
      <c r="P25" s="17">
        <v>15336463926</v>
      </c>
      <c r="Q25" s="18">
        <v>39.6</v>
      </c>
    </row>
    <row r="26" ht="15.75" spans="1:17">
      <c r="A26" s="10">
        <v>13371097014</v>
      </c>
      <c r="B26" s="10" t="s">
        <v>27</v>
      </c>
      <c r="C26" s="11"/>
      <c r="D26" s="11">
        <v>49</v>
      </c>
      <c r="E26" s="11"/>
      <c r="F26" s="11"/>
      <c r="G26" s="11"/>
      <c r="H26" s="11"/>
      <c r="I26" s="11"/>
      <c r="J26" s="11"/>
      <c r="K26" s="11"/>
      <c r="L26" s="11"/>
      <c r="M26" s="11"/>
      <c r="N26" s="11">
        <f>VLOOKUP(A26,P:Q,2,0)</f>
        <v>49</v>
      </c>
      <c r="P26" s="17">
        <v>15336461387</v>
      </c>
      <c r="Q26" s="18">
        <v>39</v>
      </c>
    </row>
    <row r="27" ht="15.75" spans="1:17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1">
        <f>N30-N29-N28</f>
        <v>757.82</v>
      </c>
      <c r="P27" s="17">
        <v>15336469379</v>
      </c>
      <c r="Q27" s="18">
        <v>39.3</v>
      </c>
    </row>
    <row r="28" spans="1:14">
      <c r="A28" s="6" t="s">
        <v>29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1">
        <v>344.7</v>
      </c>
    </row>
    <row r="29" spans="1:14">
      <c r="A29" s="6" t="s">
        <v>30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1">
        <v>70.88</v>
      </c>
    </row>
    <row r="30" spans="1:14">
      <c r="A30" s="6" t="s">
        <v>31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1">
        <v>1173.4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5" right="0.75" top="0.629861111111111" bottom="0.708333333333333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topLeftCell="A10" workbookViewId="0">
      <selection activeCell="D18" sqref="D18:D26"/>
    </sheetView>
  </sheetViews>
  <sheetFormatPr defaultColWidth="9" defaultRowHeight="13.5"/>
  <cols>
    <col min="1" max="1" width="14.125" style="1" customWidth="1"/>
    <col min="2" max="2" width="7.5" style="1" customWidth="1"/>
    <col min="3" max="3" width="6.75" style="1" customWidth="1"/>
    <col min="4" max="4" width="7.125" style="1" customWidth="1"/>
    <col min="5" max="13" width="9" style="1"/>
    <col min="14" max="14" width="10.375" style="1"/>
    <col min="15" max="15" width="9" style="1"/>
    <col min="16" max="16" width="20.375" style="2" customWidth="1"/>
    <col min="17" max="17" width="10.875" style="1" customWidth="1"/>
    <col min="18" max="16384" width="9" style="1"/>
  </cols>
  <sheetData>
    <row r="1" ht="18.75" spans="1:14">
      <c r="A1" s="3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6" t="s">
        <v>2</v>
      </c>
      <c r="B3" s="7" t="s">
        <v>3</v>
      </c>
      <c r="C3" s="6" t="s">
        <v>4</v>
      </c>
      <c r="D3" s="6"/>
      <c r="E3" s="6" t="s">
        <v>5</v>
      </c>
      <c r="F3" s="6"/>
      <c r="G3" s="6"/>
      <c r="H3" s="6"/>
      <c r="I3" s="6"/>
      <c r="J3" s="6"/>
      <c r="K3" s="6"/>
      <c r="L3" s="6"/>
      <c r="M3" s="6"/>
      <c r="N3" s="6"/>
    </row>
    <row r="4" spans="1:14">
      <c r="A4" s="6"/>
      <c r="B4" s="7"/>
      <c r="C4" s="7" t="s">
        <v>6</v>
      </c>
      <c r="D4" s="7" t="s">
        <v>7</v>
      </c>
      <c r="E4" s="6" t="s">
        <v>8</v>
      </c>
      <c r="F4" s="6"/>
      <c r="G4" s="6"/>
      <c r="H4" s="6"/>
      <c r="I4" s="6" t="s">
        <v>9</v>
      </c>
      <c r="J4" s="6"/>
      <c r="K4" s="7" t="s">
        <v>10</v>
      </c>
      <c r="L4" s="7" t="s">
        <v>11</v>
      </c>
      <c r="M4" s="7"/>
      <c r="N4" s="6" t="s">
        <v>12</v>
      </c>
    </row>
    <row r="5" ht="22.5" spans="1:14">
      <c r="A5" s="6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7"/>
      <c r="L5" s="7"/>
      <c r="M5" s="7"/>
      <c r="N5" s="6"/>
    </row>
    <row r="6" spans="1:14">
      <c r="A6" s="9">
        <v>536166950417</v>
      </c>
      <c r="B6" s="10" t="s">
        <v>19</v>
      </c>
      <c r="C6" s="11"/>
      <c r="D6" s="11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>
        <f>VLOOKUP(A6,P:Q,2,0)</f>
        <v>150</v>
      </c>
    </row>
    <row r="7" ht="15.75" spans="1:17">
      <c r="A7" s="12">
        <v>13361578068</v>
      </c>
      <c r="B7" s="12" t="s">
        <v>19</v>
      </c>
      <c r="C7" s="11"/>
      <c r="D7" s="11">
        <v>49</v>
      </c>
      <c r="E7" s="11"/>
      <c r="F7" s="11"/>
      <c r="G7" s="11"/>
      <c r="H7" s="11"/>
      <c r="I7" s="11"/>
      <c r="J7" s="11"/>
      <c r="K7" s="11"/>
      <c r="L7" s="11"/>
      <c r="M7" s="11"/>
      <c r="N7" s="11">
        <f>VLOOKUP(A7,P:Q,2,0)</f>
        <v>49</v>
      </c>
      <c r="P7" s="16">
        <v>536166950417</v>
      </c>
      <c r="Q7" s="18">
        <v>150</v>
      </c>
    </row>
    <row r="8" ht="15.75" spans="1:17">
      <c r="A8" s="12">
        <v>15336461387</v>
      </c>
      <c r="B8" s="12" t="s">
        <v>19</v>
      </c>
      <c r="C8" s="11"/>
      <c r="D8" s="11">
        <v>39</v>
      </c>
      <c r="E8" s="11"/>
      <c r="F8" s="11"/>
      <c r="G8" s="11"/>
      <c r="H8" s="11"/>
      <c r="I8" s="11"/>
      <c r="J8" s="11"/>
      <c r="K8" s="11"/>
      <c r="L8" s="11"/>
      <c r="M8" s="11"/>
      <c r="N8" s="11">
        <f>VLOOKUP(A8,P:Q,2,0)</f>
        <v>39</v>
      </c>
      <c r="P8" s="17">
        <v>13361537895</v>
      </c>
      <c r="Q8" s="18">
        <v>49</v>
      </c>
    </row>
    <row r="9" ht="15.75" spans="1:17">
      <c r="A9" s="12">
        <v>15336465376</v>
      </c>
      <c r="B9" s="12" t="s">
        <v>19</v>
      </c>
      <c r="C9" s="11"/>
      <c r="D9" s="11">
        <v>39</v>
      </c>
      <c r="E9" s="11"/>
      <c r="F9" s="11"/>
      <c r="G9" s="11"/>
      <c r="H9" s="11"/>
      <c r="I9" s="11"/>
      <c r="J9" s="11"/>
      <c r="K9" s="11"/>
      <c r="L9" s="11"/>
      <c r="M9" s="11"/>
      <c r="N9" s="11">
        <f>VLOOKUP(A9,P:Q,2,0)</f>
        <v>39</v>
      </c>
      <c r="P9" s="17">
        <v>13361537562</v>
      </c>
      <c r="Q9" s="18">
        <v>199.7</v>
      </c>
    </row>
    <row r="10" ht="15.75" spans="1:17">
      <c r="A10" s="10">
        <v>13361537895</v>
      </c>
      <c r="B10" s="10" t="s">
        <v>19</v>
      </c>
      <c r="C10" s="11"/>
      <c r="D10" s="11">
        <v>49</v>
      </c>
      <c r="E10" s="11"/>
      <c r="F10" s="11"/>
      <c r="G10" s="11"/>
      <c r="H10" s="11"/>
      <c r="I10" s="11"/>
      <c r="J10" s="11"/>
      <c r="K10" s="11"/>
      <c r="L10" s="11"/>
      <c r="M10" s="11"/>
      <c r="N10" s="11">
        <f>VLOOKUP(A10,P:Q,2,0)</f>
        <v>49</v>
      </c>
      <c r="P10" s="17">
        <v>13371087025</v>
      </c>
      <c r="Q10" s="18">
        <v>50</v>
      </c>
    </row>
    <row r="11" ht="15.75" spans="1:17">
      <c r="A11" s="10">
        <v>13306367104</v>
      </c>
      <c r="B11" s="10" t="s">
        <v>19</v>
      </c>
      <c r="C11" s="11"/>
      <c r="D11" s="11">
        <v>49</v>
      </c>
      <c r="E11" s="11"/>
      <c r="F11" s="11"/>
      <c r="G11" s="11"/>
      <c r="H11" s="11"/>
      <c r="I11" s="11"/>
      <c r="J11" s="11"/>
      <c r="K11" s="11"/>
      <c r="L11" s="11"/>
      <c r="M11" s="11"/>
      <c r="N11" s="11">
        <f>VLOOKUP(A11,P:Q,2,0)</f>
        <v>49</v>
      </c>
      <c r="P11" s="17">
        <v>13306367104</v>
      </c>
      <c r="Q11" s="18">
        <v>49</v>
      </c>
    </row>
    <row r="12" ht="15.75" spans="1:17">
      <c r="A12" s="10">
        <v>13371097484</v>
      </c>
      <c r="B12" s="10" t="s">
        <v>19</v>
      </c>
      <c r="C12" s="11"/>
      <c r="D12" s="11">
        <v>49</v>
      </c>
      <c r="E12" s="11"/>
      <c r="F12" s="11"/>
      <c r="G12" s="11"/>
      <c r="H12" s="11"/>
      <c r="I12" s="11"/>
      <c r="J12" s="11"/>
      <c r="K12" s="11"/>
      <c r="L12" s="11"/>
      <c r="M12" s="11"/>
      <c r="N12" s="11">
        <f>VLOOKUP(A12,P:Q,2,0)</f>
        <v>49</v>
      </c>
      <c r="P12" s="17">
        <v>15336465570</v>
      </c>
      <c r="Q12" s="18">
        <v>39</v>
      </c>
    </row>
    <row r="13" ht="15.75" spans="1:17">
      <c r="A13" s="12">
        <v>15336468757</v>
      </c>
      <c r="B13" s="12" t="s">
        <v>19</v>
      </c>
      <c r="C13" s="11"/>
      <c r="D13" s="11">
        <v>39</v>
      </c>
      <c r="E13" s="11"/>
      <c r="F13" s="11"/>
      <c r="G13" s="11"/>
      <c r="H13" s="11"/>
      <c r="I13" s="11"/>
      <c r="J13" s="11"/>
      <c r="K13" s="11"/>
      <c r="L13" s="11"/>
      <c r="M13" s="11"/>
      <c r="N13" s="11">
        <f>VLOOKUP(A13,P:Q,2,0)</f>
        <v>39</v>
      </c>
      <c r="P13" s="17">
        <v>13371097484</v>
      </c>
      <c r="Q13" s="18">
        <v>49</v>
      </c>
    </row>
    <row r="14" ht="15.75" spans="1:17">
      <c r="A14" s="12">
        <v>15336460521</v>
      </c>
      <c r="B14" s="12" t="s">
        <v>19</v>
      </c>
      <c r="C14" s="11"/>
      <c r="D14" s="11">
        <v>39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f>VLOOKUP(A14,P:Q,2,0)</f>
        <v>39</v>
      </c>
      <c r="P14" s="17">
        <v>13361578068</v>
      </c>
      <c r="Q14" s="18">
        <v>49</v>
      </c>
    </row>
    <row r="15" ht="15.75" spans="1:17">
      <c r="A15" s="12">
        <v>15336467257</v>
      </c>
      <c r="B15" s="12" t="s">
        <v>19</v>
      </c>
      <c r="C15" s="11"/>
      <c r="D15" s="11">
        <v>39</v>
      </c>
      <c r="E15" s="11"/>
      <c r="F15" s="11"/>
      <c r="G15" s="11"/>
      <c r="H15" s="11"/>
      <c r="I15" s="11"/>
      <c r="J15" s="11"/>
      <c r="K15" s="11"/>
      <c r="L15" s="11"/>
      <c r="M15" s="11"/>
      <c r="N15" s="11">
        <f>VLOOKUP(A15,P:Q,2,0)</f>
        <v>39</v>
      </c>
      <c r="P15" s="17">
        <v>13361530160</v>
      </c>
      <c r="Q15" s="18">
        <v>49</v>
      </c>
    </row>
    <row r="16" ht="15.75" spans="1:17">
      <c r="A16" s="12">
        <v>13361530160</v>
      </c>
      <c r="B16" s="12" t="s">
        <v>19</v>
      </c>
      <c r="C16" s="11"/>
      <c r="D16" s="11">
        <v>49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f>VLOOKUP(A16,P:Q,2,0)</f>
        <v>49</v>
      </c>
      <c r="P16" s="17">
        <v>13371097014</v>
      </c>
      <c r="Q16" s="18">
        <v>49</v>
      </c>
    </row>
    <row r="17" ht="15.75" spans="1:17">
      <c r="A17" s="10">
        <v>13361537562</v>
      </c>
      <c r="B17" s="10" t="s">
        <v>33</v>
      </c>
      <c r="C17" s="11"/>
      <c r="D17" s="11">
        <v>199.7</v>
      </c>
      <c r="E17" s="11"/>
      <c r="F17" s="11"/>
      <c r="G17" s="11"/>
      <c r="H17" s="11"/>
      <c r="I17" s="11"/>
      <c r="J17" s="11"/>
      <c r="K17" s="11"/>
      <c r="L17" s="11"/>
      <c r="M17" s="11"/>
      <c r="N17" s="11">
        <f>VLOOKUP(A17,P:Q,2,0)</f>
        <v>199.7</v>
      </c>
      <c r="P17" s="17">
        <v>15336468757</v>
      </c>
      <c r="Q17" s="18">
        <v>39</v>
      </c>
    </row>
    <row r="18" ht="15.75" spans="1:19">
      <c r="A18" s="12">
        <v>15336465570</v>
      </c>
      <c r="B18" s="12" t="s">
        <v>34</v>
      </c>
      <c r="C18" s="11"/>
      <c r="D18" s="11">
        <v>39</v>
      </c>
      <c r="E18" s="11"/>
      <c r="F18" s="11"/>
      <c r="G18" s="11"/>
      <c r="H18" s="11"/>
      <c r="I18" s="11"/>
      <c r="J18" s="11"/>
      <c r="K18" s="11"/>
      <c r="L18" s="11"/>
      <c r="M18" s="11"/>
      <c r="N18" s="11">
        <v>39</v>
      </c>
      <c r="P18" s="17">
        <v>13361537525</v>
      </c>
      <c r="Q18" s="18">
        <v>49.5</v>
      </c>
      <c r="S18" s="11">
        <v>199.7</v>
      </c>
    </row>
    <row r="19" ht="15.75" spans="1:19">
      <c r="A19" s="12">
        <v>15336469865</v>
      </c>
      <c r="B19" s="12" t="s">
        <v>20</v>
      </c>
      <c r="C19" s="11"/>
      <c r="D19" s="11">
        <v>39.3</v>
      </c>
      <c r="E19" s="11"/>
      <c r="F19" s="11"/>
      <c r="G19" s="11"/>
      <c r="H19" s="11"/>
      <c r="I19" s="11"/>
      <c r="J19" s="11"/>
      <c r="K19" s="11"/>
      <c r="L19" s="11"/>
      <c r="M19" s="11"/>
      <c r="N19" s="11">
        <v>39.3</v>
      </c>
      <c r="P19" s="17">
        <v>15336467257</v>
      </c>
      <c r="Q19" s="18">
        <v>39</v>
      </c>
      <c r="S19" s="11">
        <v>39.3</v>
      </c>
    </row>
    <row r="20" ht="15.75" spans="1:19">
      <c r="A20" s="12">
        <v>15336463775</v>
      </c>
      <c r="B20" s="12" t="s">
        <v>21</v>
      </c>
      <c r="C20" s="11"/>
      <c r="D20" s="11">
        <v>39</v>
      </c>
      <c r="E20" s="11"/>
      <c r="F20" s="11"/>
      <c r="G20" s="11"/>
      <c r="H20" s="11"/>
      <c r="I20" s="11"/>
      <c r="J20" s="11"/>
      <c r="K20" s="11"/>
      <c r="L20" s="11"/>
      <c r="M20" s="11"/>
      <c r="N20" s="11">
        <v>39</v>
      </c>
      <c r="P20" s="17">
        <v>15336468527</v>
      </c>
      <c r="Q20" s="18">
        <v>39</v>
      </c>
      <c r="S20" s="11">
        <v>39</v>
      </c>
    </row>
    <row r="21" ht="15.75" spans="1:19">
      <c r="A21" s="12">
        <v>15336463926</v>
      </c>
      <c r="B21" s="12" t="s">
        <v>22</v>
      </c>
      <c r="C21" s="11"/>
      <c r="D21" s="11">
        <v>39</v>
      </c>
      <c r="E21" s="11"/>
      <c r="F21" s="11"/>
      <c r="G21" s="11"/>
      <c r="H21" s="11"/>
      <c r="I21" s="11"/>
      <c r="J21" s="11"/>
      <c r="K21" s="11"/>
      <c r="L21" s="11"/>
      <c r="M21" s="11"/>
      <c r="N21" s="11">
        <v>39</v>
      </c>
      <c r="P21" s="17">
        <v>15336460521</v>
      </c>
      <c r="Q21" s="18">
        <v>39</v>
      </c>
      <c r="S21" s="11">
        <v>39.6</v>
      </c>
    </row>
    <row r="22" ht="15.75" spans="1:19">
      <c r="A22" s="12">
        <v>15336468527</v>
      </c>
      <c r="B22" s="12" t="s">
        <v>23</v>
      </c>
      <c r="C22" s="11"/>
      <c r="D22" s="11">
        <v>39.3</v>
      </c>
      <c r="E22" s="11"/>
      <c r="F22" s="11"/>
      <c r="G22" s="11"/>
      <c r="H22" s="11"/>
      <c r="I22" s="11"/>
      <c r="J22" s="11"/>
      <c r="K22" s="11"/>
      <c r="L22" s="11"/>
      <c r="M22" s="11"/>
      <c r="N22" s="11">
        <v>39.3</v>
      </c>
      <c r="P22" s="17">
        <v>15336469865</v>
      </c>
      <c r="Q22" s="18">
        <v>39.3</v>
      </c>
      <c r="S22" s="11">
        <v>39</v>
      </c>
    </row>
    <row r="23" ht="15.75" spans="1:19">
      <c r="A23" s="12">
        <v>15336469379</v>
      </c>
      <c r="B23" s="12" t="s">
        <v>24</v>
      </c>
      <c r="C23" s="11"/>
      <c r="D23" s="11">
        <v>48.5</v>
      </c>
      <c r="E23" s="11"/>
      <c r="F23" s="11"/>
      <c r="G23" s="11"/>
      <c r="H23" s="11"/>
      <c r="I23" s="11"/>
      <c r="J23" s="11"/>
      <c r="K23" s="11"/>
      <c r="L23" s="11"/>
      <c r="M23" s="11"/>
      <c r="N23" s="11">
        <v>48.5</v>
      </c>
      <c r="P23" s="17">
        <v>15336463775</v>
      </c>
      <c r="Q23" s="18">
        <v>39</v>
      </c>
      <c r="S23" s="11">
        <v>39.3</v>
      </c>
    </row>
    <row r="24" ht="15.75" spans="1:19">
      <c r="A24" s="10">
        <v>13361537525</v>
      </c>
      <c r="B24" s="10" t="s">
        <v>25</v>
      </c>
      <c r="C24" s="11"/>
      <c r="D24" s="11">
        <v>50.1</v>
      </c>
      <c r="E24" s="11"/>
      <c r="F24" s="11"/>
      <c r="G24" s="11"/>
      <c r="H24" s="11"/>
      <c r="I24" s="11"/>
      <c r="J24" s="11"/>
      <c r="K24" s="11"/>
      <c r="L24" s="11"/>
      <c r="M24" s="11"/>
      <c r="N24" s="11">
        <v>50.1</v>
      </c>
      <c r="P24" s="17">
        <v>15336465376</v>
      </c>
      <c r="Q24" s="18">
        <v>39</v>
      </c>
      <c r="S24" s="11">
        <v>49.5</v>
      </c>
    </row>
    <row r="25" ht="15.75" spans="1:19">
      <c r="A25" s="10">
        <v>13371087025</v>
      </c>
      <c r="B25" s="10" t="s">
        <v>26</v>
      </c>
      <c r="C25" s="11"/>
      <c r="D25" s="11">
        <v>51.2</v>
      </c>
      <c r="E25" s="11"/>
      <c r="F25" s="11"/>
      <c r="G25" s="11"/>
      <c r="H25" s="11"/>
      <c r="I25" s="11"/>
      <c r="J25" s="11"/>
      <c r="K25" s="11"/>
      <c r="L25" s="11"/>
      <c r="M25" s="11"/>
      <c r="N25" s="11">
        <v>51.2</v>
      </c>
      <c r="P25" s="17">
        <v>15336463926</v>
      </c>
      <c r="Q25" s="18">
        <v>39.6</v>
      </c>
      <c r="S25" s="11">
        <v>50</v>
      </c>
    </row>
    <row r="26" ht="15.75" spans="1:19">
      <c r="A26" s="10">
        <v>13371097014</v>
      </c>
      <c r="B26" s="10" t="s">
        <v>27</v>
      </c>
      <c r="C26" s="11"/>
      <c r="D26" s="11">
        <v>49</v>
      </c>
      <c r="E26" s="11"/>
      <c r="F26" s="11"/>
      <c r="G26" s="11"/>
      <c r="H26" s="11"/>
      <c r="I26" s="11"/>
      <c r="J26" s="11"/>
      <c r="K26" s="11"/>
      <c r="L26" s="11"/>
      <c r="M26" s="11"/>
      <c r="N26" s="11">
        <v>49</v>
      </c>
      <c r="P26" s="17">
        <v>15336461387</v>
      </c>
      <c r="Q26" s="18">
        <v>39</v>
      </c>
      <c r="S26" s="11">
        <v>49</v>
      </c>
    </row>
    <row r="27" ht="15.75" spans="1:17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1">
        <f>N30-N29-N28</f>
        <v>718.21</v>
      </c>
      <c r="P27" s="17">
        <v>15336469379</v>
      </c>
      <c r="Q27" s="18">
        <v>39.3</v>
      </c>
    </row>
    <row r="28" spans="1:14">
      <c r="A28" s="6" t="s">
        <v>29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1">
        <f>SUM(N18:N26)</f>
        <v>394.4</v>
      </c>
    </row>
    <row r="29" spans="1:14">
      <c r="A29" s="6" t="s">
        <v>30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1">
        <v>71.49</v>
      </c>
    </row>
    <row r="30" spans="1:14">
      <c r="A30" s="6" t="s">
        <v>31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1">
        <v>1184.1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5" right="0.75" top="0.629861111111111" bottom="0.708333333333333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workbookViewId="0">
      <selection activeCell="N28" sqref="N28"/>
    </sheetView>
  </sheetViews>
  <sheetFormatPr defaultColWidth="9" defaultRowHeight="13.5"/>
  <cols>
    <col min="1" max="1" width="14.125" style="1" customWidth="1"/>
    <col min="2" max="2" width="7.5" style="1" customWidth="1"/>
    <col min="3" max="3" width="6.75" style="1" customWidth="1"/>
    <col min="4" max="4" width="7.125" style="1" customWidth="1"/>
    <col min="5" max="13" width="9" style="1"/>
    <col min="14" max="14" width="10.375" style="1"/>
    <col min="15" max="15" width="9" style="1"/>
    <col min="16" max="16" width="12.75" style="2" customWidth="1"/>
    <col min="17" max="17" width="7" style="1" customWidth="1"/>
    <col min="18" max="16384" width="9" style="1"/>
  </cols>
  <sheetData>
    <row r="1" ht="18.75" spans="1:14">
      <c r="A1" s="3" t="s">
        <v>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6" t="s">
        <v>2</v>
      </c>
      <c r="B3" s="7" t="s">
        <v>3</v>
      </c>
      <c r="C3" s="6" t="s">
        <v>4</v>
      </c>
      <c r="D3" s="6"/>
      <c r="E3" s="6" t="s">
        <v>5</v>
      </c>
      <c r="F3" s="6"/>
      <c r="G3" s="6"/>
      <c r="H3" s="6"/>
      <c r="I3" s="6"/>
      <c r="J3" s="6"/>
      <c r="K3" s="6"/>
      <c r="L3" s="6"/>
      <c r="M3" s="6"/>
      <c r="N3" s="6"/>
    </row>
    <row r="4" spans="1:14">
      <c r="A4" s="6"/>
      <c r="B4" s="7"/>
      <c r="C4" s="7" t="s">
        <v>6</v>
      </c>
      <c r="D4" s="7" t="s">
        <v>7</v>
      </c>
      <c r="E4" s="6" t="s">
        <v>8</v>
      </c>
      <c r="F4" s="6"/>
      <c r="G4" s="6"/>
      <c r="H4" s="6"/>
      <c r="I4" s="6" t="s">
        <v>9</v>
      </c>
      <c r="J4" s="6"/>
      <c r="K4" s="7" t="s">
        <v>10</v>
      </c>
      <c r="L4" s="7" t="s">
        <v>11</v>
      </c>
      <c r="M4" s="7"/>
      <c r="N4" s="6" t="s">
        <v>12</v>
      </c>
    </row>
    <row r="5" ht="22.5" spans="1:14">
      <c r="A5" s="6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7"/>
      <c r="L5" s="7"/>
      <c r="M5" s="7"/>
      <c r="N5" s="6"/>
    </row>
    <row r="6" spans="1:14">
      <c r="A6" s="9">
        <v>536166950417</v>
      </c>
      <c r="B6" s="10" t="s">
        <v>19</v>
      </c>
      <c r="C6" s="11"/>
      <c r="D6" s="11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>
        <f>VLOOKUP(A6,P:Q,2,0)</f>
        <v>150</v>
      </c>
    </row>
    <row r="7" ht="15.75" spans="1:17">
      <c r="A7" s="12">
        <v>13361578068</v>
      </c>
      <c r="B7" s="12" t="s">
        <v>19</v>
      </c>
      <c r="C7" s="11"/>
      <c r="D7" s="11">
        <v>49</v>
      </c>
      <c r="E7" s="11"/>
      <c r="F7" s="11"/>
      <c r="G7" s="11"/>
      <c r="H7" s="11"/>
      <c r="I7" s="11"/>
      <c r="J7" s="11"/>
      <c r="K7" s="11"/>
      <c r="L7" s="11"/>
      <c r="M7" s="11"/>
      <c r="N7" s="11">
        <f t="shared" ref="N7:N30" si="0">VLOOKUP(A7,P:Q,2,0)</f>
        <v>49</v>
      </c>
      <c r="P7" s="16">
        <v>536166950417</v>
      </c>
      <c r="Q7" s="18">
        <v>150</v>
      </c>
    </row>
    <row r="8" ht="15.75" spans="1:17">
      <c r="A8" s="12">
        <v>15336461387</v>
      </c>
      <c r="B8" s="12" t="s">
        <v>19</v>
      </c>
      <c r="C8" s="11"/>
      <c r="D8" s="11">
        <v>39</v>
      </c>
      <c r="E8" s="11"/>
      <c r="F8" s="11"/>
      <c r="G8" s="11"/>
      <c r="H8" s="11"/>
      <c r="I8" s="11"/>
      <c r="J8" s="11"/>
      <c r="K8" s="11"/>
      <c r="L8" s="11"/>
      <c r="M8" s="11"/>
      <c r="N8" s="11">
        <f t="shared" si="0"/>
        <v>39</v>
      </c>
      <c r="P8" s="17">
        <v>13361537895</v>
      </c>
      <c r="Q8" s="18">
        <v>49</v>
      </c>
    </row>
    <row r="9" ht="15.75" spans="1:17">
      <c r="A9" s="12">
        <v>15336465376</v>
      </c>
      <c r="B9" s="12" t="s">
        <v>19</v>
      </c>
      <c r="C9" s="11"/>
      <c r="D9" s="11">
        <v>39</v>
      </c>
      <c r="E9" s="11"/>
      <c r="F9" s="11"/>
      <c r="G9" s="11"/>
      <c r="H9" s="11"/>
      <c r="I9" s="11"/>
      <c r="J9" s="11"/>
      <c r="K9" s="11"/>
      <c r="L9" s="11"/>
      <c r="M9" s="11"/>
      <c r="N9" s="11">
        <f t="shared" si="0"/>
        <v>39</v>
      </c>
      <c r="P9" s="17">
        <v>13361537562</v>
      </c>
      <c r="Q9" s="18">
        <v>200.4</v>
      </c>
    </row>
    <row r="10" ht="15.75" spans="1:17">
      <c r="A10" s="10">
        <v>13361537895</v>
      </c>
      <c r="B10" s="10" t="s">
        <v>19</v>
      </c>
      <c r="C10" s="11"/>
      <c r="D10" s="11">
        <v>49</v>
      </c>
      <c r="E10" s="11"/>
      <c r="F10" s="11"/>
      <c r="G10" s="11"/>
      <c r="H10" s="11"/>
      <c r="I10" s="11"/>
      <c r="J10" s="11"/>
      <c r="K10" s="11"/>
      <c r="L10" s="11"/>
      <c r="M10" s="11"/>
      <c r="N10" s="11">
        <f t="shared" si="0"/>
        <v>49</v>
      </c>
      <c r="P10" s="17">
        <v>13371087025</v>
      </c>
      <c r="Q10" s="18">
        <v>49.4</v>
      </c>
    </row>
    <row r="11" ht="15.75" spans="1:17">
      <c r="A11" s="10">
        <v>13306367104</v>
      </c>
      <c r="B11" s="10" t="s">
        <v>19</v>
      </c>
      <c r="C11" s="11"/>
      <c r="D11" s="11">
        <v>49</v>
      </c>
      <c r="E11" s="11"/>
      <c r="F11" s="11"/>
      <c r="G11" s="11"/>
      <c r="H11" s="11"/>
      <c r="I11" s="11"/>
      <c r="J11" s="11"/>
      <c r="K11" s="11"/>
      <c r="L11" s="11"/>
      <c r="M11" s="11"/>
      <c r="N11" s="11">
        <f t="shared" si="0"/>
        <v>49</v>
      </c>
      <c r="P11" s="17">
        <v>13306367104</v>
      </c>
      <c r="Q11" s="18">
        <v>49</v>
      </c>
    </row>
    <row r="12" ht="15.75" spans="1:17">
      <c r="A12" s="10">
        <v>13371097484</v>
      </c>
      <c r="B12" s="10" t="s">
        <v>19</v>
      </c>
      <c r="C12" s="11"/>
      <c r="D12" s="11">
        <v>49</v>
      </c>
      <c r="E12" s="11"/>
      <c r="F12" s="11"/>
      <c r="G12" s="11"/>
      <c r="H12" s="11"/>
      <c r="I12" s="11"/>
      <c r="J12" s="11"/>
      <c r="K12" s="11"/>
      <c r="L12" s="11"/>
      <c r="M12" s="11"/>
      <c r="N12" s="11">
        <f t="shared" si="0"/>
        <v>49</v>
      </c>
      <c r="P12" s="17">
        <v>15336465570</v>
      </c>
      <c r="Q12" s="18">
        <v>39</v>
      </c>
    </row>
    <row r="13" ht="15.75" spans="1:17">
      <c r="A13" s="12">
        <v>15336468757</v>
      </c>
      <c r="B13" s="12" t="s">
        <v>19</v>
      </c>
      <c r="C13" s="11"/>
      <c r="D13" s="11">
        <v>39</v>
      </c>
      <c r="E13" s="11"/>
      <c r="F13" s="11"/>
      <c r="G13" s="11"/>
      <c r="H13" s="11"/>
      <c r="I13" s="11"/>
      <c r="J13" s="11"/>
      <c r="K13" s="11"/>
      <c r="L13" s="11"/>
      <c r="M13" s="11"/>
      <c r="N13" s="11">
        <f t="shared" si="0"/>
        <v>39</v>
      </c>
      <c r="P13" s="17">
        <v>13371097484</v>
      </c>
      <c r="Q13" s="18">
        <v>49</v>
      </c>
    </row>
    <row r="14" ht="15.75" spans="1:17">
      <c r="A14" s="12">
        <v>15336460521</v>
      </c>
      <c r="B14" s="12" t="s">
        <v>19</v>
      </c>
      <c r="C14" s="11"/>
      <c r="D14" s="11">
        <v>39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f t="shared" si="0"/>
        <v>39</v>
      </c>
      <c r="P14" s="17">
        <v>13361578068</v>
      </c>
      <c r="Q14" s="18">
        <v>49</v>
      </c>
    </row>
    <row r="15" ht="15.75" spans="1:17">
      <c r="A15" s="12">
        <v>15336467257</v>
      </c>
      <c r="B15" s="12" t="s">
        <v>19</v>
      </c>
      <c r="C15" s="11"/>
      <c r="D15" s="11">
        <v>39</v>
      </c>
      <c r="E15" s="11"/>
      <c r="F15" s="11"/>
      <c r="G15" s="11"/>
      <c r="H15" s="11"/>
      <c r="I15" s="11"/>
      <c r="J15" s="11"/>
      <c r="K15" s="11"/>
      <c r="L15" s="11"/>
      <c r="M15" s="11"/>
      <c r="N15" s="11">
        <f t="shared" si="0"/>
        <v>39</v>
      </c>
      <c r="P15" s="17">
        <v>13361530160</v>
      </c>
      <c r="Q15" s="18">
        <v>49</v>
      </c>
    </row>
    <row r="16" ht="15.75" spans="1:17">
      <c r="A16" s="12">
        <v>13361530160</v>
      </c>
      <c r="B16" s="12" t="s">
        <v>19</v>
      </c>
      <c r="C16" s="11"/>
      <c r="D16" s="11">
        <v>49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f t="shared" si="0"/>
        <v>49</v>
      </c>
      <c r="P16" s="17">
        <v>13371097014</v>
      </c>
      <c r="Q16" s="18">
        <v>49</v>
      </c>
    </row>
    <row r="17" ht="15.75" spans="1:17">
      <c r="A17" s="10">
        <v>13361537562</v>
      </c>
      <c r="B17" s="10" t="s">
        <v>33</v>
      </c>
      <c r="C17" s="11"/>
      <c r="D17" s="11">
        <v>200.4</v>
      </c>
      <c r="E17" s="11"/>
      <c r="F17" s="11"/>
      <c r="G17" s="11"/>
      <c r="H17" s="11"/>
      <c r="I17" s="11"/>
      <c r="J17" s="11"/>
      <c r="K17" s="11"/>
      <c r="L17" s="11"/>
      <c r="M17" s="11"/>
      <c r="N17" s="11">
        <f t="shared" si="0"/>
        <v>200.4</v>
      </c>
      <c r="P17" s="17">
        <v>15336468757</v>
      </c>
      <c r="Q17" s="18">
        <v>39</v>
      </c>
    </row>
    <row r="18" ht="15.75" spans="1:19">
      <c r="A18" s="12">
        <v>15336465570</v>
      </c>
      <c r="B18" s="12" t="s">
        <v>34</v>
      </c>
      <c r="C18" s="11"/>
      <c r="D18" s="11">
        <v>39</v>
      </c>
      <c r="E18" s="11"/>
      <c r="F18" s="11"/>
      <c r="G18" s="11"/>
      <c r="H18" s="11"/>
      <c r="I18" s="11"/>
      <c r="J18" s="11"/>
      <c r="K18" s="11"/>
      <c r="L18" s="11"/>
      <c r="M18" s="11"/>
      <c r="N18" s="11">
        <f t="shared" si="0"/>
        <v>39</v>
      </c>
      <c r="P18" s="17">
        <v>13361537525</v>
      </c>
      <c r="Q18" s="18">
        <v>59.8</v>
      </c>
      <c r="S18" s="11">
        <v>199.7</v>
      </c>
    </row>
    <row r="19" ht="15.75" spans="1:19">
      <c r="A19" s="12">
        <v>15336469865</v>
      </c>
      <c r="B19" s="12" t="s">
        <v>20</v>
      </c>
      <c r="C19" s="11"/>
      <c r="D19" s="11">
        <v>39</v>
      </c>
      <c r="E19" s="11"/>
      <c r="F19" s="11"/>
      <c r="G19" s="11"/>
      <c r="H19" s="11"/>
      <c r="I19" s="11"/>
      <c r="J19" s="11"/>
      <c r="K19" s="11"/>
      <c r="L19" s="11"/>
      <c r="M19" s="11"/>
      <c r="N19" s="11">
        <f t="shared" si="0"/>
        <v>39</v>
      </c>
      <c r="P19" s="17">
        <v>15336467257</v>
      </c>
      <c r="Q19" s="18">
        <v>39</v>
      </c>
      <c r="S19" s="11">
        <v>39.3</v>
      </c>
    </row>
    <row r="20" ht="15.75" spans="1:19">
      <c r="A20" s="12">
        <v>15336463775</v>
      </c>
      <c r="B20" s="12" t="s">
        <v>21</v>
      </c>
      <c r="C20" s="11"/>
      <c r="D20" s="11">
        <v>39.2</v>
      </c>
      <c r="E20" s="11"/>
      <c r="F20" s="11"/>
      <c r="G20" s="11"/>
      <c r="H20" s="11"/>
      <c r="I20" s="11"/>
      <c r="J20" s="11"/>
      <c r="K20" s="11"/>
      <c r="L20" s="11"/>
      <c r="M20" s="11"/>
      <c r="N20" s="11">
        <f t="shared" si="0"/>
        <v>39.2</v>
      </c>
      <c r="P20" s="17">
        <v>15336468527</v>
      </c>
      <c r="Q20" s="18">
        <v>39.3</v>
      </c>
      <c r="S20" s="11">
        <v>39</v>
      </c>
    </row>
    <row r="21" ht="15.75" spans="1:19">
      <c r="A21" s="12">
        <v>15336463926</v>
      </c>
      <c r="B21" s="12" t="s">
        <v>22</v>
      </c>
      <c r="C21" s="11"/>
      <c r="D21" s="11">
        <v>39</v>
      </c>
      <c r="E21" s="11"/>
      <c r="F21" s="11"/>
      <c r="G21" s="11"/>
      <c r="H21" s="11"/>
      <c r="I21" s="11"/>
      <c r="J21" s="11"/>
      <c r="K21" s="11"/>
      <c r="L21" s="11"/>
      <c r="M21" s="11"/>
      <c r="N21" s="11">
        <f t="shared" si="0"/>
        <v>39</v>
      </c>
      <c r="P21" s="17">
        <v>15336460521</v>
      </c>
      <c r="Q21" s="18">
        <v>39</v>
      </c>
      <c r="S21" s="11">
        <v>39.6</v>
      </c>
    </row>
    <row r="22" ht="15.75" spans="1:19">
      <c r="A22" s="12">
        <v>15336468527</v>
      </c>
      <c r="B22" s="12" t="s">
        <v>23</v>
      </c>
      <c r="C22" s="11"/>
      <c r="D22" s="11">
        <v>39.3</v>
      </c>
      <c r="E22" s="11"/>
      <c r="F22" s="11"/>
      <c r="G22" s="11"/>
      <c r="H22" s="11"/>
      <c r="I22" s="11"/>
      <c r="J22" s="11"/>
      <c r="K22" s="11"/>
      <c r="L22" s="11"/>
      <c r="M22" s="11"/>
      <c r="N22" s="11">
        <f t="shared" si="0"/>
        <v>39.3</v>
      </c>
      <c r="P22" s="17">
        <v>15336469865</v>
      </c>
      <c r="Q22" s="18">
        <v>39</v>
      </c>
      <c r="S22" s="11">
        <v>39</v>
      </c>
    </row>
    <row r="23" ht="15.75" spans="1:19">
      <c r="A23" s="12">
        <v>15336469379</v>
      </c>
      <c r="B23" s="12" t="s">
        <v>24</v>
      </c>
      <c r="C23" s="11"/>
      <c r="D23" s="11">
        <v>39</v>
      </c>
      <c r="E23" s="11"/>
      <c r="F23" s="11"/>
      <c r="G23" s="11"/>
      <c r="H23" s="11"/>
      <c r="I23" s="11"/>
      <c r="J23" s="11"/>
      <c r="K23" s="11"/>
      <c r="L23" s="11"/>
      <c r="M23" s="11"/>
      <c r="N23" s="11">
        <f t="shared" si="0"/>
        <v>39</v>
      </c>
      <c r="P23" s="17">
        <v>15336463775</v>
      </c>
      <c r="Q23" s="18">
        <v>39.2</v>
      </c>
      <c r="S23" s="11">
        <v>39.3</v>
      </c>
    </row>
    <row r="24" ht="15.75" spans="1:19">
      <c r="A24" s="10">
        <v>13361537525</v>
      </c>
      <c r="B24" s="10" t="s">
        <v>25</v>
      </c>
      <c r="C24" s="11"/>
      <c r="D24" s="11">
        <v>59.8</v>
      </c>
      <c r="E24" s="11"/>
      <c r="F24" s="11"/>
      <c r="G24" s="11"/>
      <c r="H24" s="11"/>
      <c r="I24" s="11"/>
      <c r="J24" s="11"/>
      <c r="K24" s="11"/>
      <c r="L24" s="11"/>
      <c r="M24" s="11"/>
      <c r="N24" s="11">
        <f t="shared" si="0"/>
        <v>59.8</v>
      </c>
      <c r="P24" s="17">
        <v>15336465376</v>
      </c>
      <c r="Q24" s="18">
        <v>39</v>
      </c>
      <c r="S24" s="11">
        <v>49.5</v>
      </c>
    </row>
    <row r="25" ht="15.75" spans="1:19">
      <c r="A25" s="10">
        <v>13371087025</v>
      </c>
      <c r="B25" s="10" t="s">
        <v>26</v>
      </c>
      <c r="C25" s="11"/>
      <c r="D25" s="11">
        <v>49.4</v>
      </c>
      <c r="E25" s="11"/>
      <c r="F25" s="11"/>
      <c r="G25" s="11"/>
      <c r="H25" s="11"/>
      <c r="I25" s="11"/>
      <c r="J25" s="11"/>
      <c r="K25" s="11"/>
      <c r="L25" s="11"/>
      <c r="M25" s="11"/>
      <c r="N25" s="11">
        <f t="shared" si="0"/>
        <v>49.4</v>
      </c>
      <c r="P25" s="17">
        <v>15336463926</v>
      </c>
      <c r="Q25" s="18">
        <v>39</v>
      </c>
      <c r="S25" s="11">
        <v>50</v>
      </c>
    </row>
    <row r="26" ht="15.75" spans="1:19">
      <c r="A26" s="10">
        <v>13371097014</v>
      </c>
      <c r="B26" s="10" t="s">
        <v>27</v>
      </c>
      <c r="C26" s="11"/>
      <c r="D26" s="11">
        <v>49</v>
      </c>
      <c r="E26" s="11"/>
      <c r="F26" s="11"/>
      <c r="G26" s="11"/>
      <c r="H26" s="11"/>
      <c r="I26" s="11"/>
      <c r="J26" s="11"/>
      <c r="K26" s="11"/>
      <c r="L26" s="11"/>
      <c r="M26" s="11"/>
      <c r="N26" s="11">
        <f t="shared" si="0"/>
        <v>49</v>
      </c>
      <c r="P26" s="17">
        <v>15336461387</v>
      </c>
      <c r="Q26" s="18">
        <v>39</v>
      </c>
      <c r="S26" s="11">
        <v>49</v>
      </c>
    </row>
    <row r="27" ht="15.75" spans="1:17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1">
        <f>N30-N29-N28</f>
        <v>718.97</v>
      </c>
      <c r="P27" s="17">
        <v>15336469379</v>
      </c>
      <c r="Q27" s="18">
        <v>39</v>
      </c>
    </row>
    <row r="28" spans="1:14">
      <c r="A28" s="6" t="s">
        <v>29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1">
        <v>392.7</v>
      </c>
    </row>
    <row r="29" spans="1:14">
      <c r="A29" s="6" t="s">
        <v>30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1">
        <v>71.43</v>
      </c>
    </row>
    <row r="30" spans="1:14">
      <c r="A30" s="6" t="s">
        <v>31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1">
        <v>1183.1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5" right="0.75" top="0.629861111111111" bottom="0.786805555555556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workbookViewId="0">
      <selection activeCell="N28" sqref="N28"/>
    </sheetView>
  </sheetViews>
  <sheetFormatPr defaultColWidth="9" defaultRowHeight="13.5"/>
  <cols>
    <col min="1" max="1" width="14.125" style="1" customWidth="1"/>
    <col min="2" max="2" width="7.5" style="1" customWidth="1"/>
    <col min="3" max="3" width="6.75" style="1" customWidth="1"/>
    <col min="4" max="4" width="7.125" style="1" customWidth="1"/>
    <col min="5" max="13" width="9" style="1"/>
    <col min="14" max="14" width="10.375" style="1"/>
    <col min="15" max="15" width="9" style="1"/>
    <col min="16" max="16" width="12.75" style="2" customWidth="1"/>
    <col min="17" max="17" width="7" style="1" customWidth="1"/>
    <col min="18" max="16381" width="9" style="1"/>
  </cols>
  <sheetData>
    <row r="1" ht="18.75" spans="1:14">
      <c r="A1" s="3" t="s">
        <v>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6" t="s">
        <v>2</v>
      </c>
      <c r="B3" s="7" t="s">
        <v>3</v>
      </c>
      <c r="C3" s="6" t="s">
        <v>4</v>
      </c>
      <c r="D3" s="6"/>
      <c r="E3" s="6" t="s">
        <v>5</v>
      </c>
      <c r="F3" s="6"/>
      <c r="G3" s="6"/>
      <c r="H3" s="6"/>
      <c r="I3" s="6"/>
      <c r="J3" s="6"/>
      <c r="K3" s="6"/>
      <c r="L3" s="6"/>
      <c r="M3" s="6"/>
      <c r="N3" s="6"/>
    </row>
    <row r="4" spans="1:14">
      <c r="A4" s="6"/>
      <c r="B4" s="7"/>
      <c r="C4" s="7" t="s">
        <v>6</v>
      </c>
      <c r="D4" s="7" t="s">
        <v>7</v>
      </c>
      <c r="E4" s="6" t="s">
        <v>8</v>
      </c>
      <c r="F4" s="6"/>
      <c r="G4" s="6"/>
      <c r="H4" s="6"/>
      <c r="I4" s="6" t="s">
        <v>9</v>
      </c>
      <c r="J4" s="6"/>
      <c r="K4" s="7" t="s">
        <v>10</v>
      </c>
      <c r="L4" s="7" t="s">
        <v>11</v>
      </c>
      <c r="M4" s="7"/>
      <c r="N4" s="6" t="s">
        <v>12</v>
      </c>
    </row>
    <row r="5" ht="22.5" spans="1:14">
      <c r="A5" s="6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7"/>
      <c r="L5" s="7"/>
      <c r="M5" s="7"/>
      <c r="N5" s="6"/>
    </row>
    <row r="6" spans="1:14">
      <c r="A6" s="9">
        <v>536166950417</v>
      </c>
      <c r="B6" s="10" t="s">
        <v>19</v>
      </c>
      <c r="C6" s="11"/>
      <c r="D6" s="11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>
        <f>VLOOKUP(A6,P:Q,2,0)</f>
        <v>150</v>
      </c>
    </row>
    <row r="7" ht="15.75" spans="1:17">
      <c r="A7" s="12">
        <v>13361578068</v>
      </c>
      <c r="B7" s="12" t="s">
        <v>19</v>
      </c>
      <c r="C7" s="11"/>
      <c r="D7" s="11">
        <v>49</v>
      </c>
      <c r="E7" s="11"/>
      <c r="F7" s="11"/>
      <c r="G7" s="11"/>
      <c r="H7" s="11"/>
      <c r="I7" s="11"/>
      <c r="J7" s="11"/>
      <c r="K7" s="11"/>
      <c r="L7" s="11"/>
      <c r="M7" s="11"/>
      <c r="N7" s="11">
        <f>VLOOKUP(A7,P:Q,2,0)</f>
        <v>49</v>
      </c>
      <c r="P7" s="16">
        <v>536166950417</v>
      </c>
      <c r="Q7" s="18">
        <v>150</v>
      </c>
    </row>
    <row r="8" ht="15.75" spans="1:17">
      <c r="A8" s="12">
        <v>15336461387</v>
      </c>
      <c r="B8" s="12" t="s">
        <v>19</v>
      </c>
      <c r="C8" s="11"/>
      <c r="D8" s="11">
        <v>39</v>
      </c>
      <c r="E8" s="11"/>
      <c r="F8" s="11"/>
      <c r="G8" s="11"/>
      <c r="H8" s="11"/>
      <c r="I8" s="11"/>
      <c r="J8" s="11"/>
      <c r="K8" s="11"/>
      <c r="L8" s="11"/>
      <c r="M8" s="11"/>
      <c r="N8" s="11">
        <f>VLOOKUP(A8,P:Q,2,0)</f>
        <v>39</v>
      </c>
      <c r="P8" s="17">
        <v>13361537895</v>
      </c>
      <c r="Q8" s="18">
        <v>49</v>
      </c>
    </row>
    <row r="9" ht="15.75" spans="1:17">
      <c r="A9" s="12">
        <v>15336465376</v>
      </c>
      <c r="B9" s="12" t="s">
        <v>19</v>
      </c>
      <c r="C9" s="11"/>
      <c r="D9" s="11">
        <v>39</v>
      </c>
      <c r="E9" s="11"/>
      <c r="F9" s="11"/>
      <c r="G9" s="11"/>
      <c r="H9" s="11"/>
      <c r="I9" s="11"/>
      <c r="J9" s="11"/>
      <c r="K9" s="11"/>
      <c r="L9" s="11"/>
      <c r="M9" s="11"/>
      <c r="N9" s="11">
        <f>VLOOKUP(A9,P:Q,2,0)</f>
        <v>39</v>
      </c>
      <c r="P9" s="17">
        <v>13361537562</v>
      </c>
      <c r="Q9" s="18">
        <v>200.4</v>
      </c>
    </row>
    <row r="10" ht="15.75" spans="1:17">
      <c r="A10" s="10">
        <v>13361537895</v>
      </c>
      <c r="B10" s="10" t="s">
        <v>19</v>
      </c>
      <c r="C10" s="11"/>
      <c r="D10" s="11">
        <v>49</v>
      </c>
      <c r="E10" s="11"/>
      <c r="F10" s="11"/>
      <c r="G10" s="11"/>
      <c r="H10" s="11"/>
      <c r="I10" s="11"/>
      <c r="J10" s="11"/>
      <c r="K10" s="11"/>
      <c r="L10" s="11"/>
      <c r="M10" s="11"/>
      <c r="N10" s="11">
        <f>VLOOKUP(A10,P:Q,2,0)</f>
        <v>49</v>
      </c>
      <c r="P10" s="17">
        <v>13371087025</v>
      </c>
      <c r="Q10" s="18">
        <v>50.2</v>
      </c>
    </row>
    <row r="11" ht="15.75" spans="1:17">
      <c r="A11" s="10">
        <v>13306367104</v>
      </c>
      <c r="B11" s="10" t="s">
        <v>19</v>
      </c>
      <c r="C11" s="11"/>
      <c r="D11" s="11">
        <v>49</v>
      </c>
      <c r="E11" s="11"/>
      <c r="F11" s="11"/>
      <c r="G11" s="11"/>
      <c r="H11" s="11"/>
      <c r="I11" s="11"/>
      <c r="J11" s="11"/>
      <c r="K11" s="11"/>
      <c r="L11" s="11"/>
      <c r="M11" s="11"/>
      <c r="N11" s="11">
        <f>VLOOKUP(A11,P:Q,2,0)</f>
        <v>49</v>
      </c>
      <c r="P11" s="17">
        <v>13306367104</v>
      </c>
      <c r="Q11" s="18">
        <v>49</v>
      </c>
    </row>
    <row r="12" ht="15.75" spans="1:17">
      <c r="A12" s="10">
        <v>13371097484</v>
      </c>
      <c r="B12" s="10" t="s">
        <v>19</v>
      </c>
      <c r="C12" s="11"/>
      <c r="D12" s="11">
        <v>49</v>
      </c>
      <c r="E12" s="11"/>
      <c r="F12" s="11"/>
      <c r="G12" s="11"/>
      <c r="H12" s="11"/>
      <c r="I12" s="11"/>
      <c r="J12" s="11"/>
      <c r="K12" s="11"/>
      <c r="L12" s="11"/>
      <c r="M12" s="11"/>
      <c r="N12" s="11">
        <f>VLOOKUP(A12,P:Q,2,0)</f>
        <v>49</v>
      </c>
      <c r="P12" s="17">
        <v>15336465570</v>
      </c>
      <c r="Q12" s="18">
        <v>39</v>
      </c>
    </row>
    <row r="13" ht="15.75" spans="1:17">
      <c r="A13" s="12">
        <v>15336468757</v>
      </c>
      <c r="B13" s="12" t="s">
        <v>19</v>
      </c>
      <c r="C13" s="11"/>
      <c r="D13" s="11">
        <v>39</v>
      </c>
      <c r="E13" s="11"/>
      <c r="F13" s="11"/>
      <c r="G13" s="11"/>
      <c r="H13" s="11"/>
      <c r="I13" s="11"/>
      <c r="J13" s="11"/>
      <c r="K13" s="11"/>
      <c r="L13" s="11"/>
      <c r="M13" s="11"/>
      <c r="N13" s="11">
        <f>VLOOKUP(A13,P:Q,2,0)</f>
        <v>39</v>
      </c>
      <c r="P13" s="17">
        <v>13371097484</v>
      </c>
      <c r="Q13" s="18">
        <v>49</v>
      </c>
    </row>
    <row r="14" ht="15.75" spans="1:17">
      <c r="A14" s="12">
        <v>15336460521</v>
      </c>
      <c r="B14" s="12" t="s">
        <v>19</v>
      </c>
      <c r="C14" s="11"/>
      <c r="D14" s="11">
        <v>39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f>VLOOKUP(A14,P:Q,2,0)</f>
        <v>39</v>
      </c>
      <c r="P14" s="17">
        <v>13361578068</v>
      </c>
      <c r="Q14" s="18">
        <v>49</v>
      </c>
    </row>
    <row r="15" ht="15.75" spans="1:17">
      <c r="A15" s="12">
        <v>15336467257</v>
      </c>
      <c r="B15" s="12" t="s">
        <v>19</v>
      </c>
      <c r="C15" s="11"/>
      <c r="D15" s="11">
        <v>39</v>
      </c>
      <c r="E15" s="11"/>
      <c r="F15" s="11"/>
      <c r="G15" s="11"/>
      <c r="H15" s="11"/>
      <c r="I15" s="11"/>
      <c r="J15" s="11"/>
      <c r="K15" s="11"/>
      <c r="L15" s="11"/>
      <c r="M15" s="11"/>
      <c r="N15" s="11">
        <f>VLOOKUP(A15,P:Q,2,0)</f>
        <v>39</v>
      </c>
      <c r="P15" s="17">
        <v>13361530160</v>
      </c>
      <c r="Q15" s="18">
        <v>49</v>
      </c>
    </row>
    <row r="16" ht="15.75" spans="1:17">
      <c r="A16" s="12">
        <v>13361530160</v>
      </c>
      <c r="B16" s="12" t="s">
        <v>19</v>
      </c>
      <c r="C16" s="11"/>
      <c r="D16" s="11">
        <v>49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f>VLOOKUP(A16,P:Q,2,0)</f>
        <v>49</v>
      </c>
      <c r="P16" s="17">
        <v>13371097014</v>
      </c>
      <c r="Q16" s="18">
        <v>49</v>
      </c>
    </row>
    <row r="17" ht="15.75" spans="1:17">
      <c r="A17" s="10">
        <v>13361537562</v>
      </c>
      <c r="B17" s="10" t="s">
        <v>33</v>
      </c>
      <c r="C17" s="11"/>
      <c r="D17" s="11">
        <v>200.4</v>
      </c>
      <c r="E17" s="11"/>
      <c r="F17" s="11"/>
      <c r="G17" s="11"/>
      <c r="H17" s="11"/>
      <c r="I17" s="11"/>
      <c r="J17" s="11"/>
      <c r="K17" s="11"/>
      <c r="L17" s="11"/>
      <c r="M17" s="11"/>
      <c r="N17" s="11">
        <f>VLOOKUP(A17,P:Q,2,0)</f>
        <v>200.4</v>
      </c>
      <c r="P17" s="17">
        <v>15336468757</v>
      </c>
      <c r="Q17" s="18">
        <v>39</v>
      </c>
    </row>
    <row r="18" ht="15.75" spans="1:17">
      <c r="A18" s="12">
        <v>15336465570</v>
      </c>
      <c r="B18" s="12" t="s">
        <v>34</v>
      </c>
      <c r="C18" s="11"/>
      <c r="D18" s="11">
        <v>39</v>
      </c>
      <c r="E18" s="11"/>
      <c r="F18" s="11"/>
      <c r="G18" s="11"/>
      <c r="H18" s="11"/>
      <c r="I18" s="11"/>
      <c r="J18" s="11"/>
      <c r="K18" s="11"/>
      <c r="L18" s="11"/>
      <c r="M18" s="11"/>
      <c r="N18" s="11">
        <f>VLOOKUP(A18,P:Q,2,0)</f>
        <v>39</v>
      </c>
      <c r="P18" s="17">
        <v>13361537525</v>
      </c>
      <c r="Q18" s="18">
        <v>59.2</v>
      </c>
    </row>
    <row r="19" ht="15.75" spans="1:17">
      <c r="A19" s="12">
        <v>15336469865</v>
      </c>
      <c r="B19" s="12" t="s">
        <v>20</v>
      </c>
      <c r="C19" s="11"/>
      <c r="D19" s="11">
        <v>39</v>
      </c>
      <c r="E19" s="11"/>
      <c r="F19" s="11"/>
      <c r="G19" s="11"/>
      <c r="H19" s="11"/>
      <c r="I19" s="11"/>
      <c r="J19" s="11"/>
      <c r="K19" s="11"/>
      <c r="L19" s="11"/>
      <c r="M19" s="11"/>
      <c r="N19" s="11">
        <f>VLOOKUP(A19,P:Q,2,0)</f>
        <v>39</v>
      </c>
      <c r="P19" s="17">
        <v>15336467257</v>
      </c>
      <c r="Q19" s="18">
        <v>39</v>
      </c>
    </row>
    <row r="20" ht="15.75" spans="1:17">
      <c r="A20" s="12">
        <v>15336463775</v>
      </c>
      <c r="B20" s="12" t="s">
        <v>21</v>
      </c>
      <c r="C20" s="11"/>
      <c r="D20" s="11">
        <v>39</v>
      </c>
      <c r="E20" s="11"/>
      <c r="F20" s="11"/>
      <c r="G20" s="11"/>
      <c r="H20" s="11"/>
      <c r="I20" s="11"/>
      <c r="J20" s="11"/>
      <c r="K20" s="11"/>
      <c r="L20" s="11"/>
      <c r="M20" s="11"/>
      <c r="N20" s="11">
        <f>VLOOKUP(A20,P:Q,2,0)</f>
        <v>39</v>
      </c>
      <c r="P20" s="17">
        <v>15336468527</v>
      </c>
      <c r="Q20" s="18">
        <v>39.3</v>
      </c>
    </row>
    <row r="21" ht="15.75" spans="1:17">
      <c r="A21" s="12">
        <v>15336463926</v>
      </c>
      <c r="B21" s="12" t="s">
        <v>22</v>
      </c>
      <c r="C21" s="11"/>
      <c r="D21" s="11">
        <v>39.3</v>
      </c>
      <c r="E21" s="11"/>
      <c r="F21" s="11"/>
      <c r="G21" s="11"/>
      <c r="H21" s="11"/>
      <c r="I21" s="11"/>
      <c r="J21" s="11"/>
      <c r="K21" s="11"/>
      <c r="L21" s="11"/>
      <c r="M21" s="11"/>
      <c r="N21" s="11">
        <f>VLOOKUP(A21,P:Q,2,0)</f>
        <v>39.3</v>
      </c>
      <c r="P21" s="17">
        <v>15336460521</v>
      </c>
      <c r="Q21" s="18">
        <v>39</v>
      </c>
    </row>
    <row r="22" ht="15.75" spans="1:17">
      <c r="A22" s="12">
        <v>15336468527</v>
      </c>
      <c r="B22" s="12" t="s">
        <v>23</v>
      </c>
      <c r="C22" s="11"/>
      <c r="D22" s="11">
        <v>39.3</v>
      </c>
      <c r="E22" s="11"/>
      <c r="F22" s="11"/>
      <c r="G22" s="11"/>
      <c r="H22" s="11"/>
      <c r="I22" s="11"/>
      <c r="J22" s="11"/>
      <c r="K22" s="11"/>
      <c r="L22" s="11"/>
      <c r="M22" s="11"/>
      <c r="N22" s="11">
        <f>VLOOKUP(A22,P:Q,2,0)</f>
        <v>39.3</v>
      </c>
      <c r="P22" s="17">
        <v>15336469865</v>
      </c>
      <c r="Q22" s="18">
        <v>39</v>
      </c>
    </row>
    <row r="23" ht="15.75" spans="1:17">
      <c r="A23" s="12">
        <v>15336469379</v>
      </c>
      <c r="B23" s="12" t="s">
        <v>38</v>
      </c>
      <c r="C23" s="11"/>
      <c r="D23" s="11">
        <v>39</v>
      </c>
      <c r="E23" s="11"/>
      <c r="F23" s="11"/>
      <c r="G23" s="11"/>
      <c r="H23" s="11"/>
      <c r="I23" s="11"/>
      <c r="J23" s="11"/>
      <c r="K23" s="11"/>
      <c r="L23" s="11"/>
      <c r="M23" s="11"/>
      <c r="N23" s="11">
        <f>VLOOKUP(A23,P:Q,2,0)</f>
        <v>39</v>
      </c>
      <c r="P23" s="17">
        <v>15336463775</v>
      </c>
      <c r="Q23" s="18">
        <v>39</v>
      </c>
    </row>
    <row r="24" ht="15.75" spans="1:17">
      <c r="A24" s="10">
        <v>13361537525</v>
      </c>
      <c r="B24" s="10" t="s">
        <v>25</v>
      </c>
      <c r="C24" s="11"/>
      <c r="D24" s="11">
        <v>59.2</v>
      </c>
      <c r="E24" s="11"/>
      <c r="F24" s="11"/>
      <c r="G24" s="11"/>
      <c r="H24" s="11"/>
      <c r="I24" s="11"/>
      <c r="J24" s="11"/>
      <c r="K24" s="11"/>
      <c r="L24" s="11"/>
      <c r="M24" s="11"/>
      <c r="N24" s="11">
        <f>VLOOKUP(A24,P:Q,2,0)</f>
        <v>59.2</v>
      </c>
      <c r="P24" s="17">
        <v>15336465376</v>
      </c>
      <c r="Q24" s="18">
        <v>39</v>
      </c>
    </row>
    <row r="25" ht="15.75" spans="1:17">
      <c r="A25" s="10">
        <v>13371087025</v>
      </c>
      <c r="B25" s="10" t="s">
        <v>26</v>
      </c>
      <c r="C25" s="11"/>
      <c r="D25" s="11">
        <v>50.2</v>
      </c>
      <c r="E25" s="11"/>
      <c r="F25" s="11"/>
      <c r="G25" s="11"/>
      <c r="H25" s="11"/>
      <c r="I25" s="11"/>
      <c r="J25" s="11"/>
      <c r="K25" s="11"/>
      <c r="L25" s="11"/>
      <c r="M25" s="11"/>
      <c r="N25" s="11">
        <f>VLOOKUP(A25,P:Q,2,0)</f>
        <v>50.2</v>
      </c>
      <c r="P25" s="17">
        <v>15336463926</v>
      </c>
      <c r="Q25" s="18">
        <v>39.3</v>
      </c>
    </row>
    <row r="26" ht="15.75" spans="1:17">
      <c r="A26" s="10">
        <v>13371097014</v>
      </c>
      <c r="B26" s="10" t="s">
        <v>27</v>
      </c>
      <c r="C26" s="11"/>
      <c r="D26" s="11">
        <v>49</v>
      </c>
      <c r="E26" s="11"/>
      <c r="F26" s="11"/>
      <c r="G26" s="11"/>
      <c r="H26" s="11"/>
      <c r="I26" s="11"/>
      <c r="J26" s="11"/>
      <c r="K26" s="11"/>
      <c r="L26" s="11"/>
      <c r="M26" s="11"/>
      <c r="N26" s="11">
        <f>VLOOKUP(A26,P:Q,2,0)</f>
        <v>49</v>
      </c>
      <c r="P26" s="17">
        <v>15336461387</v>
      </c>
      <c r="Q26" s="18">
        <v>39</v>
      </c>
    </row>
    <row r="27" ht="15.75" spans="1:17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1">
        <f>N30-N29-N28</f>
        <v>718.95</v>
      </c>
      <c r="P27" s="17">
        <v>15336469379</v>
      </c>
      <c r="Q27" s="18">
        <v>39</v>
      </c>
    </row>
    <row r="28" spans="1:14">
      <c r="A28" s="6" t="s">
        <v>29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1">
        <f>SUM(N18:N26)</f>
        <v>393</v>
      </c>
    </row>
    <row r="29" spans="1:14">
      <c r="A29" s="6" t="s">
        <v>30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1">
        <v>71.45</v>
      </c>
    </row>
    <row r="30" spans="1:14">
      <c r="A30" s="6" t="s">
        <v>31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1">
        <f>SUM(N6:N26)</f>
        <v>1183.4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5" right="0.75" top="0.629861111111111" bottom="0.786805555555556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workbookViewId="0">
      <selection activeCell="R31" sqref="R31"/>
    </sheetView>
  </sheetViews>
  <sheetFormatPr defaultColWidth="9" defaultRowHeight="13.5"/>
  <cols>
    <col min="1" max="1" width="14.125" style="1" customWidth="1"/>
    <col min="2" max="2" width="7.5" style="1" customWidth="1"/>
    <col min="3" max="3" width="6.75" style="1" customWidth="1"/>
    <col min="4" max="4" width="7.125" style="1" customWidth="1"/>
    <col min="5" max="13" width="9" style="1"/>
    <col min="14" max="14" width="10.375" style="1"/>
    <col min="15" max="15" width="9" style="1"/>
    <col min="16" max="16" width="12.75" style="2" customWidth="1"/>
    <col min="17" max="17" width="7" style="1" customWidth="1"/>
    <col min="18" max="16381" width="9" style="1"/>
  </cols>
  <sheetData>
    <row r="1" ht="18.75" spans="1:14">
      <c r="A1" s="3" t="s">
        <v>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6" t="s">
        <v>2</v>
      </c>
      <c r="B3" s="7" t="s">
        <v>3</v>
      </c>
      <c r="C3" s="6" t="s">
        <v>4</v>
      </c>
      <c r="D3" s="6"/>
      <c r="E3" s="6" t="s">
        <v>5</v>
      </c>
      <c r="F3" s="6"/>
      <c r="G3" s="6"/>
      <c r="H3" s="6"/>
      <c r="I3" s="6"/>
      <c r="J3" s="6"/>
      <c r="K3" s="6"/>
      <c r="L3" s="6"/>
      <c r="M3" s="6"/>
      <c r="N3" s="6"/>
    </row>
    <row r="4" spans="1:14">
      <c r="A4" s="6"/>
      <c r="B4" s="7"/>
      <c r="C4" s="7" t="s">
        <v>6</v>
      </c>
      <c r="D4" s="7" t="s">
        <v>7</v>
      </c>
      <c r="E4" s="6" t="s">
        <v>8</v>
      </c>
      <c r="F4" s="6"/>
      <c r="G4" s="6"/>
      <c r="H4" s="6"/>
      <c r="I4" s="6" t="s">
        <v>9</v>
      </c>
      <c r="J4" s="6"/>
      <c r="K4" s="7" t="s">
        <v>10</v>
      </c>
      <c r="L4" s="7" t="s">
        <v>11</v>
      </c>
      <c r="M4" s="7"/>
      <c r="N4" s="6" t="s">
        <v>12</v>
      </c>
    </row>
    <row r="5" ht="22.5" spans="1:14">
      <c r="A5" s="6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7"/>
      <c r="L5" s="7"/>
      <c r="M5" s="7"/>
      <c r="N5" s="6"/>
    </row>
    <row r="6" spans="1:14">
      <c r="A6" s="9">
        <v>536166950417</v>
      </c>
      <c r="B6" s="10" t="s">
        <v>19</v>
      </c>
      <c r="C6" s="11"/>
      <c r="D6" s="11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>
        <v>150</v>
      </c>
    </row>
    <row r="7" ht="15.75" spans="1:17">
      <c r="A7" s="12">
        <v>13361578068</v>
      </c>
      <c r="B7" s="12" t="s">
        <v>19</v>
      </c>
      <c r="C7" s="11"/>
      <c r="D7" s="11">
        <f>N7</f>
        <v>49</v>
      </c>
      <c r="E7" s="11"/>
      <c r="F7" s="11"/>
      <c r="G7" s="11"/>
      <c r="H7" s="11"/>
      <c r="I7" s="11"/>
      <c r="J7" s="11"/>
      <c r="K7" s="11"/>
      <c r="L7" s="11"/>
      <c r="M7" s="11"/>
      <c r="N7" s="11">
        <f>VLOOKUP(A7,P:Q,2,0)</f>
        <v>49</v>
      </c>
      <c r="P7" s="16" t="s">
        <v>40</v>
      </c>
      <c r="Q7" s="18">
        <v>150</v>
      </c>
    </row>
    <row r="8" ht="15.75" spans="1:17">
      <c r="A8" s="12">
        <v>15336461387</v>
      </c>
      <c r="B8" s="12" t="s">
        <v>19</v>
      </c>
      <c r="C8" s="11"/>
      <c r="D8" s="11">
        <f t="shared" ref="D8:D26" si="0">N8</f>
        <v>39</v>
      </c>
      <c r="E8" s="11"/>
      <c r="F8" s="11"/>
      <c r="G8" s="11"/>
      <c r="H8" s="11"/>
      <c r="I8" s="11"/>
      <c r="J8" s="11"/>
      <c r="K8" s="11"/>
      <c r="L8" s="11"/>
      <c r="M8" s="11"/>
      <c r="N8" s="11">
        <f>VLOOKUP(A8,P:Q,2,0)</f>
        <v>39</v>
      </c>
      <c r="P8" s="17">
        <v>13361578068</v>
      </c>
      <c r="Q8" s="18">
        <v>49</v>
      </c>
    </row>
    <row r="9" ht="15.75" spans="1:17">
      <c r="A9" s="12">
        <v>15336465376</v>
      </c>
      <c r="B9" s="12" t="s">
        <v>19</v>
      </c>
      <c r="C9" s="11"/>
      <c r="D9" s="11">
        <f t="shared" si="0"/>
        <v>39</v>
      </c>
      <c r="E9" s="11"/>
      <c r="F9" s="11"/>
      <c r="G9" s="11"/>
      <c r="H9" s="11"/>
      <c r="I9" s="11"/>
      <c r="J9" s="11"/>
      <c r="K9" s="11"/>
      <c r="L9" s="11"/>
      <c r="M9" s="11"/>
      <c r="N9" s="11">
        <f>VLOOKUP(A9,P:Q,2,0)</f>
        <v>39</v>
      </c>
      <c r="P9" s="17">
        <v>13361537895</v>
      </c>
      <c r="Q9" s="18">
        <v>49</v>
      </c>
    </row>
    <row r="10" ht="15.75" spans="1:17">
      <c r="A10" s="10">
        <v>13361537895</v>
      </c>
      <c r="B10" s="10" t="s">
        <v>19</v>
      </c>
      <c r="C10" s="11"/>
      <c r="D10" s="11">
        <f t="shared" si="0"/>
        <v>49</v>
      </c>
      <c r="E10" s="11"/>
      <c r="F10" s="11"/>
      <c r="G10" s="11"/>
      <c r="H10" s="11"/>
      <c r="I10" s="11"/>
      <c r="J10" s="11"/>
      <c r="K10" s="11"/>
      <c r="L10" s="11"/>
      <c r="M10" s="11"/>
      <c r="N10" s="11">
        <f>VLOOKUP(A10,P:Q,2,0)</f>
        <v>49</v>
      </c>
      <c r="P10" s="17">
        <v>13361537562</v>
      </c>
      <c r="Q10" s="18">
        <v>199.7</v>
      </c>
    </row>
    <row r="11" ht="15.75" spans="1:17">
      <c r="A11" s="10">
        <v>13306367104</v>
      </c>
      <c r="B11" s="10" t="s">
        <v>19</v>
      </c>
      <c r="C11" s="11"/>
      <c r="D11" s="11">
        <f t="shared" si="0"/>
        <v>49</v>
      </c>
      <c r="E11" s="11"/>
      <c r="F11" s="11"/>
      <c r="G11" s="11"/>
      <c r="H11" s="11"/>
      <c r="I11" s="11"/>
      <c r="J11" s="11"/>
      <c r="K11" s="11"/>
      <c r="L11" s="11"/>
      <c r="M11" s="11"/>
      <c r="N11" s="11">
        <f>VLOOKUP(A11,P:Q,2,0)</f>
        <v>49</v>
      </c>
      <c r="P11" s="17">
        <v>13361537525</v>
      </c>
      <c r="Q11" s="18">
        <v>59.4</v>
      </c>
    </row>
    <row r="12" ht="15.75" spans="1:17">
      <c r="A12" s="10">
        <v>13371097484</v>
      </c>
      <c r="B12" s="10" t="s">
        <v>19</v>
      </c>
      <c r="C12" s="11"/>
      <c r="D12" s="11">
        <f t="shared" si="0"/>
        <v>49</v>
      </c>
      <c r="E12" s="11"/>
      <c r="F12" s="11"/>
      <c r="G12" s="11"/>
      <c r="H12" s="11"/>
      <c r="I12" s="11"/>
      <c r="J12" s="11"/>
      <c r="K12" s="11"/>
      <c r="L12" s="11"/>
      <c r="M12" s="11"/>
      <c r="N12" s="11">
        <f>VLOOKUP(A12,P:Q,2,0)</f>
        <v>49</v>
      </c>
      <c r="P12" s="17">
        <v>13361530160</v>
      </c>
      <c r="Q12" s="18">
        <v>49</v>
      </c>
    </row>
    <row r="13" ht="15.75" spans="1:17">
      <c r="A13" s="12">
        <v>15336468757</v>
      </c>
      <c r="B13" s="12" t="s">
        <v>19</v>
      </c>
      <c r="C13" s="11"/>
      <c r="D13" s="11">
        <f t="shared" si="0"/>
        <v>39</v>
      </c>
      <c r="E13" s="11"/>
      <c r="F13" s="11"/>
      <c r="G13" s="11"/>
      <c r="H13" s="11"/>
      <c r="I13" s="11"/>
      <c r="J13" s="11"/>
      <c r="K13" s="11"/>
      <c r="L13" s="11"/>
      <c r="M13" s="11"/>
      <c r="N13" s="11">
        <f>VLOOKUP(A13,P:Q,2,0)</f>
        <v>39</v>
      </c>
      <c r="P13" s="17">
        <v>13371097484</v>
      </c>
      <c r="Q13" s="18">
        <v>49</v>
      </c>
    </row>
    <row r="14" ht="15.75" spans="1:17">
      <c r="A14" s="12">
        <v>15336460521</v>
      </c>
      <c r="B14" s="12" t="s">
        <v>19</v>
      </c>
      <c r="C14" s="11"/>
      <c r="D14" s="11">
        <f t="shared" si="0"/>
        <v>39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f>VLOOKUP(A14,P:Q,2,0)</f>
        <v>39</v>
      </c>
      <c r="P14" s="17">
        <v>13371097014</v>
      </c>
      <c r="Q14" s="18">
        <v>49</v>
      </c>
    </row>
    <row r="15" ht="15.75" spans="1:17">
      <c r="A15" s="12">
        <v>15336467257</v>
      </c>
      <c r="B15" s="12" t="s">
        <v>19</v>
      </c>
      <c r="C15" s="11"/>
      <c r="D15" s="11">
        <f t="shared" si="0"/>
        <v>39</v>
      </c>
      <c r="E15" s="11"/>
      <c r="F15" s="11"/>
      <c r="G15" s="11"/>
      <c r="H15" s="11"/>
      <c r="I15" s="11"/>
      <c r="J15" s="11"/>
      <c r="K15" s="11"/>
      <c r="L15" s="11"/>
      <c r="M15" s="11"/>
      <c r="N15" s="11">
        <f>VLOOKUP(A15,P:Q,2,0)</f>
        <v>39</v>
      </c>
      <c r="P15" s="17">
        <v>13371087025</v>
      </c>
      <c r="Q15" s="18">
        <v>50.3</v>
      </c>
    </row>
    <row r="16" ht="15.75" spans="1:17">
      <c r="A16" s="12">
        <v>13361530160</v>
      </c>
      <c r="B16" s="12" t="s">
        <v>19</v>
      </c>
      <c r="C16" s="11"/>
      <c r="D16" s="11">
        <f t="shared" si="0"/>
        <v>49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f>VLOOKUP(A16,P:Q,2,0)</f>
        <v>49</v>
      </c>
      <c r="P16" s="17">
        <v>13306367104</v>
      </c>
      <c r="Q16" s="18">
        <v>49</v>
      </c>
    </row>
    <row r="17" ht="15.75" spans="1:17">
      <c r="A17" s="10">
        <v>13361537562</v>
      </c>
      <c r="B17" s="10" t="s">
        <v>33</v>
      </c>
      <c r="C17" s="11"/>
      <c r="D17" s="11">
        <f t="shared" si="0"/>
        <v>199.7</v>
      </c>
      <c r="E17" s="11"/>
      <c r="F17" s="11"/>
      <c r="G17" s="11"/>
      <c r="H17" s="11"/>
      <c r="I17" s="11"/>
      <c r="J17" s="11"/>
      <c r="K17" s="11"/>
      <c r="L17" s="11"/>
      <c r="M17" s="11"/>
      <c r="N17" s="11">
        <f>VLOOKUP(A17,P:Q,2,0)</f>
        <v>199.7</v>
      </c>
      <c r="P17" s="17">
        <v>15336465570</v>
      </c>
      <c r="Q17" s="18">
        <v>39</v>
      </c>
    </row>
    <row r="18" ht="15.75" spans="1:17">
      <c r="A18" s="12">
        <v>15336465570</v>
      </c>
      <c r="B18" s="12" t="s">
        <v>34</v>
      </c>
      <c r="C18" s="11"/>
      <c r="D18" s="11">
        <f t="shared" si="0"/>
        <v>39</v>
      </c>
      <c r="E18" s="11"/>
      <c r="F18" s="11"/>
      <c r="G18" s="11"/>
      <c r="H18" s="11"/>
      <c r="I18" s="11"/>
      <c r="J18" s="11"/>
      <c r="K18" s="11"/>
      <c r="L18" s="11"/>
      <c r="M18" s="11"/>
      <c r="N18" s="11">
        <f>VLOOKUP(A18,P:Q,2,0)</f>
        <v>39</v>
      </c>
      <c r="P18" s="17">
        <v>15336468757</v>
      </c>
      <c r="Q18" s="18">
        <v>39</v>
      </c>
    </row>
    <row r="19" ht="15.75" spans="1:17">
      <c r="A19" s="12">
        <v>15336469865</v>
      </c>
      <c r="B19" s="12" t="s">
        <v>20</v>
      </c>
      <c r="C19" s="11"/>
      <c r="D19" s="11">
        <f t="shared" si="0"/>
        <v>39</v>
      </c>
      <c r="E19" s="11"/>
      <c r="F19" s="11"/>
      <c r="G19" s="11"/>
      <c r="H19" s="11"/>
      <c r="I19" s="11"/>
      <c r="J19" s="11"/>
      <c r="K19" s="11"/>
      <c r="L19" s="11"/>
      <c r="M19" s="11"/>
      <c r="N19" s="11">
        <f>VLOOKUP(A19,P:Q,2,0)</f>
        <v>39</v>
      </c>
      <c r="P19" s="17">
        <v>15336467257</v>
      </c>
      <c r="Q19" s="18">
        <v>39</v>
      </c>
    </row>
    <row r="20" ht="15.75" spans="1:17">
      <c r="A20" s="12">
        <v>15336463775</v>
      </c>
      <c r="B20" s="12" t="s">
        <v>21</v>
      </c>
      <c r="C20" s="11"/>
      <c r="D20" s="11">
        <f t="shared" si="0"/>
        <v>39</v>
      </c>
      <c r="E20" s="11"/>
      <c r="F20" s="11"/>
      <c r="G20" s="11"/>
      <c r="H20" s="11"/>
      <c r="I20" s="11"/>
      <c r="J20" s="11"/>
      <c r="K20" s="11"/>
      <c r="L20" s="11"/>
      <c r="M20" s="11"/>
      <c r="N20" s="11">
        <f>VLOOKUP(A20,P:Q,2,0)</f>
        <v>39</v>
      </c>
      <c r="P20" s="17">
        <v>15336468527</v>
      </c>
      <c r="Q20" s="18">
        <v>39.3</v>
      </c>
    </row>
    <row r="21" ht="15.75" spans="1:17">
      <c r="A21" s="12">
        <v>15336463926</v>
      </c>
      <c r="B21" s="12" t="s">
        <v>22</v>
      </c>
      <c r="C21" s="11"/>
      <c r="D21" s="11">
        <f t="shared" si="0"/>
        <v>39</v>
      </c>
      <c r="E21" s="11"/>
      <c r="F21" s="11"/>
      <c r="G21" s="11"/>
      <c r="H21" s="11"/>
      <c r="I21" s="11"/>
      <c r="J21" s="11"/>
      <c r="K21" s="11"/>
      <c r="L21" s="11"/>
      <c r="M21" s="11"/>
      <c r="N21" s="11">
        <f>VLOOKUP(A21,P:Q,2,0)</f>
        <v>39</v>
      </c>
      <c r="P21" s="17">
        <v>15336460521</v>
      </c>
      <c r="Q21" s="18">
        <v>39</v>
      </c>
    </row>
    <row r="22" ht="15.75" spans="1:17">
      <c r="A22" s="12">
        <v>15336468527</v>
      </c>
      <c r="B22" s="12" t="s">
        <v>23</v>
      </c>
      <c r="C22" s="11"/>
      <c r="D22" s="11">
        <f t="shared" si="0"/>
        <v>39.3</v>
      </c>
      <c r="E22" s="11"/>
      <c r="F22" s="11"/>
      <c r="G22" s="11"/>
      <c r="H22" s="11"/>
      <c r="I22" s="11"/>
      <c r="J22" s="11"/>
      <c r="K22" s="11"/>
      <c r="L22" s="11"/>
      <c r="M22" s="11"/>
      <c r="N22" s="11">
        <f>VLOOKUP(A22,P:Q,2,0)</f>
        <v>39.3</v>
      </c>
      <c r="P22" s="17">
        <v>15336469865</v>
      </c>
      <c r="Q22" s="18">
        <v>39</v>
      </c>
    </row>
    <row r="23" ht="15.75" spans="1:17">
      <c r="A23" s="12">
        <v>15336469379</v>
      </c>
      <c r="B23" s="12" t="s">
        <v>38</v>
      </c>
      <c r="C23" s="11"/>
      <c r="D23" s="11">
        <f t="shared" si="0"/>
        <v>39</v>
      </c>
      <c r="E23" s="11"/>
      <c r="F23" s="11"/>
      <c r="G23" s="11"/>
      <c r="H23" s="11"/>
      <c r="I23" s="11"/>
      <c r="J23" s="11"/>
      <c r="K23" s="11"/>
      <c r="L23" s="11"/>
      <c r="M23" s="11"/>
      <c r="N23" s="11">
        <f>VLOOKUP(A23,P:Q,2,0)</f>
        <v>39</v>
      </c>
      <c r="P23" s="17">
        <v>15336463775</v>
      </c>
      <c r="Q23" s="18">
        <v>39</v>
      </c>
    </row>
    <row r="24" ht="15.75" spans="1:17">
      <c r="A24" s="10">
        <v>13361537525</v>
      </c>
      <c r="B24" s="10" t="s">
        <v>25</v>
      </c>
      <c r="C24" s="11"/>
      <c r="D24" s="11">
        <f t="shared" si="0"/>
        <v>59.4</v>
      </c>
      <c r="E24" s="11"/>
      <c r="F24" s="11"/>
      <c r="G24" s="11"/>
      <c r="H24" s="11"/>
      <c r="I24" s="11"/>
      <c r="J24" s="11"/>
      <c r="K24" s="11"/>
      <c r="L24" s="11"/>
      <c r="M24" s="11"/>
      <c r="N24" s="11">
        <f>VLOOKUP(A24,P:Q,2,0)</f>
        <v>59.4</v>
      </c>
      <c r="P24" s="17">
        <v>15336465376</v>
      </c>
      <c r="Q24" s="18">
        <v>39</v>
      </c>
    </row>
    <row r="25" ht="15.75" spans="1:17">
      <c r="A25" s="10">
        <v>13371087025</v>
      </c>
      <c r="B25" s="10" t="s">
        <v>26</v>
      </c>
      <c r="C25" s="11"/>
      <c r="D25" s="11">
        <f t="shared" si="0"/>
        <v>50.3</v>
      </c>
      <c r="E25" s="11"/>
      <c r="F25" s="11"/>
      <c r="G25" s="11"/>
      <c r="H25" s="11"/>
      <c r="I25" s="11"/>
      <c r="J25" s="11"/>
      <c r="K25" s="11"/>
      <c r="L25" s="11"/>
      <c r="M25" s="11"/>
      <c r="N25" s="11">
        <f>VLOOKUP(A25,P:Q,2,0)</f>
        <v>50.3</v>
      </c>
      <c r="P25" s="17">
        <v>15336463926</v>
      </c>
      <c r="Q25" s="18">
        <v>39</v>
      </c>
    </row>
    <row r="26" ht="15.75" spans="1:17">
      <c r="A26" s="10">
        <v>13371097014</v>
      </c>
      <c r="B26" s="10" t="s">
        <v>27</v>
      </c>
      <c r="C26" s="11"/>
      <c r="D26" s="11">
        <f t="shared" si="0"/>
        <v>49</v>
      </c>
      <c r="E26" s="11"/>
      <c r="F26" s="11"/>
      <c r="G26" s="11"/>
      <c r="H26" s="11"/>
      <c r="I26" s="11"/>
      <c r="J26" s="11"/>
      <c r="K26" s="11"/>
      <c r="L26" s="11"/>
      <c r="M26" s="11"/>
      <c r="N26" s="11">
        <f>VLOOKUP(A26,P:Q,2,0)</f>
        <v>49</v>
      </c>
      <c r="P26" s="17">
        <v>15336461387</v>
      </c>
      <c r="Q26" s="18">
        <v>39</v>
      </c>
    </row>
    <row r="27" ht="15.75" spans="1:17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1">
        <v>718.29</v>
      </c>
      <c r="P27" s="17">
        <v>15336469379</v>
      </c>
      <c r="Q27" s="18">
        <v>39</v>
      </c>
    </row>
    <row r="28" spans="1:14">
      <c r="A28" s="6" t="s">
        <v>29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1">
        <f>SUM(N18:N26)</f>
        <v>393</v>
      </c>
    </row>
    <row r="29" spans="1:14">
      <c r="A29" s="6" t="s">
        <v>30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1">
        <v>71.41</v>
      </c>
    </row>
    <row r="30" spans="1:15">
      <c r="A30" s="6" t="s">
        <v>31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1">
        <f>SUM(N6:N26)</f>
        <v>1182.7</v>
      </c>
      <c r="O30" s="1">
        <f>SUM(N27:N29)</f>
        <v>1182.7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5" right="0.75" top="0.629861111111111" bottom="0.786805555555556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abSelected="1" topLeftCell="A13" workbookViewId="0">
      <selection activeCell="P30" sqref="P30"/>
    </sheetView>
  </sheetViews>
  <sheetFormatPr defaultColWidth="9" defaultRowHeight="13.5"/>
  <cols>
    <col min="1" max="1" width="14.125" style="1" customWidth="1"/>
    <col min="2" max="2" width="7.5" style="1" customWidth="1"/>
    <col min="3" max="3" width="6.75" style="1" customWidth="1"/>
    <col min="4" max="4" width="7.125" style="1" customWidth="1"/>
    <col min="5" max="13" width="9" style="1"/>
    <col min="14" max="14" width="10.375" style="1"/>
    <col min="15" max="15" width="9" style="1"/>
    <col min="16" max="16" width="12.75" style="2" customWidth="1"/>
    <col min="17" max="17" width="8.25" style="1" customWidth="1"/>
    <col min="18" max="16381" width="9" style="1"/>
  </cols>
  <sheetData>
    <row r="1" ht="18.75" spans="1:14">
      <c r="A1" s="3" t="s">
        <v>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6" t="s">
        <v>2</v>
      </c>
      <c r="B3" s="7" t="s">
        <v>3</v>
      </c>
      <c r="C3" s="6" t="s">
        <v>4</v>
      </c>
      <c r="D3" s="6"/>
      <c r="E3" s="6" t="s">
        <v>5</v>
      </c>
      <c r="F3" s="6"/>
      <c r="G3" s="6"/>
      <c r="H3" s="6"/>
      <c r="I3" s="6"/>
      <c r="J3" s="6"/>
      <c r="K3" s="6"/>
      <c r="L3" s="6"/>
      <c r="M3" s="6"/>
      <c r="N3" s="6"/>
    </row>
    <row r="4" spans="1:14">
      <c r="A4" s="6"/>
      <c r="B4" s="7"/>
      <c r="C4" s="7" t="s">
        <v>6</v>
      </c>
      <c r="D4" s="7" t="s">
        <v>7</v>
      </c>
      <c r="E4" s="6" t="s">
        <v>8</v>
      </c>
      <c r="F4" s="6"/>
      <c r="G4" s="6"/>
      <c r="H4" s="6"/>
      <c r="I4" s="6" t="s">
        <v>9</v>
      </c>
      <c r="J4" s="6"/>
      <c r="K4" s="7" t="s">
        <v>10</v>
      </c>
      <c r="L4" s="7" t="s">
        <v>11</v>
      </c>
      <c r="M4" s="7"/>
      <c r="N4" s="6" t="s">
        <v>12</v>
      </c>
    </row>
    <row r="5" ht="22.5" spans="1:14">
      <c r="A5" s="6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7"/>
      <c r="L5" s="7"/>
      <c r="M5" s="7"/>
      <c r="N5" s="6"/>
    </row>
    <row r="6" spans="1:14">
      <c r="A6" s="9">
        <v>536166950417</v>
      </c>
      <c r="B6" s="10" t="s">
        <v>19</v>
      </c>
      <c r="C6" s="11"/>
      <c r="D6" s="11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>
        <v>150</v>
      </c>
    </row>
    <row r="7" ht="15.75" spans="1:17">
      <c r="A7" s="12">
        <v>13361578068</v>
      </c>
      <c r="B7" s="12" t="s">
        <v>19</v>
      </c>
      <c r="C7" s="11"/>
      <c r="D7" s="11">
        <f t="shared" ref="D7:D26" si="0">N7</f>
        <v>49</v>
      </c>
      <c r="E7" s="11"/>
      <c r="F7" s="11"/>
      <c r="G7" s="11"/>
      <c r="H7" s="11"/>
      <c r="I7" s="11"/>
      <c r="J7" s="11"/>
      <c r="K7" s="11"/>
      <c r="L7" s="11"/>
      <c r="M7" s="11"/>
      <c r="N7" s="11">
        <f>VLOOKUP(A7,P:Q,2,0)</f>
        <v>49</v>
      </c>
      <c r="P7" s="13" t="s">
        <v>40</v>
      </c>
      <c r="Q7" s="15">
        <v>150</v>
      </c>
    </row>
    <row r="8" ht="15.75" spans="1:17">
      <c r="A8" s="12">
        <v>15336461387</v>
      </c>
      <c r="B8" s="12" t="s">
        <v>19</v>
      </c>
      <c r="C8" s="11"/>
      <c r="D8" s="11">
        <f t="shared" si="0"/>
        <v>39</v>
      </c>
      <c r="E8" s="11"/>
      <c r="F8" s="11"/>
      <c r="G8" s="11"/>
      <c r="H8" s="11"/>
      <c r="I8" s="11"/>
      <c r="J8" s="11"/>
      <c r="K8" s="11"/>
      <c r="L8" s="11"/>
      <c r="M8" s="11"/>
      <c r="N8" s="11">
        <f>VLOOKUP(A8,P:Q,2,0)</f>
        <v>39</v>
      </c>
      <c r="P8" s="14">
        <v>13361578068</v>
      </c>
      <c r="Q8" s="15">
        <v>49</v>
      </c>
    </row>
    <row r="9" ht="15.75" spans="1:17">
      <c r="A9" s="12">
        <v>15336465376</v>
      </c>
      <c r="B9" s="12" t="s">
        <v>19</v>
      </c>
      <c r="C9" s="11"/>
      <c r="D9" s="11">
        <f t="shared" si="0"/>
        <v>39</v>
      </c>
      <c r="E9" s="11"/>
      <c r="F9" s="11"/>
      <c r="G9" s="11"/>
      <c r="H9" s="11"/>
      <c r="I9" s="11"/>
      <c r="J9" s="11"/>
      <c r="K9" s="11"/>
      <c r="L9" s="11"/>
      <c r="M9" s="11"/>
      <c r="N9" s="11">
        <f>VLOOKUP(A9,P:Q,2,0)</f>
        <v>39</v>
      </c>
      <c r="P9" s="14">
        <v>13361537895</v>
      </c>
      <c r="Q9" s="15">
        <v>49</v>
      </c>
    </row>
    <row r="10" ht="15.75" spans="1:17">
      <c r="A10" s="10">
        <v>13361537895</v>
      </c>
      <c r="B10" s="10" t="s">
        <v>19</v>
      </c>
      <c r="C10" s="11"/>
      <c r="D10" s="11">
        <f t="shared" si="0"/>
        <v>49</v>
      </c>
      <c r="E10" s="11"/>
      <c r="F10" s="11"/>
      <c r="G10" s="11"/>
      <c r="H10" s="11"/>
      <c r="I10" s="11"/>
      <c r="J10" s="11"/>
      <c r="K10" s="11"/>
      <c r="L10" s="11"/>
      <c r="M10" s="11"/>
      <c r="N10" s="11">
        <f>VLOOKUP(A10,P:Q,2,0)</f>
        <v>49</v>
      </c>
      <c r="P10" s="14">
        <v>13361537562</v>
      </c>
      <c r="Q10" s="15">
        <v>200.9</v>
      </c>
    </row>
    <row r="11" ht="15.75" spans="1:17">
      <c r="A11" s="10">
        <v>13306367104</v>
      </c>
      <c r="B11" s="10" t="s">
        <v>19</v>
      </c>
      <c r="C11" s="11"/>
      <c r="D11" s="11">
        <f t="shared" si="0"/>
        <v>49</v>
      </c>
      <c r="E11" s="11"/>
      <c r="F11" s="11"/>
      <c r="G11" s="11"/>
      <c r="H11" s="11"/>
      <c r="I11" s="11"/>
      <c r="J11" s="11"/>
      <c r="K11" s="11"/>
      <c r="L11" s="11"/>
      <c r="M11" s="11"/>
      <c r="N11" s="11">
        <f>VLOOKUP(A11,P:Q,2,0)</f>
        <v>49</v>
      </c>
      <c r="P11" s="14">
        <v>13361537525</v>
      </c>
      <c r="Q11" s="15">
        <v>60.4</v>
      </c>
    </row>
    <row r="12" ht="15.75" spans="1:17">
      <c r="A12" s="10">
        <v>13371097484</v>
      </c>
      <c r="B12" s="10" t="s">
        <v>19</v>
      </c>
      <c r="C12" s="11"/>
      <c r="D12" s="11">
        <f t="shared" si="0"/>
        <v>49</v>
      </c>
      <c r="E12" s="11"/>
      <c r="F12" s="11"/>
      <c r="G12" s="11"/>
      <c r="H12" s="11"/>
      <c r="I12" s="11"/>
      <c r="J12" s="11"/>
      <c r="K12" s="11"/>
      <c r="L12" s="11"/>
      <c r="M12" s="11"/>
      <c r="N12" s="11">
        <f>VLOOKUP(A12,P:Q,2,0)</f>
        <v>49</v>
      </c>
      <c r="P12" s="14">
        <v>13361530160</v>
      </c>
      <c r="Q12" s="15">
        <v>49</v>
      </c>
    </row>
    <row r="13" ht="15.75" spans="1:17">
      <c r="A13" s="12">
        <v>15336468757</v>
      </c>
      <c r="B13" s="12" t="s">
        <v>19</v>
      </c>
      <c r="C13" s="11"/>
      <c r="D13" s="11">
        <f t="shared" si="0"/>
        <v>39</v>
      </c>
      <c r="E13" s="11"/>
      <c r="F13" s="11"/>
      <c r="G13" s="11"/>
      <c r="H13" s="11"/>
      <c r="I13" s="11"/>
      <c r="J13" s="11"/>
      <c r="K13" s="11"/>
      <c r="L13" s="11"/>
      <c r="M13" s="11"/>
      <c r="N13" s="11">
        <f>VLOOKUP(A13,P:Q,2,0)</f>
        <v>39</v>
      </c>
      <c r="P13" s="14">
        <v>13371097484</v>
      </c>
      <c r="Q13" s="15">
        <v>49</v>
      </c>
    </row>
    <row r="14" ht="15.75" spans="1:17">
      <c r="A14" s="12">
        <v>15336460521</v>
      </c>
      <c r="B14" s="12" t="s">
        <v>19</v>
      </c>
      <c r="C14" s="11"/>
      <c r="D14" s="11">
        <f t="shared" si="0"/>
        <v>39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f>VLOOKUP(A14,P:Q,2,0)</f>
        <v>39</v>
      </c>
      <c r="P14" s="14">
        <v>13371097014</v>
      </c>
      <c r="Q14" s="15">
        <v>49</v>
      </c>
    </row>
    <row r="15" ht="15.75" spans="1:17">
      <c r="A15" s="12">
        <v>15336467257</v>
      </c>
      <c r="B15" s="12" t="s">
        <v>19</v>
      </c>
      <c r="C15" s="11"/>
      <c r="D15" s="11">
        <f t="shared" si="0"/>
        <v>39</v>
      </c>
      <c r="E15" s="11"/>
      <c r="F15" s="11"/>
      <c r="G15" s="11"/>
      <c r="H15" s="11"/>
      <c r="I15" s="11"/>
      <c r="J15" s="11"/>
      <c r="K15" s="11"/>
      <c r="L15" s="11"/>
      <c r="M15" s="11"/>
      <c r="N15" s="11">
        <f>VLOOKUP(A15,P:Q,2,0)</f>
        <v>39</v>
      </c>
      <c r="P15" s="14">
        <v>13371087025</v>
      </c>
      <c r="Q15" s="15">
        <v>50.5</v>
      </c>
    </row>
    <row r="16" ht="15.75" spans="1:17">
      <c r="A16" s="12">
        <v>13361530160</v>
      </c>
      <c r="B16" s="12" t="s">
        <v>19</v>
      </c>
      <c r="C16" s="11"/>
      <c r="D16" s="11">
        <f t="shared" si="0"/>
        <v>49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f>VLOOKUP(A16,P:Q,2,0)</f>
        <v>49</v>
      </c>
      <c r="P16" s="14">
        <v>13306367104</v>
      </c>
      <c r="Q16" s="15">
        <v>49</v>
      </c>
    </row>
    <row r="17" ht="15.75" spans="1:17">
      <c r="A17" s="10">
        <v>13361537562</v>
      </c>
      <c r="B17" s="10" t="s">
        <v>33</v>
      </c>
      <c r="C17" s="11"/>
      <c r="D17" s="11">
        <f t="shared" si="0"/>
        <v>200.9</v>
      </c>
      <c r="E17" s="11"/>
      <c r="F17" s="11"/>
      <c r="G17" s="11"/>
      <c r="H17" s="11"/>
      <c r="I17" s="11"/>
      <c r="J17" s="11"/>
      <c r="K17" s="11"/>
      <c r="L17" s="11"/>
      <c r="M17" s="11"/>
      <c r="N17" s="11">
        <f>VLOOKUP(A17,P:Q,2,0)</f>
        <v>200.9</v>
      </c>
      <c r="P17" s="14">
        <v>15336465570</v>
      </c>
      <c r="Q17" s="15">
        <v>39</v>
      </c>
    </row>
    <row r="18" ht="15.75" spans="1:17">
      <c r="A18" s="12">
        <v>15336465570</v>
      </c>
      <c r="B18" s="12" t="s">
        <v>34</v>
      </c>
      <c r="C18" s="11"/>
      <c r="D18" s="11">
        <f t="shared" si="0"/>
        <v>39</v>
      </c>
      <c r="E18" s="11"/>
      <c r="F18" s="11"/>
      <c r="G18" s="11"/>
      <c r="H18" s="11"/>
      <c r="I18" s="11"/>
      <c r="J18" s="11"/>
      <c r="K18" s="11"/>
      <c r="L18" s="11"/>
      <c r="M18" s="11"/>
      <c r="N18" s="11">
        <f>VLOOKUP(A18,P:Q,2,0)</f>
        <v>39</v>
      </c>
      <c r="P18" s="14">
        <v>15336468757</v>
      </c>
      <c r="Q18" s="15">
        <v>39</v>
      </c>
    </row>
    <row r="19" ht="15.75" spans="1:17">
      <c r="A19" s="12">
        <v>15336469865</v>
      </c>
      <c r="B19" s="12" t="s">
        <v>20</v>
      </c>
      <c r="C19" s="11"/>
      <c r="D19" s="11">
        <f t="shared" si="0"/>
        <v>39</v>
      </c>
      <c r="E19" s="11"/>
      <c r="F19" s="11"/>
      <c r="G19" s="11"/>
      <c r="H19" s="11"/>
      <c r="I19" s="11"/>
      <c r="J19" s="11"/>
      <c r="K19" s="11"/>
      <c r="L19" s="11"/>
      <c r="M19" s="11"/>
      <c r="N19" s="11">
        <f>VLOOKUP(A19,P:Q,2,0)</f>
        <v>39</v>
      </c>
      <c r="P19" s="14">
        <v>15336467257</v>
      </c>
      <c r="Q19" s="15">
        <v>39</v>
      </c>
    </row>
    <row r="20" ht="15.75" spans="1:17">
      <c r="A20" s="12">
        <v>15336463775</v>
      </c>
      <c r="B20" s="12" t="s">
        <v>21</v>
      </c>
      <c r="C20" s="11"/>
      <c r="D20" s="11">
        <f t="shared" si="0"/>
        <v>39.1</v>
      </c>
      <c r="E20" s="11"/>
      <c r="F20" s="11"/>
      <c r="G20" s="11"/>
      <c r="H20" s="11"/>
      <c r="I20" s="11"/>
      <c r="J20" s="11"/>
      <c r="K20" s="11"/>
      <c r="L20" s="11"/>
      <c r="M20" s="11"/>
      <c r="N20" s="11">
        <f>VLOOKUP(A20,P:Q,2,0)</f>
        <v>39.1</v>
      </c>
      <c r="P20" s="14">
        <v>15336468527</v>
      </c>
      <c r="Q20" s="15">
        <v>39.1</v>
      </c>
    </row>
    <row r="21" ht="15.75" spans="1:17">
      <c r="A21" s="12">
        <v>15336463926</v>
      </c>
      <c r="B21" s="12" t="s">
        <v>22</v>
      </c>
      <c r="C21" s="11"/>
      <c r="D21" s="11">
        <f t="shared" si="0"/>
        <v>40.35</v>
      </c>
      <c r="E21" s="11"/>
      <c r="F21" s="11"/>
      <c r="G21" s="11"/>
      <c r="H21" s="11"/>
      <c r="I21" s="11"/>
      <c r="J21" s="11"/>
      <c r="K21" s="11"/>
      <c r="L21" s="11"/>
      <c r="M21" s="11"/>
      <c r="N21" s="11">
        <f>VLOOKUP(A21,P:Q,2,0)</f>
        <v>40.35</v>
      </c>
      <c r="P21" s="14">
        <v>15336460521</v>
      </c>
      <c r="Q21" s="15">
        <v>39</v>
      </c>
    </row>
    <row r="22" ht="15.75" spans="1:17">
      <c r="A22" s="12">
        <v>15336468527</v>
      </c>
      <c r="B22" s="12" t="s">
        <v>23</v>
      </c>
      <c r="C22" s="11"/>
      <c r="D22" s="11">
        <f t="shared" si="0"/>
        <v>39.1</v>
      </c>
      <c r="E22" s="11"/>
      <c r="F22" s="11"/>
      <c r="G22" s="11"/>
      <c r="H22" s="11"/>
      <c r="I22" s="11"/>
      <c r="J22" s="11"/>
      <c r="K22" s="11"/>
      <c r="L22" s="11"/>
      <c r="M22" s="11"/>
      <c r="N22" s="11">
        <f>VLOOKUP(A22,P:Q,2,0)</f>
        <v>39.1</v>
      </c>
      <c r="P22" s="14">
        <v>15336469865</v>
      </c>
      <c r="Q22" s="15">
        <v>39</v>
      </c>
    </row>
    <row r="23" ht="15.75" spans="1:17">
      <c r="A23" s="12">
        <v>15336469379</v>
      </c>
      <c r="B23" s="12" t="s">
        <v>38</v>
      </c>
      <c r="C23" s="11"/>
      <c r="D23" s="11">
        <f t="shared" si="0"/>
        <v>39</v>
      </c>
      <c r="E23" s="11"/>
      <c r="F23" s="11"/>
      <c r="G23" s="11"/>
      <c r="H23" s="11"/>
      <c r="I23" s="11"/>
      <c r="J23" s="11"/>
      <c r="K23" s="11"/>
      <c r="L23" s="11"/>
      <c r="M23" s="11"/>
      <c r="N23" s="11">
        <f>VLOOKUP(A23,P:Q,2,0)</f>
        <v>39</v>
      </c>
      <c r="P23" s="14">
        <v>15336463775</v>
      </c>
      <c r="Q23" s="15">
        <v>39.1</v>
      </c>
    </row>
    <row r="24" ht="15.75" spans="1:17">
      <c r="A24" s="10">
        <v>13361537525</v>
      </c>
      <c r="B24" s="10" t="s">
        <v>25</v>
      </c>
      <c r="C24" s="11"/>
      <c r="D24" s="11">
        <f t="shared" si="0"/>
        <v>60.4</v>
      </c>
      <c r="E24" s="11"/>
      <c r="F24" s="11"/>
      <c r="G24" s="11"/>
      <c r="H24" s="11"/>
      <c r="I24" s="11"/>
      <c r="J24" s="11"/>
      <c r="K24" s="11"/>
      <c r="L24" s="11"/>
      <c r="M24" s="11"/>
      <c r="N24" s="11">
        <f>VLOOKUP(A24,P:Q,2,0)</f>
        <v>60.4</v>
      </c>
      <c r="P24" s="14">
        <v>15336465376</v>
      </c>
      <c r="Q24" s="15">
        <v>39</v>
      </c>
    </row>
    <row r="25" ht="15.75" spans="1:17">
      <c r="A25" s="10">
        <v>13371087025</v>
      </c>
      <c r="B25" s="10" t="s">
        <v>26</v>
      </c>
      <c r="C25" s="11"/>
      <c r="D25" s="11">
        <f t="shared" si="0"/>
        <v>50.5</v>
      </c>
      <c r="E25" s="11"/>
      <c r="F25" s="11"/>
      <c r="G25" s="11"/>
      <c r="H25" s="11"/>
      <c r="I25" s="11"/>
      <c r="J25" s="11"/>
      <c r="K25" s="11"/>
      <c r="L25" s="11"/>
      <c r="M25" s="11"/>
      <c r="N25" s="11">
        <f>VLOOKUP(A25,P:Q,2,0)</f>
        <v>50.5</v>
      </c>
      <c r="P25" s="14">
        <v>15336463926</v>
      </c>
      <c r="Q25" s="15">
        <v>40.35</v>
      </c>
    </row>
    <row r="26" ht="15.75" spans="1:17">
      <c r="A26" s="10">
        <v>13371097014</v>
      </c>
      <c r="B26" s="10" t="s">
        <v>27</v>
      </c>
      <c r="C26" s="11"/>
      <c r="D26" s="11">
        <f t="shared" si="0"/>
        <v>49</v>
      </c>
      <c r="E26" s="11"/>
      <c r="F26" s="11"/>
      <c r="G26" s="11"/>
      <c r="H26" s="11"/>
      <c r="I26" s="11"/>
      <c r="J26" s="11"/>
      <c r="K26" s="11"/>
      <c r="L26" s="11"/>
      <c r="M26" s="11"/>
      <c r="N26" s="11">
        <f>VLOOKUP(A26,P:Q,2,0)</f>
        <v>49</v>
      </c>
      <c r="P26" s="14">
        <v>15336461387</v>
      </c>
      <c r="Q26" s="15">
        <v>39</v>
      </c>
    </row>
    <row r="27" ht="15.75" spans="1:17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1"/>
      <c r="P27" s="14">
        <v>15336469379</v>
      </c>
      <c r="Q27" s="15">
        <v>39</v>
      </c>
    </row>
    <row r="28" spans="1:17">
      <c r="A28" s="6" t="s">
        <v>29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1">
        <f>SUM(N18:N26)</f>
        <v>395.45</v>
      </c>
      <c r="Q28" s="1">
        <f>SUM(Q7:Q27)</f>
        <v>1186.35</v>
      </c>
    </row>
    <row r="29" spans="1:14">
      <c r="A29" s="6" t="s">
        <v>30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1"/>
    </row>
    <row r="30" spans="1:14">
      <c r="A30" s="6" t="s">
        <v>31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1">
        <f>SUM(N6:N26)</f>
        <v>1186.35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5" right="0.75" top="0.629861111111111" bottom="0.786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1月份</vt:lpstr>
      <vt:lpstr>2月份</vt:lpstr>
      <vt:lpstr>3月份</vt:lpstr>
      <vt:lpstr>4月份</vt:lpstr>
      <vt:lpstr>5月份</vt:lpstr>
      <vt:lpstr>6月份 </vt:lpstr>
      <vt:lpstr>7月份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2021-02-09T02:20:00Z</dcterms:created>
  <dcterms:modified xsi:type="dcterms:W3CDTF">2021-08-11T09:28:56Z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F9A9D0A81C4D4FA0A8BD4CA3FF2792CC</vt:lpwstr>
  </property>
</Properties>
</file>