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01"/>
  <workbookPr codeName="ThisWorkbook"/>
  <mc:AlternateContent xmlns:mc="http://schemas.openxmlformats.org/markup-compatibility/2006">
    <mc:Choice Requires="x15">
      <x15ac:absPath xmlns:x15ac="http://schemas.microsoft.com/office/spreadsheetml/2010/11/ac" url="D:\采购申请\安路普业务\2021年价格协议及质量协议\新建文件夹\29.瑞隆祥\"/>
    </mc:Choice>
  </mc:AlternateContent>
  <xr:revisionPtr revIDLastSave="0" documentId="13_ncr:1_{6BD5B34B-ABFE-4205-8A7C-05AAEEC66EAB}" xr6:coauthVersionLast="38" xr6:coauthVersionMax="38" xr10:uidLastSave="{00000000-0000-0000-0000-000000000000}"/>
  <bookViews>
    <workbookView xWindow="0" yWindow="0" windowWidth="19815" windowHeight="7860" tabRatio="926" xr2:uid="{00000000-000D-0000-FFFF-FFFF00000000}"/>
  </bookViews>
  <sheets>
    <sheet name="价格协议" sheetId="7" r:id="rId1"/>
    <sheet name="摊销" sheetId="8" r:id="rId2"/>
  </sheets>
  <definedNames>
    <definedName name="_xlnm.Print_Area" localSheetId="0">价格协议!$A$1:$H$43</definedName>
    <definedName name="_xlnm.Print_Titles" localSheetId="0">价格协议!$9:$9</definedName>
  </definedNames>
  <calcPr calcId="162913"/>
</workbook>
</file>

<file path=xl/calcChain.xml><?xml version="1.0" encoding="utf-8"?>
<calcChain xmlns="http://schemas.openxmlformats.org/spreadsheetml/2006/main">
  <c r="L15" i="8" l="1"/>
  <c r="L14" i="8" l="1"/>
  <c r="H14" i="8"/>
  <c r="K14" i="8" s="1"/>
  <c r="L13" i="8"/>
  <c r="H13" i="8"/>
  <c r="K13" i="8" s="1"/>
  <c r="L12" i="8"/>
  <c r="K12" i="8"/>
  <c r="L11" i="8"/>
  <c r="H11" i="8"/>
  <c r="K11" i="8" s="1"/>
  <c r="L10" i="8"/>
  <c r="K10" i="8"/>
  <c r="L9" i="8"/>
  <c r="H9" i="8"/>
  <c r="K9" i="8" s="1"/>
  <c r="L8" i="8"/>
  <c r="K8" i="8"/>
  <c r="L7" i="8"/>
  <c r="K7" i="8"/>
  <c r="H7" i="8"/>
  <c r="L6" i="8"/>
  <c r="K6" i="8"/>
  <c r="L5" i="8"/>
  <c r="K5" i="8"/>
  <c r="L4" i="8"/>
  <c r="H4" i="8"/>
  <c r="K4" i="8" s="1"/>
  <c r="L3" i="8"/>
  <c r="H3" i="8"/>
  <c r="K3" i="8" s="1"/>
</calcChain>
</file>

<file path=xl/sharedStrings.xml><?xml version="1.0" encoding="utf-8"?>
<sst xmlns="http://schemas.openxmlformats.org/spreadsheetml/2006/main" count="155" uniqueCount="84">
  <si>
    <r>
      <rPr>
        <b/>
        <sz val="18"/>
        <rFont val="楷体_GB2312"/>
        <charset val="134"/>
      </rPr>
      <t>零部件采购价格协议</t>
    </r>
    <r>
      <rPr>
        <b/>
        <sz val="16"/>
        <rFont val="楷体_GB2312"/>
        <charset val="134"/>
      </rPr>
      <t>（</t>
    </r>
    <r>
      <rPr>
        <b/>
        <sz val="16"/>
        <color rgb="FFFF0000"/>
        <rFont val="楷体_GB2312"/>
        <charset val="134"/>
      </rPr>
      <t xml:space="preserve">     </t>
    </r>
    <r>
      <rPr>
        <b/>
        <sz val="16"/>
        <rFont val="楷体_GB2312"/>
        <charset val="134"/>
      </rPr>
      <t>）</t>
    </r>
  </si>
  <si>
    <r>
      <rPr>
        <sz val="12"/>
        <rFont val="楷体_GB2312"/>
        <charset val="134"/>
      </rPr>
      <t>甲方：</t>
    </r>
    <r>
      <rPr>
        <u/>
        <sz val="12"/>
        <rFont val="楷体_GB2312"/>
        <charset val="134"/>
      </rPr>
      <t>安路普（北京）汽车技术有限公司昌平分公司</t>
    </r>
  </si>
  <si>
    <r>
      <rPr>
        <sz val="12"/>
        <rFont val="楷体_GB2312"/>
        <charset val="134"/>
      </rPr>
      <t>乙方：</t>
    </r>
    <r>
      <rPr>
        <u/>
        <sz val="12"/>
        <rFont val="楷体_GB2312"/>
        <charset val="134"/>
      </rPr>
      <t>北京瑞隆祥模具有限公司</t>
    </r>
    <r>
      <rPr>
        <sz val="12"/>
        <rFont val="楷体_GB2312"/>
        <charset val="134"/>
      </rPr>
      <t xml:space="preserve"> 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</si>
  <si>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</si>
  <si>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_GB2312"/>
        <charset val="134"/>
      </rPr>
      <t>一、乙方供货价格（</t>
    </r>
    <r>
      <rPr>
        <b/>
        <sz val="12"/>
        <rFont val="楷体_GB2312"/>
        <charset val="134"/>
      </rPr>
      <t>以未税价格为准</t>
    </r>
    <r>
      <rPr>
        <sz val="12"/>
        <rFont val="楷体_GB2312"/>
        <charset val="134"/>
      </rPr>
      <t>）                                          单位：元（RMB)</t>
    </r>
  </si>
  <si>
    <t>序号</t>
  </si>
  <si>
    <t>QAD编码</t>
  </si>
  <si>
    <t>零部件名称（QAD）</t>
  </si>
  <si>
    <t>图号或规格</t>
  </si>
  <si>
    <t>单位</t>
  </si>
  <si>
    <t>不含税采购价格</t>
  </si>
  <si>
    <t>备注</t>
  </si>
  <si>
    <t>2020年</t>
  </si>
  <si>
    <t>2021年</t>
  </si>
  <si>
    <t>SHT0013001</t>
  </si>
  <si>
    <t>可回位机构弹簧座</t>
  </si>
  <si>
    <r>
      <rPr>
        <sz val="11"/>
        <rFont val="宋体"/>
        <family val="3"/>
        <charset val="134"/>
        <scheme val="minor"/>
      </rPr>
      <t>E</t>
    </r>
    <r>
      <rPr>
        <sz val="11"/>
        <rFont val="宋体"/>
        <family val="3"/>
        <charset val="134"/>
        <scheme val="minor"/>
      </rPr>
      <t>A</t>
    </r>
  </si>
  <si>
    <t>新增</t>
  </si>
  <si>
    <t>SHT0013002</t>
  </si>
  <si>
    <t>外部棘爪滚轮</t>
  </si>
  <si>
    <t>SHT0013003</t>
  </si>
  <si>
    <t>外部棘爪底座</t>
  </si>
  <si>
    <t>SHT0013004</t>
  </si>
  <si>
    <t>外部棘爪盖板</t>
  </si>
  <si>
    <t>SHT0012891</t>
  </si>
  <si>
    <t>左升降调节手柄</t>
  </si>
  <si>
    <t>SHT0012897</t>
  </si>
  <si>
    <t>右升降调节手柄</t>
  </si>
  <si>
    <t>SHT0012892</t>
  </si>
  <si>
    <t>左升降调节手柄底座</t>
  </si>
  <si>
    <t>SHT0012898</t>
  </si>
  <si>
    <t>右升降调节手柄底座</t>
  </si>
  <si>
    <t>SHT0012893</t>
  </si>
  <si>
    <t>左可回位机构卡轮</t>
  </si>
  <si>
    <t>SHT0012899</t>
  </si>
  <si>
    <t>右可回位机构卡轮</t>
  </si>
  <si>
    <t>SHT0012900</t>
  </si>
  <si>
    <t>阻尼调节手柄</t>
  </si>
  <si>
    <t>SHT0012901</t>
  </si>
  <si>
    <t>阻尼调节底座</t>
  </si>
  <si>
    <t>二、发票开具：乙方必须开具国家规定税率的增值税专用发票，税率13%专票，开具发票时必须注明QAD编码且与入库/使用量中的QAD编码保持一致。</t>
  </si>
  <si>
    <t>四、此协议一式二份，经双方代表签字后即生效，同时具有法律效力。复印件、传真件具备同等法律效力。双方合作中出现质量、技术、物流等问题按相应合同（协议）办理。</t>
  </si>
  <si>
    <t>五、供应商接到此通知后两日内确认回传，否则视为默认。</t>
  </si>
  <si>
    <t>甲方（签字盖章）：</t>
  </si>
  <si>
    <t>乙方（签字盖章）：</t>
  </si>
  <si>
    <t>签订日期：</t>
  </si>
  <si>
    <t>以下模具摊销明细</t>
  </si>
  <si>
    <t>产品编号</t>
  </si>
  <si>
    <t>产品名称</t>
  </si>
  <si>
    <t>模具编号</t>
  </si>
  <si>
    <t>销售未税单价</t>
  </si>
  <si>
    <t>摊销未税单价</t>
  </si>
  <si>
    <t>模具费分摊</t>
  </si>
  <si>
    <t>RCS0240-39</t>
  </si>
  <si>
    <t>RCS0240-40</t>
  </si>
  <si>
    <t>RCS0240-27</t>
  </si>
  <si>
    <t>RCS0240-28</t>
  </si>
  <si>
    <t>RCS0240-29</t>
  </si>
  <si>
    <t>RCS0240-31</t>
  </si>
  <si>
    <t>SHT0013187</t>
    <phoneticPr fontId="25" type="noConversion"/>
  </si>
  <si>
    <t>阻尼器调节手柄</t>
    <phoneticPr fontId="25" type="noConversion"/>
  </si>
  <si>
    <t>SHT0011965</t>
  </si>
  <si>
    <t>SHT0011966</t>
  </si>
  <si>
    <t>SHT0011969</t>
  </si>
  <si>
    <t>SHT0011970</t>
  </si>
  <si>
    <t>SHT0011975</t>
  </si>
  <si>
    <t>SHT0011976</t>
  </si>
  <si>
    <t>升降调节手柄</t>
  </si>
  <si>
    <t>速降开关按钮</t>
  </si>
  <si>
    <t>速降开关底座</t>
  </si>
  <si>
    <t>加热通风底座</t>
  </si>
  <si>
    <t>SHT0011977</t>
    <phoneticPr fontId="25" type="noConversion"/>
  </si>
  <si>
    <t>SHT0013068</t>
    <phoneticPr fontId="25" type="noConversion"/>
  </si>
  <si>
    <t>SHT0002189</t>
    <phoneticPr fontId="25" type="noConversion"/>
  </si>
  <si>
    <t>气囊下盖</t>
    <phoneticPr fontId="25" type="noConversion"/>
  </si>
  <si>
    <t>H4气囊下盖</t>
    <phoneticPr fontId="25" type="noConversion"/>
  </si>
  <si>
    <t>分摊数量</t>
    <phoneticPr fontId="25" type="noConversion"/>
  </si>
  <si>
    <t>备注</t>
    <phoneticPr fontId="25" type="noConversion"/>
  </si>
  <si>
    <t>SHT0012900</t>
    <phoneticPr fontId="25" type="noConversion"/>
  </si>
  <si>
    <t>阻尼调节手柄</t>
    <phoneticPr fontId="25" type="noConversion"/>
  </si>
  <si>
    <t>RCS0240-30</t>
    <phoneticPr fontId="25" type="noConversion"/>
  </si>
  <si>
    <t>与SHT0012900阻尼调节手柄共用一套模具，合计50000件分摊完毕。</t>
    <phoneticPr fontId="25" type="noConversion"/>
  </si>
  <si>
    <r>
      <t>三、价格执行期从</t>
    </r>
    <r>
      <rPr>
        <u/>
        <sz val="12"/>
        <rFont val="楷体_GB2312"/>
        <charset val="134"/>
      </rPr>
      <t xml:space="preserve"> 2021 </t>
    </r>
    <r>
      <rPr>
        <sz val="12"/>
        <rFont val="楷体_GB2312"/>
        <charset val="134"/>
      </rPr>
      <t>年</t>
    </r>
    <r>
      <rPr>
        <u/>
        <sz val="12"/>
        <rFont val="楷体_GB2312"/>
        <charset val="134"/>
      </rPr>
      <t xml:space="preserve"> 4 </t>
    </r>
    <r>
      <rPr>
        <sz val="12"/>
        <rFont val="楷体_GB2312"/>
        <charset val="134"/>
      </rPr>
      <t>月</t>
    </r>
    <r>
      <rPr>
        <u/>
        <sz val="12"/>
        <rFont val="楷体_GB2312"/>
        <charset val="134"/>
      </rPr>
      <t xml:space="preserve"> 21 </t>
    </r>
    <r>
      <rPr>
        <sz val="12"/>
        <rFont val="楷体_GB2312"/>
        <charset val="134"/>
      </rPr>
      <t>日起至</t>
    </r>
    <r>
      <rPr>
        <u/>
        <sz val="12"/>
        <rFont val="楷体_GB2312"/>
        <charset val="134"/>
      </rPr>
      <t xml:space="preserve"> 2021 </t>
    </r>
    <r>
      <rPr>
        <sz val="12"/>
        <rFont val="楷体_GB2312"/>
        <charset val="134"/>
      </rPr>
      <t>年</t>
    </r>
    <r>
      <rPr>
        <u/>
        <sz val="12"/>
        <rFont val="楷体_GB2312"/>
        <charset val="134"/>
      </rPr>
      <t xml:space="preserve"> 12 </t>
    </r>
    <r>
      <rPr>
        <sz val="12"/>
        <rFont val="楷体_GB2312"/>
        <charset val="134"/>
      </rPr>
      <t>月</t>
    </r>
    <r>
      <rPr>
        <u/>
        <sz val="12"/>
        <rFont val="楷体_GB2312"/>
        <charset val="134"/>
      </rPr>
      <t xml:space="preserve"> 31 </t>
    </r>
    <r>
      <rPr>
        <sz val="12"/>
        <rFont val="楷体_GB2312"/>
        <charset val="134"/>
      </rPr>
      <t>日(遇市场价格变动经双方协商同意后可调整)。</t>
    </r>
    <phoneticPr fontId="25" type="noConversion"/>
  </si>
  <si>
    <t>SHT0013001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</si>
</sst>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/d;@"/>
    <numFmt numFmtId="177" formatCode="0.0000_ "/>
    <numFmt numFmtId="178" formatCode="0.000_ "/>
    <numFmt numFmtId="179" formatCode="0.00_);[Red]\(0.00\)"/>
    <numFmt numFmtId="180" formatCode="0.0000_);[Red]\(0.0000\)"/>
    <numFmt numFmtId="181" formatCode="0_ "/>
    <numFmt numFmtId="182" formatCode="0.00_ "/>
    <numFmt numFmtId="183" formatCode="000000"/>
  </numFmts>
  <fonts count="26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b/>
      <sz val="11"/>
      <name val="宋体"/>
      <family val="3"/>
      <charset val="134"/>
    </font>
    <font>
      <sz val="11"/>
      <color indexed="8"/>
      <name val="楷体_GB2312"/>
      <charset val="134"/>
    </font>
    <font>
      <b/>
      <sz val="11"/>
      <name val="宋体"/>
      <family val="3"/>
      <charset val="134"/>
      <scheme val="minor"/>
    </font>
    <font>
      <sz val="12"/>
      <color indexed="8"/>
      <name val="楷体_GB2312"/>
      <charset val="134"/>
    </font>
    <font>
      <b/>
      <sz val="18"/>
      <name val="楷体_GB2312"/>
      <charset val="134"/>
    </font>
    <font>
      <b/>
      <sz val="12"/>
      <name val="楷体_GB2312"/>
      <charset val="134"/>
    </font>
    <font>
      <sz val="12"/>
      <name val="楷体_GB2312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0"/>
      <name val="微软雅黑"/>
      <family val="2"/>
      <charset val="134"/>
    </font>
    <font>
      <sz val="10"/>
      <color indexed="8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indexed="8"/>
      <name val="楷体_GB2312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sz val="11"/>
      <color indexed="8"/>
      <name val="宋体"/>
      <family val="3"/>
      <charset val="134"/>
    </font>
    <font>
      <b/>
      <sz val="16"/>
      <name val="楷体_GB2312"/>
      <charset val="134"/>
    </font>
    <font>
      <b/>
      <sz val="16"/>
      <color rgb="FFFF0000"/>
      <name val="楷体_GB2312"/>
      <charset val="134"/>
    </font>
    <font>
      <u/>
      <sz val="12"/>
      <name val="楷体_GB2312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Protection="0">
      <alignment vertical="center"/>
    </xf>
    <xf numFmtId="0" fontId="1" fillId="0" borderId="0"/>
    <xf numFmtId="0" fontId="1" fillId="0" borderId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8" fontId="1" fillId="0" borderId="0" xfId="0" applyNumberFormat="1" applyFont="1" applyFill="1" applyBorder="1" applyAlignment="1">
      <alignment vertical="center"/>
    </xf>
    <xf numFmtId="177" fontId="1" fillId="0" borderId="0" xfId="0" applyNumberFormat="1" applyFont="1" applyFill="1" applyBorder="1" applyAlignment="1">
      <alignment vertical="center"/>
    </xf>
    <xf numFmtId="177" fontId="2" fillId="0" borderId="1" xfId="2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49" fontId="7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179" fontId="6" fillId="2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horizontal="left" vertical="center"/>
    </xf>
    <xf numFmtId="179" fontId="9" fillId="2" borderId="0" xfId="0" applyNumberFormat="1" applyFont="1" applyFill="1" applyAlignment="1">
      <alignment horizontal="left" vertical="center"/>
    </xf>
    <xf numFmtId="0" fontId="11" fillId="2" borderId="0" xfId="0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vertical="center" wrapText="1"/>
    </xf>
    <xf numFmtId="179" fontId="11" fillId="2" borderId="0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180" fontId="15" fillId="0" borderId="1" xfId="3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181" fontId="17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182" fontId="12" fillId="2" borderId="1" xfId="0" applyNumberFormat="1" applyFont="1" applyFill="1" applyBorder="1" applyAlignment="1">
      <alignment horizontal="center" vertical="center"/>
    </xf>
    <xf numFmtId="180" fontId="12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183" fontId="19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49" fontId="10" fillId="0" borderId="0" xfId="0" applyNumberFormat="1" applyFont="1" applyFill="1" applyBorder="1" applyAlignment="1">
      <alignment vertical="center" wrapText="1"/>
    </xf>
    <xf numFmtId="0" fontId="20" fillId="0" borderId="0" xfId="0" applyFont="1" applyFill="1">
      <alignment vertical="center"/>
    </xf>
    <xf numFmtId="49" fontId="10" fillId="0" borderId="0" xfId="0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/>
    </xf>
    <xf numFmtId="0" fontId="20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83" fontId="19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176" fontId="3" fillId="2" borderId="1" xfId="1" applyNumberFormat="1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>
      <alignment horizontal="left" vertical="center" wrapText="1"/>
    </xf>
    <xf numFmtId="0" fontId="2" fillId="2" borderId="1" xfId="4" applyNumberFormat="1" applyFont="1" applyFill="1" applyBorder="1" applyAlignment="1">
      <alignment horizontal="center" vertical="center" wrapText="1"/>
    </xf>
    <xf numFmtId="0" fontId="2" fillId="2" borderId="1" xfId="2" applyNumberFormat="1" applyFont="1" applyFill="1" applyBorder="1" applyAlignment="1">
      <alignment horizontal="left" vertical="center" wrapText="1"/>
    </xf>
    <xf numFmtId="176" fontId="3" fillId="2" borderId="1" xfId="2" applyNumberFormat="1" applyFont="1" applyFill="1" applyBorder="1" applyAlignment="1">
      <alignment horizontal="center" vertical="center" wrapText="1"/>
    </xf>
    <xf numFmtId="180" fontId="3" fillId="0" borderId="1" xfId="0" applyNumberFormat="1" applyFont="1" applyFill="1" applyBorder="1" applyAlignment="1">
      <alignment horizontal="center" vertical="center"/>
    </xf>
    <xf numFmtId="180" fontId="2" fillId="2" borderId="1" xfId="2" applyNumberFormat="1" applyFont="1" applyFill="1" applyBorder="1" applyAlignment="1">
      <alignment horizontal="center" vertical="center" wrapText="1"/>
    </xf>
    <xf numFmtId="180" fontId="0" fillId="0" borderId="0" xfId="0" applyNumberFormat="1">
      <alignment vertical="center"/>
    </xf>
    <xf numFmtId="180" fontId="15" fillId="0" borderId="1" xfId="3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vertical="center"/>
    </xf>
    <xf numFmtId="0" fontId="12" fillId="2" borderId="1" xfId="0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179" fontId="13" fillId="2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 wrapText="1"/>
    </xf>
    <xf numFmtId="0" fontId="11" fillId="2" borderId="0" xfId="0" applyFont="1" applyFill="1" applyBorder="1" applyAlignment="1">
      <alignment horizontal="left" vertical="center" shrinkToFi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0" fontId="2" fillId="2" borderId="1" xfId="4" applyNumberFormat="1" applyFont="1" applyFill="1" applyBorder="1" applyAlignment="1">
      <alignment horizontal="center" vertical="center" wrapText="1"/>
    </xf>
  </cellXfs>
  <cellStyles count="9">
    <cellStyle name="常规" xfId="0" builtinId="0"/>
    <cellStyle name="常规 2 10" xfId="7" xr:uid="{00000000-0005-0000-0000-000036000000}"/>
    <cellStyle name="常规 2 2" xfId="6" xr:uid="{00000000-0005-0000-0000-000031000000}"/>
    <cellStyle name="常规 2 2 10" xfId="8" xr:uid="{00000000-0005-0000-0000-000038000000}"/>
    <cellStyle name="常规 2 2 3" xfId="5" xr:uid="{00000000-0005-0000-0000-000029000000}"/>
    <cellStyle name="常规 2 2 6" xfId="3" xr:uid="{00000000-0005-0000-0000-000023000000}"/>
    <cellStyle name="常规 3 32" xfId="1" xr:uid="{00000000-0005-0000-0000-000001000000}"/>
    <cellStyle name="常规 3 32 4" xfId="2" xr:uid="{00000000-0005-0000-0000-00000A000000}"/>
    <cellStyle name="常规_总表" xfId="4" xr:uid="{00000000-0005-0000-0000-00002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XFA66"/>
  <sheetViews>
    <sheetView tabSelected="1" workbookViewId="0">
      <pane ySplit="9" topLeftCell="A10" activePane="bottomLeft" state="frozen"/>
      <selection pane="bottomLeft" activeCell="B10" sqref="B10"/>
    </sheetView>
  </sheetViews>
  <sheetFormatPr defaultColWidth="9" defaultRowHeight="14.25"/>
  <cols>
    <col min="1" max="1" width="6.5" style="9" customWidth="1"/>
    <col min="2" max="2" width="16.875" style="10" customWidth="1"/>
    <col min="3" max="3" width="28.25" style="9" customWidth="1"/>
    <col min="4" max="4" width="12" style="11" customWidth="1"/>
    <col min="5" max="5" width="5.625" style="12" customWidth="1"/>
    <col min="6" max="6" width="9.375" style="9" customWidth="1"/>
    <col min="7" max="7" width="9.375" style="13" customWidth="1"/>
    <col min="8" max="8" width="8.625" style="9" customWidth="1"/>
    <col min="9" max="249" width="9" style="9"/>
    <col min="250" max="250" width="5" style="9" customWidth="1"/>
    <col min="251" max="251" width="15" style="9" customWidth="1"/>
    <col min="252" max="253" width="14.625" style="9" customWidth="1"/>
    <col min="254" max="254" width="6.25" style="9" customWidth="1"/>
    <col min="255" max="257" width="10.125" style="9" customWidth="1"/>
    <col min="258" max="258" width="10.5" style="9" customWidth="1"/>
    <col min="259" max="505" width="9" style="9"/>
    <col min="506" max="506" width="5" style="9" customWidth="1"/>
    <col min="507" max="507" width="15" style="9" customWidth="1"/>
    <col min="508" max="509" width="14.625" style="9" customWidth="1"/>
    <col min="510" max="510" width="6.25" style="9" customWidth="1"/>
    <col min="511" max="513" width="10.125" style="9" customWidth="1"/>
    <col min="514" max="514" width="10.5" style="9" customWidth="1"/>
    <col min="515" max="761" width="9" style="9"/>
    <col min="762" max="762" width="5" style="9" customWidth="1"/>
    <col min="763" max="763" width="15" style="9" customWidth="1"/>
    <col min="764" max="765" width="14.625" style="9" customWidth="1"/>
    <col min="766" max="766" width="6.25" style="9" customWidth="1"/>
    <col min="767" max="769" width="10.125" style="9" customWidth="1"/>
    <col min="770" max="770" width="10.5" style="9" customWidth="1"/>
    <col min="771" max="1017" width="9" style="9"/>
    <col min="1018" max="1018" width="5" style="9" customWidth="1"/>
    <col min="1019" max="1019" width="15" style="9" customWidth="1"/>
    <col min="1020" max="1021" width="14.625" style="9" customWidth="1"/>
    <col min="1022" max="1022" width="6.25" style="9" customWidth="1"/>
    <col min="1023" max="1025" width="10.125" style="9" customWidth="1"/>
    <col min="1026" max="1026" width="10.5" style="9" customWidth="1"/>
    <col min="1027" max="1273" width="9" style="9"/>
    <col min="1274" max="1274" width="5" style="9" customWidth="1"/>
    <col min="1275" max="1275" width="15" style="9" customWidth="1"/>
    <col min="1276" max="1277" width="14.625" style="9" customWidth="1"/>
    <col min="1278" max="1278" width="6.25" style="9" customWidth="1"/>
    <col min="1279" max="1281" width="10.125" style="9" customWidth="1"/>
    <col min="1282" max="1282" width="10.5" style="9" customWidth="1"/>
    <col min="1283" max="1529" width="9" style="9"/>
    <col min="1530" max="1530" width="5" style="9" customWidth="1"/>
    <col min="1531" max="1531" width="15" style="9" customWidth="1"/>
    <col min="1532" max="1533" width="14.625" style="9" customWidth="1"/>
    <col min="1534" max="1534" width="6.25" style="9" customWidth="1"/>
    <col min="1535" max="1537" width="10.125" style="9" customWidth="1"/>
    <col min="1538" max="1538" width="10.5" style="9" customWidth="1"/>
    <col min="1539" max="1785" width="9" style="9"/>
    <col min="1786" max="1786" width="5" style="9" customWidth="1"/>
    <col min="1787" max="1787" width="15" style="9" customWidth="1"/>
    <col min="1788" max="1789" width="14.625" style="9" customWidth="1"/>
    <col min="1790" max="1790" width="6.25" style="9" customWidth="1"/>
    <col min="1791" max="1793" width="10.125" style="9" customWidth="1"/>
    <col min="1794" max="1794" width="10.5" style="9" customWidth="1"/>
    <col min="1795" max="2041" width="9" style="9"/>
    <col min="2042" max="2042" width="5" style="9" customWidth="1"/>
    <col min="2043" max="2043" width="15" style="9" customWidth="1"/>
    <col min="2044" max="2045" width="14.625" style="9" customWidth="1"/>
    <col min="2046" max="2046" width="6.25" style="9" customWidth="1"/>
    <col min="2047" max="2049" width="10.125" style="9" customWidth="1"/>
    <col min="2050" max="2050" width="10.5" style="9" customWidth="1"/>
    <col min="2051" max="2297" width="9" style="9"/>
    <col min="2298" max="2298" width="5" style="9" customWidth="1"/>
    <col min="2299" max="2299" width="15" style="9" customWidth="1"/>
    <col min="2300" max="2301" width="14.625" style="9" customWidth="1"/>
    <col min="2302" max="2302" width="6.25" style="9" customWidth="1"/>
    <col min="2303" max="2305" width="10.125" style="9" customWidth="1"/>
    <col min="2306" max="2306" width="10.5" style="9" customWidth="1"/>
    <col min="2307" max="2553" width="9" style="9"/>
    <col min="2554" max="2554" width="5" style="9" customWidth="1"/>
    <col min="2555" max="2555" width="15" style="9" customWidth="1"/>
    <col min="2556" max="2557" width="14.625" style="9" customWidth="1"/>
    <col min="2558" max="2558" width="6.25" style="9" customWidth="1"/>
    <col min="2559" max="2561" width="10.125" style="9" customWidth="1"/>
    <col min="2562" max="2562" width="10.5" style="9" customWidth="1"/>
    <col min="2563" max="2809" width="9" style="9"/>
    <col min="2810" max="2810" width="5" style="9" customWidth="1"/>
    <col min="2811" max="2811" width="15" style="9" customWidth="1"/>
    <col min="2812" max="2813" width="14.625" style="9" customWidth="1"/>
    <col min="2814" max="2814" width="6.25" style="9" customWidth="1"/>
    <col min="2815" max="2817" width="10.125" style="9" customWidth="1"/>
    <col min="2818" max="2818" width="10.5" style="9" customWidth="1"/>
    <col min="2819" max="3065" width="9" style="9"/>
    <col min="3066" max="3066" width="5" style="9" customWidth="1"/>
    <col min="3067" max="3067" width="15" style="9" customWidth="1"/>
    <col min="3068" max="3069" width="14.625" style="9" customWidth="1"/>
    <col min="3070" max="3070" width="6.25" style="9" customWidth="1"/>
    <col min="3071" max="3073" width="10.125" style="9" customWidth="1"/>
    <col min="3074" max="3074" width="10.5" style="9" customWidth="1"/>
    <col min="3075" max="3321" width="9" style="9"/>
    <col min="3322" max="3322" width="5" style="9" customWidth="1"/>
    <col min="3323" max="3323" width="15" style="9" customWidth="1"/>
    <col min="3324" max="3325" width="14.625" style="9" customWidth="1"/>
    <col min="3326" max="3326" width="6.25" style="9" customWidth="1"/>
    <col min="3327" max="3329" width="10.125" style="9" customWidth="1"/>
    <col min="3330" max="3330" width="10.5" style="9" customWidth="1"/>
    <col min="3331" max="3577" width="9" style="9"/>
    <col min="3578" max="3578" width="5" style="9" customWidth="1"/>
    <col min="3579" max="3579" width="15" style="9" customWidth="1"/>
    <col min="3580" max="3581" width="14.625" style="9" customWidth="1"/>
    <col min="3582" max="3582" width="6.25" style="9" customWidth="1"/>
    <col min="3583" max="3585" width="10.125" style="9" customWidth="1"/>
    <col min="3586" max="3586" width="10.5" style="9" customWidth="1"/>
    <col min="3587" max="3833" width="9" style="9"/>
    <col min="3834" max="3834" width="5" style="9" customWidth="1"/>
    <col min="3835" max="3835" width="15" style="9" customWidth="1"/>
    <col min="3836" max="3837" width="14.625" style="9" customWidth="1"/>
    <col min="3838" max="3838" width="6.25" style="9" customWidth="1"/>
    <col min="3839" max="3841" width="10.125" style="9" customWidth="1"/>
    <col min="3842" max="3842" width="10.5" style="9" customWidth="1"/>
    <col min="3843" max="4089" width="9" style="9"/>
    <col min="4090" max="4090" width="5" style="9" customWidth="1"/>
    <col min="4091" max="4091" width="15" style="9" customWidth="1"/>
    <col min="4092" max="4093" width="14.625" style="9" customWidth="1"/>
    <col min="4094" max="4094" width="6.25" style="9" customWidth="1"/>
    <col min="4095" max="4097" width="10.125" style="9" customWidth="1"/>
    <col min="4098" max="4098" width="10.5" style="9" customWidth="1"/>
    <col min="4099" max="4345" width="9" style="9"/>
    <col min="4346" max="4346" width="5" style="9" customWidth="1"/>
    <col min="4347" max="4347" width="15" style="9" customWidth="1"/>
    <col min="4348" max="4349" width="14.625" style="9" customWidth="1"/>
    <col min="4350" max="4350" width="6.25" style="9" customWidth="1"/>
    <col min="4351" max="4353" width="10.125" style="9" customWidth="1"/>
    <col min="4354" max="4354" width="10.5" style="9" customWidth="1"/>
    <col min="4355" max="4601" width="9" style="9"/>
    <col min="4602" max="4602" width="5" style="9" customWidth="1"/>
    <col min="4603" max="4603" width="15" style="9" customWidth="1"/>
    <col min="4604" max="4605" width="14.625" style="9" customWidth="1"/>
    <col min="4606" max="4606" width="6.25" style="9" customWidth="1"/>
    <col min="4607" max="4609" width="10.125" style="9" customWidth="1"/>
    <col min="4610" max="4610" width="10.5" style="9" customWidth="1"/>
    <col min="4611" max="4857" width="9" style="9"/>
    <col min="4858" max="4858" width="5" style="9" customWidth="1"/>
    <col min="4859" max="4859" width="15" style="9" customWidth="1"/>
    <col min="4860" max="4861" width="14.625" style="9" customWidth="1"/>
    <col min="4862" max="4862" width="6.25" style="9" customWidth="1"/>
    <col min="4863" max="4865" width="10.125" style="9" customWidth="1"/>
    <col min="4866" max="4866" width="10.5" style="9" customWidth="1"/>
    <col min="4867" max="5113" width="9" style="9"/>
    <col min="5114" max="5114" width="5" style="9" customWidth="1"/>
    <col min="5115" max="5115" width="15" style="9" customWidth="1"/>
    <col min="5116" max="5117" width="14.625" style="9" customWidth="1"/>
    <col min="5118" max="5118" width="6.25" style="9" customWidth="1"/>
    <col min="5119" max="5121" width="10.125" style="9" customWidth="1"/>
    <col min="5122" max="5122" width="10.5" style="9" customWidth="1"/>
    <col min="5123" max="5369" width="9" style="9"/>
    <col min="5370" max="5370" width="5" style="9" customWidth="1"/>
    <col min="5371" max="5371" width="15" style="9" customWidth="1"/>
    <col min="5372" max="5373" width="14.625" style="9" customWidth="1"/>
    <col min="5374" max="5374" width="6.25" style="9" customWidth="1"/>
    <col min="5375" max="5377" width="10.125" style="9" customWidth="1"/>
    <col min="5378" max="5378" width="10.5" style="9" customWidth="1"/>
    <col min="5379" max="5625" width="9" style="9"/>
    <col min="5626" max="5626" width="5" style="9" customWidth="1"/>
    <col min="5627" max="5627" width="15" style="9" customWidth="1"/>
    <col min="5628" max="5629" width="14.625" style="9" customWidth="1"/>
    <col min="5630" max="5630" width="6.25" style="9" customWidth="1"/>
    <col min="5631" max="5633" width="10.125" style="9" customWidth="1"/>
    <col min="5634" max="5634" width="10.5" style="9" customWidth="1"/>
    <col min="5635" max="5881" width="9" style="9"/>
    <col min="5882" max="5882" width="5" style="9" customWidth="1"/>
    <col min="5883" max="5883" width="15" style="9" customWidth="1"/>
    <col min="5884" max="5885" width="14.625" style="9" customWidth="1"/>
    <col min="5886" max="5886" width="6.25" style="9" customWidth="1"/>
    <col min="5887" max="5889" width="10.125" style="9" customWidth="1"/>
    <col min="5890" max="5890" width="10.5" style="9" customWidth="1"/>
    <col min="5891" max="6137" width="9" style="9"/>
    <col min="6138" max="6138" width="5" style="9" customWidth="1"/>
    <col min="6139" max="6139" width="15" style="9" customWidth="1"/>
    <col min="6140" max="6141" width="14.625" style="9" customWidth="1"/>
    <col min="6142" max="6142" width="6.25" style="9" customWidth="1"/>
    <col min="6143" max="6145" width="10.125" style="9" customWidth="1"/>
    <col min="6146" max="6146" width="10.5" style="9" customWidth="1"/>
    <col min="6147" max="6393" width="9" style="9"/>
    <col min="6394" max="6394" width="5" style="9" customWidth="1"/>
    <col min="6395" max="6395" width="15" style="9" customWidth="1"/>
    <col min="6396" max="6397" width="14.625" style="9" customWidth="1"/>
    <col min="6398" max="6398" width="6.25" style="9" customWidth="1"/>
    <col min="6399" max="6401" width="10.125" style="9" customWidth="1"/>
    <col min="6402" max="6402" width="10.5" style="9" customWidth="1"/>
    <col min="6403" max="6649" width="9" style="9"/>
    <col min="6650" max="6650" width="5" style="9" customWidth="1"/>
    <col min="6651" max="6651" width="15" style="9" customWidth="1"/>
    <col min="6652" max="6653" width="14.625" style="9" customWidth="1"/>
    <col min="6654" max="6654" width="6.25" style="9" customWidth="1"/>
    <col min="6655" max="6657" width="10.125" style="9" customWidth="1"/>
    <col min="6658" max="6658" width="10.5" style="9" customWidth="1"/>
    <col min="6659" max="6905" width="9" style="9"/>
    <col min="6906" max="6906" width="5" style="9" customWidth="1"/>
    <col min="6907" max="6907" width="15" style="9" customWidth="1"/>
    <col min="6908" max="6909" width="14.625" style="9" customWidth="1"/>
    <col min="6910" max="6910" width="6.25" style="9" customWidth="1"/>
    <col min="6911" max="6913" width="10.125" style="9" customWidth="1"/>
    <col min="6914" max="6914" width="10.5" style="9" customWidth="1"/>
    <col min="6915" max="7161" width="9" style="9"/>
    <col min="7162" max="7162" width="5" style="9" customWidth="1"/>
    <col min="7163" max="7163" width="15" style="9" customWidth="1"/>
    <col min="7164" max="7165" width="14.625" style="9" customWidth="1"/>
    <col min="7166" max="7166" width="6.25" style="9" customWidth="1"/>
    <col min="7167" max="7169" width="10.125" style="9" customWidth="1"/>
    <col min="7170" max="7170" width="10.5" style="9" customWidth="1"/>
    <col min="7171" max="7417" width="9" style="9"/>
    <col min="7418" max="7418" width="5" style="9" customWidth="1"/>
    <col min="7419" max="7419" width="15" style="9" customWidth="1"/>
    <col min="7420" max="7421" width="14.625" style="9" customWidth="1"/>
    <col min="7422" max="7422" width="6.25" style="9" customWidth="1"/>
    <col min="7423" max="7425" width="10.125" style="9" customWidth="1"/>
    <col min="7426" max="7426" width="10.5" style="9" customWidth="1"/>
    <col min="7427" max="7673" width="9" style="9"/>
    <col min="7674" max="7674" width="5" style="9" customWidth="1"/>
    <col min="7675" max="7675" width="15" style="9" customWidth="1"/>
    <col min="7676" max="7677" width="14.625" style="9" customWidth="1"/>
    <col min="7678" max="7678" width="6.25" style="9" customWidth="1"/>
    <col min="7679" max="7681" width="10.125" style="9" customWidth="1"/>
    <col min="7682" max="7682" width="10.5" style="9" customWidth="1"/>
    <col min="7683" max="7929" width="9" style="9"/>
    <col min="7930" max="7930" width="5" style="9" customWidth="1"/>
    <col min="7931" max="7931" width="15" style="9" customWidth="1"/>
    <col min="7932" max="7933" width="14.625" style="9" customWidth="1"/>
    <col min="7934" max="7934" width="6.25" style="9" customWidth="1"/>
    <col min="7935" max="7937" width="10.125" style="9" customWidth="1"/>
    <col min="7938" max="7938" width="10.5" style="9" customWidth="1"/>
    <col min="7939" max="8185" width="9" style="9"/>
    <col min="8186" max="8186" width="5" style="9" customWidth="1"/>
    <col min="8187" max="8187" width="15" style="9" customWidth="1"/>
    <col min="8188" max="8189" width="14.625" style="9" customWidth="1"/>
    <col min="8190" max="8190" width="6.25" style="9" customWidth="1"/>
    <col min="8191" max="8193" width="10.125" style="9" customWidth="1"/>
    <col min="8194" max="8194" width="10.5" style="9" customWidth="1"/>
    <col min="8195" max="8441" width="9" style="9"/>
    <col min="8442" max="8442" width="5" style="9" customWidth="1"/>
    <col min="8443" max="8443" width="15" style="9" customWidth="1"/>
    <col min="8444" max="8445" width="14.625" style="9" customWidth="1"/>
    <col min="8446" max="8446" width="6.25" style="9" customWidth="1"/>
    <col min="8447" max="8449" width="10.125" style="9" customWidth="1"/>
    <col min="8450" max="8450" width="10.5" style="9" customWidth="1"/>
    <col min="8451" max="8697" width="9" style="9"/>
    <col min="8698" max="8698" width="5" style="9" customWidth="1"/>
    <col min="8699" max="8699" width="15" style="9" customWidth="1"/>
    <col min="8700" max="8701" width="14.625" style="9" customWidth="1"/>
    <col min="8702" max="8702" width="6.25" style="9" customWidth="1"/>
    <col min="8703" max="8705" width="10.125" style="9" customWidth="1"/>
    <col min="8706" max="8706" width="10.5" style="9" customWidth="1"/>
    <col min="8707" max="8953" width="9" style="9"/>
    <col min="8954" max="8954" width="5" style="9" customWidth="1"/>
    <col min="8955" max="8955" width="15" style="9" customWidth="1"/>
    <col min="8956" max="8957" width="14.625" style="9" customWidth="1"/>
    <col min="8958" max="8958" width="6.25" style="9" customWidth="1"/>
    <col min="8959" max="8961" width="10.125" style="9" customWidth="1"/>
    <col min="8962" max="8962" width="10.5" style="9" customWidth="1"/>
    <col min="8963" max="9209" width="9" style="9"/>
    <col min="9210" max="9210" width="5" style="9" customWidth="1"/>
    <col min="9211" max="9211" width="15" style="9" customWidth="1"/>
    <col min="9212" max="9213" width="14.625" style="9" customWidth="1"/>
    <col min="9214" max="9214" width="6.25" style="9" customWidth="1"/>
    <col min="9215" max="9217" width="10.125" style="9" customWidth="1"/>
    <col min="9218" max="9218" width="10.5" style="9" customWidth="1"/>
    <col min="9219" max="9465" width="9" style="9"/>
    <col min="9466" max="9466" width="5" style="9" customWidth="1"/>
    <col min="9467" max="9467" width="15" style="9" customWidth="1"/>
    <col min="9468" max="9469" width="14.625" style="9" customWidth="1"/>
    <col min="9470" max="9470" width="6.25" style="9" customWidth="1"/>
    <col min="9471" max="9473" width="10.125" style="9" customWidth="1"/>
    <col min="9474" max="9474" width="10.5" style="9" customWidth="1"/>
    <col min="9475" max="9721" width="9" style="9"/>
    <col min="9722" max="9722" width="5" style="9" customWidth="1"/>
    <col min="9723" max="9723" width="15" style="9" customWidth="1"/>
    <col min="9724" max="9725" width="14.625" style="9" customWidth="1"/>
    <col min="9726" max="9726" width="6.25" style="9" customWidth="1"/>
    <col min="9727" max="9729" width="10.125" style="9" customWidth="1"/>
    <col min="9730" max="9730" width="10.5" style="9" customWidth="1"/>
    <col min="9731" max="9977" width="9" style="9"/>
    <col min="9978" max="9978" width="5" style="9" customWidth="1"/>
    <col min="9979" max="9979" width="15" style="9" customWidth="1"/>
    <col min="9980" max="9981" width="14.625" style="9" customWidth="1"/>
    <col min="9982" max="9982" width="6.25" style="9" customWidth="1"/>
    <col min="9983" max="9985" width="10.125" style="9" customWidth="1"/>
    <col min="9986" max="9986" width="10.5" style="9" customWidth="1"/>
    <col min="9987" max="10233" width="9" style="9"/>
    <col min="10234" max="10234" width="5" style="9" customWidth="1"/>
    <col min="10235" max="10235" width="15" style="9" customWidth="1"/>
    <col min="10236" max="10237" width="14.625" style="9" customWidth="1"/>
    <col min="10238" max="10238" width="6.25" style="9" customWidth="1"/>
    <col min="10239" max="10241" width="10.125" style="9" customWidth="1"/>
    <col min="10242" max="10242" width="10.5" style="9" customWidth="1"/>
    <col min="10243" max="10489" width="9" style="9"/>
    <col min="10490" max="10490" width="5" style="9" customWidth="1"/>
    <col min="10491" max="10491" width="15" style="9" customWidth="1"/>
    <col min="10492" max="10493" width="14.625" style="9" customWidth="1"/>
    <col min="10494" max="10494" width="6.25" style="9" customWidth="1"/>
    <col min="10495" max="10497" width="10.125" style="9" customWidth="1"/>
    <col min="10498" max="10498" width="10.5" style="9" customWidth="1"/>
    <col min="10499" max="10745" width="9" style="9"/>
    <col min="10746" max="10746" width="5" style="9" customWidth="1"/>
    <col min="10747" max="10747" width="15" style="9" customWidth="1"/>
    <col min="10748" max="10749" width="14.625" style="9" customWidth="1"/>
    <col min="10750" max="10750" width="6.25" style="9" customWidth="1"/>
    <col min="10751" max="10753" width="10.125" style="9" customWidth="1"/>
    <col min="10754" max="10754" width="10.5" style="9" customWidth="1"/>
    <col min="10755" max="11001" width="9" style="9"/>
    <col min="11002" max="11002" width="5" style="9" customWidth="1"/>
    <col min="11003" max="11003" width="15" style="9" customWidth="1"/>
    <col min="11004" max="11005" width="14.625" style="9" customWidth="1"/>
    <col min="11006" max="11006" width="6.25" style="9" customWidth="1"/>
    <col min="11007" max="11009" width="10.125" style="9" customWidth="1"/>
    <col min="11010" max="11010" width="10.5" style="9" customWidth="1"/>
    <col min="11011" max="11257" width="9" style="9"/>
    <col min="11258" max="11258" width="5" style="9" customWidth="1"/>
    <col min="11259" max="11259" width="15" style="9" customWidth="1"/>
    <col min="11260" max="11261" width="14.625" style="9" customWidth="1"/>
    <col min="11262" max="11262" width="6.25" style="9" customWidth="1"/>
    <col min="11263" max="11265" width="10.125" style="9" customWidth="1"/>
    <col min="11266" max="11266" width="10.5" style="9" customWidth="1"/>
    <col min="11267" max="11513" width="9" style="9"/>
    <col min="11514" max="11514" width="5" style="9" customWidth="1"/>
    <col min="11515" max="11515" width="15" style="9" customWidth="1"/>
    <col min="11516" max="11517" width="14.625" style="9" customWidth="1"/>
    <col min="11518" max="11518" width="6.25" style="9" customWidth="1"/>
    <col min="11519" max="11521" width="10.125" style="9" customWidth="1"/>
    <col min="11522" max="11522" width="10.5" style="9" customWidth="1"/>
    <col min="11523" max="11769" width="9" style="9"/>
    <col min="11770" max="11770" width="5" style="9" customWidth="1"/>
    <col min="11771" max="11771" width="15" style="9" customWidth="1"/>
    <col min="11772" max="11773" width="14.625" style="9" customWidth="1"/>
    <col min="11774" max="11774" width="6.25" style="9" customWidth="1"/>
    <col min="11775" max="11777" width="10.125" style="9" customWidth="1"/>
    <col min="11778" max="11778" width="10.5" style="9" customWidth="1"/>
    <col min="11779" max="12025" width="9" style="9"/>
    <col min="12026" max="12026" width="5" style="9" customWidth="1"/>
    <col min="12027" max="12027" width="15" style="9" customWidth="1"/>
    <col min="12028" max="12029" width="14.625" style="9" customWidth="1"/>
    <col min="12030" max="12030" width="6.25" style="9" customWidth="1"/>
    <col min="12031" max="12033" width="10.125" style="9" customWidth="1"/>
    <col min="12034" max="12034" width="10.5" style="9" customWidth="1"/>
    <col min="12035" max="12281" width="9" style="9"/>
    <col min="12282" max="12282" width="5" style="9" customWidth="1"/>
    <col min="12283" max="12283" width="15" style="9" customWidth="1"/>
    <col min="12284" max="12285" width="14.625" style="9" customWidth="1"/>
    <col min="12286" max="12286" width="6.25" style="9" customWidth="1"/>
    <col min="12287" max="12289" width="10.125" style="9" customWidth="1"/>
    <col min="12290" max="12290" width="10.5" style="9" customWidth="1"/>
    <col min="12291" max="12537" width="9" style="9"/>
    <col min="12538" max="12538" width="5" style="9" customWidth="1"/>
    <col min="12539" max="12539" width="15" style="9" customWidth="1"/>
    <col min="12540" max="12541" width="14.625" style="9" customWidth="1"/>
    <col min="12542" max="12542" width="6.25" style="9" customWidth="1"/>
    <col min="12543" max="12545" width="10.125" style="9" customWidth="1"/>
    <col min="12546" max="12546" width="10.5" style="9" customWidth="1"/>
    <col min="12547" max="12793" width="9" style="9"/>
    <col min="12794" max="12794" width="5" style="9" customWidth="1"/>
    <col min="12795" max="12795" width="15" style="9" customWidth="1"/>
    <col min="12796" max="12797" width="14.625" style="9" customWidth="1"/>
    <col min="12798" max="12798" width="6.25" style="9" customWidth="1"/>
    <col min="12799" max="12801" width="10.125" style="9" customWidth="1"/>
    <col min="12802" max="12802" width="10.5" style="9" customWidth="1"/>
    <col min="12803" max="13049" width="9" style="9"/>
    <col min="13050" max="13050" width="5" style="9" customWidth="1"/>
    <col min="13051" max="13051" width="15" style="9" customWidth="1"/>
    <col min="13052" max="13053" width="14.625" style="9" customWidth="1"/>
    <col min="13054" max="13054" width="6.25" style="9" customWidth="1"/>
    <col min="13055" max="13057" width="10.125" style="9" customWidth="1"/>
    <col min="13058" max="13058" width="10.5" style="9" customWidth="1"/>
    <col min="13059" max="13305" width="9" style="9"/>
    <col min="13306" max="13306" width="5" style="9" customWidth="1"/>
    <col min="13307" max="13307" width="15" style="9" customWidth="1"/>
    <col min="13308" max="13309" width="14.625" style="9" customWidth="1"/>
    <col min="13310" max="13310" width="6.25" style="9" customWidth="1"/>
    <col min="13311" max="13313" width="10.125" style="9" customWidth="1"/>
    <col min="13314" max="13314" width="10.5" style="9" customWidth="1"/>
    <col min="13315" max="13561" width="9" style="9"/>
    <col min="13562" max="13562" width="5" style="9" customWidth="1"/>
    <col min="13563" max="13563" width="15" style="9" customWidth="1"/>
    <col min="13564" max="13565" width="14.625" style="9" customWidth="1"/>
    <col min="13566" max="13566" width="6.25" style="9" customWidth="1"/>
    <col min="13567" max="13569" width="10.125" style="9" customWidth="1"/>
    <col min="13570" max="13570" width="10.5" style="9" customWidth="1"/>
    <col min="13571" max="13817" width="9" style="9"/>
    <col min="13818" max="13818" width="5" style="9" customWidth="1"/>
    <col min="13819" max="13819" width="15" style="9" customWidth="1"/>
    <col min="13820" max="13821" width="14.625" style="9" customWidth="1"/>
    <col min="13822" max="13822" width="6.25" style="9" customWidth="1"/>
    <col min="13823" max="13825" width="10.125" style="9" customWidth="1"/>
    <col min="13826" max="13826" width="10.5" style="9" customWidth="1"/>
    <col min="13827" max="14073" width="9" style="9"/>
    <col min="14074" max="14074" width="5" style="9" customWidth="1"/>
    <col min="14075" max="14075" width="15" style="9" customWidth="1"/>
    <col min="14076" max="14077" width="14.625" style="9" customWidth="1"/>
    <col min="14078" max="14078" width="6.25" style="9" customWidth="1"/>
    <col min="14079" max="14081" width="10.125" style="9" customWidth="1"/>
    <col min="14082" max="14082" width="10.5" style="9" customWidth="1"/>
    <col min="14083" max="14329" width="9" style="9"/>
    <col min="14330" max="14330" width="5" style="9" customWidth="1"/>
    <col min="14331" max="14331" width="15" style="9" customWidth="1"/>
    <col min="14332" max="14333" width="14.625" style="9" customWidth="1"/>
    <col min="14334" max="14334" width="6.25" style="9" customWidth="1"/>
    <col min="14335" max="14337" width="10.125" style="9" customWidth="1"/>
    <col min="14338" max="14338" width="10.5" style="9" customWidth="1"/>
    <col min="14339" max="14585" width="9" style="9"/>
    <col min="14586" max="14586" width="5" style="9" customWidth="1"/>
    <col min="14587" max="14587" width="15" style="9" customWidth="1"/>
    <col min="14588" max="14589" width="14.625" style="9" customWidth="1"/>
    <col min="14590" max="14590" width="6.25" style="9" customWidth="1"/>
    <col min="14591" max="14593" width="10.125" style="9" customWidth="1"/>
    <col min="14594" max="14594" width="10.5" style="9" customWidth="1"/>
    <col min="14595" max="14841" width="9" style="9"/>
    <col min="14842" max="14842" width="5" style="9" customWidth="1"/>
    <col min="14843" max="14843" width="15" style="9" customWidth="1"/>
    <col min="14844" max="14845" width="14.625" style="9" customWidth="1"/>
    <col min="14846" max="14846" width="6.25" style="9" customWidth="1"/>
    <col min="14847" max="14849" width="10.125" style="9" customWidth="1"/>
    <col min="14850" max="14850" width="10.5" style="9" customWidth="1"/>
    <col min="14851" max="15097" width="9" style="9"/>
    <col min="15098" max="15098" width="5" style="9" customWidth="1"/>
    <col min="15099" max="15099" width="15" style="9" customWidth="1"/>
    <col min="15100" max="15101" width="14.625" style="9" customWidth="1"/>
    <col min="15102" max="15102" width="6.25" style="9" customWidth="1"/>
    <col min="15103" max="15105" width="10.125" style="9" customWidth="1"/>
    <col min="15106" max="15106" width="10.5" style="9" customWidth="1"/>
    <col min="15107" max="15353" width="9" style="9"/>
    <col min="15354" max="15354" width="5" style="9" customWidth="1"/>
    <col min="15355" max="15355" width="15" style="9" customWidth="1"/>
    <col min="15356" max="15357" width="14.625" style="9" customWidth="1"/>
    <col min="15358" max="15358" width="6.25" style="9" customWidth="1"/>
    <col min="15359" max="15361" width="10.125" style="9" customWidth="1"/>
    <col min="15362" max="15362" width="10.5" style="9" customWidth="1"/>
    <col min="15363" max="15609" width="9" style="9"/>
    <col min="15610" max="15610" width="5" style="9" customWidth="1"/>
    <col min="15611" max="15611" width="15" style="9" customWidth="1"/>
    <col min="15612" max="15613" width="14.625" style="9" customWidth="1"/>
    <col min="15614" max="15614" width="6.25" style="9" customWidth="1"/>
    <col min="15615" max="15617" width="10.125" style="9" customWidth="1"/>
    <col min="15618" max="15618" width="10.5" style="9" customWidth="1"/>
    <col min="15619" max="15865" width="9" style="9"/>
    <col min="15866" max="15866" width="5" style="9" customWidth="1"/>
    <col min="15867" max="15867" width="15" style="9" customWidth="1"/>
    <col min="15868" max="15869" width="14.625" style="9" customWidth="1"/>
    <col min="15870" max="15870" width="6.25" style="9" customWidth="1"/>
    <col min="15871" max="15873" width="10.125" style="9" customWidth="1"/>
    <col min="15874" max="15874" width="10.5" style="9" customWidth="1"/>
    <col min="15875" max="16121" width="9" style="9"/>
    <col min="16122" max="16122" width="5" style="9" customWidth="1"/>
    <col min="16123" max="16123" width="15" style="9" customWidth="1"/>
    <col min="16124" max="16125" width="14.625" style="9" customWidth="1"/>
    <col min="16126" max="16126" width="6.25" style="9" customWidth="1"/>
    <col min="16127" max="16129" width="10.125" style="9" customWidth="1"/>
    <col min="16130" max="16130" width="10.5" style="9" customWidth="1"/>
    <col min="16131" max="16384" width="9" style="9"/>
  </cols>
  <sheetData>
    <row r="1" spans="1:16381" ht="22.5">
      <c r="A1" s="66" t="s">
        <v>0</v>
      </c>
      <c r="B1" s="66"/>
      <c r="C1" s="66"/>
      <c r="D1" s="66"/>
      <c r="E1" s="66"/>
      <c r="F1" s="66"/>
      <c r="G1" s="66"/>
      <c r="H1" s="66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</row>
    <row r="2" spans="1:16381" ht="22.5">
      <c r="A2" s="14"/>
      <c r="B2" s="15"/>
      <c r="C2" s="14"/>
      <c r="D2" s="16"/>
      <c r="E2" s="17"/>
      <c r="F2" s="14"/>
      <c r="G2" s="18"/>
      <c r="H2" s="14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</row>
    <row r="3" spans="1:16381">
      <c r="A3" s="67" t="s">
        <v>1</v>
      </c>
      <c r="B3" s="67"/>
      <c r="C3" s="67"/>
      <c r="D3" s="67"/>
      <c r="E3" s="67"/>
      <c r="F3" s="67"/>
      <c r="G3" s="67"/>
      <c r="H3" s="67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</row>
    <row r="4" spans="1:16381" ht="21" customHeight="1">
      <c r="A4" s="67" t="s">
        <v>2</v>
      </c>
      <c r="B4" s="67"/>
      <c r="C4" s="67"/>
      <c r="D4" s="67"/>
      <c r="E4" s="67"/>
      <c r="F4" s="67"/>
      <c r="G4" s="67"/>
      <c r="H4" s="67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</row>
    <row r="5" spans="1:16381" ht="31.5" customHeight="1">
      <c r="A5" s="68" t="s">
        <v>3</v>
      </c>
      <c r="B5" s="68"/>
      <c r="C5" s="68"/>
      <c r="D5" s="68"/>
      <c r="E5" s="68"/>
      <c r="F5" s="68"/>
      <c r="G5" s="68"/>
      <c r="H5" s="68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</row>
    <row r="6" spans="1:16381">
      <c r="A6" s="69" t="s">
        <v>4</v>
      </c>
      <c r="B6" s="69"/>
      <c r="C6" s="69"/>
      <c r="D6" s="69"/>
      <c r="E6" s="69"/>
      <c r="F6" s="69"/>
      <c r="G6" s="69"/>
      <c r="H6" s="69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</row>
    <row r="7" spans="1:16381">
      <c r="A7" s="19"/>
      <c r="B7" s="20"/>
      <c r="C7" s="19"/>
      <c r="D7" s="19"/>
      <c r="E7" s="19"/>
      <c r="F7" s="19"/>
      <c r="G7" s="21"/>
      <c r="H7" s="19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</row>
    <row r="8" spans="1:16381" ht="18" customHeight="1">
      <c r="A8" s="61" t="s">
        <v>5</v>
      </c>
      <c r="B8" s="62" t="s">
        <v>6</v>
      </c>
      <c r="C8" s="63" t="s">
        <v>7</v>
      </c>
      <c r="D8" s="63" t="s">
        <v>8</v>
      </c>
      <c r="E8" s="64" t="s">
        <v>9</v>
      </c>
      <c r="F8" s="57" t="s">
        <v>10</v>
      </c>
      <c r="G8" s="57"/>
      <c r="H8" s="65" t="s">
        <v>11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</row>
    <row r="9" spans="1:16381" ht="21.75" customHeight="1">
      <c r="A9" s="61"/>
      <c r="B9" s="62"/>
      <c r="C9" s="63"/>
      <c r="D9" s="63"/>
      <c r="E9" s="64"/>
      <c r="F9" s="23" t="s">
        <v>12</v>
      </c>
      <c r="G9" s="23" t="s">
        <v>13</v>
      </c>
      <c r="H9" s="65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</row>
    <row r="10" spans="1:16381" ht="19.5" customHeight="1">
      <c r="A10" s="24">
        <v>1</v>
      </c>
      <c r="B10" s="25" t="s">
        <v>83</v>
      </c>
      <c r="C10" s="26" t="s">
        <v>15</v>
      </c>
      <c r="D10" s="27"/>
      <c r="E10" s="22" t="s">
        <v>16</v>
      </c>
      <c r="F10" s="28"/>
      <c r="G10" s="29">
        <v>1.9710000000000001</v>
      </c>
      <c r="H10" s="30" t="s">
        <v>17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</row>
    <row r="11" spans="1:16381" ht="19.5" customHeight="1">
      <c r="A11" s="24">
        <v>2</v>
      </c>
      <c r="B11" s="25" t="s">
        <v>18</v>
      </c>
      <c r="C11" s="26" t="s">
        <v>19</v>
      </c>
      <c r="D11" s="27"/>
      <c r="E11" s="22" t="s">
        <v>16</v>
      </c>
      <c r="F11" s="28"/>
      <c r="G11" s="29">
        <v>0.435</v>
      </c>
      <c r="H11" s="30" t="s">
        <v>17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</row>
    <row r="12" spans="1:16381" ht="19.5" customHeight="1">
      <c r="A12" s="24">
        <v>3</v>
      </c>
      <c r="B12" s="25" t="s">
        <v>20</v>
      </c>
      <c r="C12" s="26" t="s">
        <v>21</v>
      </c>
      <c r="D12" s="27"/>
      <c r="E12" s="22" t="s">
        <v>16</v>
      </c>
      <c r="F12" s="28"/>
      <c r="G12" s="29">
        <v>0.40500000000000003</v>
      </c>
      <c r="H12" s="30" t="s">
        <v>17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</row>
    <row r="13" spans="1:16381" ht="19.5" customHeight="1">
      <c r="A13" s="24">
        <v>4</v>
      </c>
      <c r="B13" s="25" t="s">
        <v>22</v>
      </c>
      <c r="C13" s="26" t="s">
        <v>23</v>
      </c>
      <c r="D13" s="27"/>
      <c r="E13" s="22" t="s">
        <v>16</v>
      </c>
      <c r="F13" s="28"/>
      <c r="G13" s="29">
        <v>0.435</v>
      </c>
      <c r="H13" s="30" t="s">
        <v>17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</row>
    <row r="14" spans="1:16381" ht="19.5" customHeight="1">
      <c r="A14" s="24">
        <v>5</v>
      </c>
      <c r="B14" s="25" t="s">
        <v>24</v>
      </c>
      <c r="C14" s="26" t="s">
        <v>25</v>
      </c>
      <c r="D14" s="27"/>
      <c r="E14" s="22" t="s">
        <v>16</v>
      </c>
      <c r="F14" s="28"/>
      <c r="G14" s="29">
        <v>3.92</v>
      </c>
      <c r="H14" s="30" t="s">
        <v>17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</row>
    <row r="15" spans="1:16381" ht="19.5" customHeight="1">
      <c r="A15" s="24">
        <v>6</v>
      </c>
      <c r="B15" s="25" t="s">
        <v>26</v>
      </c>
      <c r="C15" s="26" t="s">
        <v>27</v>
      </c>
      <c r="D15" s="27"/>
      <c r="E15" s="22" t="s">
        <v>16</v>
      </c>
      <c r="F15" s="28"/>
      <c r="G15" s="29">
        <v>3.92</v>
      </c>
      <c r="H15" s="30" t="s">
        <v>17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</row>
    <row r="16" spans="1:16381" ht="19.5" customHeight="1">
      <c r="A16" s="24">
        <v>7</v>
      </c>
      <c r="B16" s="25" t="s">
        <v>28</v>
      </c>
      <c r="C16" s="26" t="s">
        <v>29</v>
      </c>
      <c r="D16" s="27"/>
      <c r="E16" s="22" t="s">
        <v>16</v>
      </c>
      <c r="F16" s="28"/>
      <c r="G16" s="29">
        <v>4.0469999999999997</v>
      </c>
      <c r="H16" s="30" t="s">
        <v>17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</row>
    <row r="17" spans="1:16381" ht="19.5" customHeight="1">
      <c r="A17" s="24">
        <v>8</v>
      </c>
      <c r="B17" s="25" t="s">
        <v>30</v>
      </c>
      <c r="C17" s="26" t="s">
        <v>31</v>
      </c>
      <c r="D17" s="27"/>
      <c r="E17" s="22" t="s">
        <v>16</v>
      </c>
      <c r="F17" s="28"/>
      <c r="G17" s="29">
        <v>4.0469999999999997</v>
      </c>
      <c r="H17" s="30" t="s">
        <v>17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</row>
    <row r="18" spans="1:16381" ht="19.5" customHeight="1">
      <c r="A18" s="24">
        <v>9</v>
      </c>
      <c r="B18" s="25" t="s">
        <v>32</v>
      </c>
      <c r="C18" s="26" t="s">
        <v>33</v>
      </c>
      <c r="D18" s="27"/>
      <c r="E18" s="22" t="s">
        <v>16</v>
      </c>
      <c r="F18" s="28"/>
      <c r="G18" s="29">
        <v>3.101</v>
      </c>
      <c r="H18" s="30" t="s">
        <v>17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</row>
    <row r="19" spans="1:16381" ht="19.5" customHeight="1">
      <c r="A19" s="24">
        <v>10</v>
      </c>
      <c r="B19" s="25" t="s">
        <v>34</v>
      </c>
      <c r="C19" s="26" t="s">
        <v>35</v>
      </c>
      <c r="D19" s="27"/>
      <c r="E19" s="22" t="s">
        <v>16</v>
      </c>
      <c r="F19" s="28"/>
      <c r="G19" s="29">
        <v>3.101</v>
      </c>
      <c r="H19" s="30" t="s">
        <v>17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</row>
    <row r="20" spans="1:16381" ht="19.5" customHeight="1">
      <c r="A20" s="24">
        <v>11</v>
      </c>
      <c r="B20" s="25" t="s">
        <v>36</v>
      </c>
      <c r="C20" s="26" t="s">
        <v>37</v>
      </c>
      <c r="D20" s="27"/>
      <c r="E20" s="22" t="s">
        <v>16</v>
      </c>
      <c r="F20" s="28"/>
      <c r="G20" s="29">
        <v>4.0410000000000004</v>
      </c>
      <c r="H20" s="30" t="s">
        <v>17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</row>
    <row r="21" spans="1:16381" customFormat="1" ht="19.5" customHeight="1">
      <c r="A21" s="24">
        <v>12</v>
      </c>
      <c r="B21" s="25" t="s">
        <v>59</v>
      </c>
      <c r="C21" s="26" t="s">
        <v>60</v>
      </c>
      <c r="D21" s="27"/>
      <c r="E21" s="22" t="s">
        <v>16</v>
      </c>
      <c r="F21" s="28"/>
      <c r="G21" s="29">
        <v>4.0410000000000004</v>
      </c>
      <c r="H21" s="30" t="s">
        <v>17</v>
      </c>
    </row>
    <row r="22" spans="1:16381" customFormat="1" ht="18" customHeight="1">
      <c r="A22" s="24">
        <v>13</v>
      </c>
      <c r="B22" s="43" t="s">
        <v>38</v>
      </c>
      <c r="C22" s="26" t="s">
        <v>39</v>
      </c>
      <c r="D22" s="31"/>
      <c r="E22" s="22" t="s">
        <v>16</v>
      </c>
      <c r="F22" s="28"/>
      <c r="G22" s="29">
        <v>2.14</v>
      </c>
      <c r="H22" s="30" t="s">
        <v>17</v>
      </c>
    </row>
    <row r="23" spans="1:16381" customFormat="1" ht="18" customHeight="1">
      <c r="A23" s="24">
        <v>14</v>
      </c>
      <c r="B23" s="31" t="s">
        <v>61</v>
      </c>
      <c r="C23" s="26" t="s">
        <v>67</v>
      </c>
      <c r="D23" s="31"/>
      <c r="E23" s="22" t="s">
        <v>16</v>
      </c>
      <c r="F23" s="28"/>
      <c r="G23" s="29">
        <v>3.82</v>
      </c>
      <c r="H23" s="30" t="s">
        <v>17</v>
      </c>
    </row>
    <row r="24" spans="1:16381" customFormat="1" ht="18" customHeight="1">
      <c r="A24" s="24">
        <v>15</v>
      </c>
      <c r="B24" s="31" t="s">
        <v>62</v>
      </c>
      <c r="C24" s="26" t="s">
        <v>37</v>
      </c>
      <c r="D24" s="31"/>
      <c r="E24" s="22" t="s">
        <v>16</v>
      </c>
      <c r="F24" s="28"/>
      <c r="G24" s="29">
        <v>3.3</v>
      </c>
      <c r="H24" s="30" t="s">
        <v>17</v>
      </c>
    </row>
    <row r="25" spans="1:16381" customFormat="1" ht="18" customHeight="1">
      <c r="A25" s="24">
        <v>16</v>
      </c>
      <c r="B25" s="31" t="s">
        <v>63</v>
      </c>
      <c r="C25" s="26" t="s">
        <v>68</v>
      </c>
      <c r="D25" s="31"/>
      <c r="E25" s="22" t="s">
        <v>16</v>
      </c>
      <c r="F25" s="28"/>
      <c r="G25" s="29">
        <v>1.22</v>
      </c>
      <c r="H25" s="30" t="s">
        <v>17</v>
      </c>
    </row>
    <row r="26" spans="1:16381" customFormat="1" ht="18" customHeight="1">
      <c r="A26" s="24">
        <v>17</v>
      </c>
      <c r="B26" s="31" t="s">
        <v>64</v>
      </c>
      <c r="C26" s="26" t="s">
        <v>69</v>
      </c>
      <c r="D26" s="31"/>
      <c r="E26" s="22" t="s">
        <v>16</v>
      </c>
      <c r="F26" s="28"/>
      <c r="G26" s="29">
        <v>1.37</v>
      </c>
      <c r="H26" s="30" t="s">
        <v>17</v>
      </c>
    </row>
    <row r="27" spans="1:16381" customFormat="1" ht="18" customHeight="1">
      <c r="A27" s="24">
        <v>18</v>
      </c>
      <c r="B27" s="31" t="s">
        <v>65</v>
      </c>
      <c r="C27" s="26" t="s">
        <v>70</v>
      </c>
      <c r="D27" s="31"/>
      <c r="E27" s="22" t="s">
        <v>16</v>
      </c>
      <c r="F27" s="28"/>
      <c r="G27" s="29">
        <v>1.58</v>
      </c>
      <c r="H27" s="30" t="s">
        <v>17</v>
      </c>
    </row>
    <row r="28" spans="1:16381" customFormat="1" ht="18" customHeight="1">
      <c r="A28" s="24">
        <v>19</v>
      </c>
      <c r="B28" s="31" t="s">
        <v>66</v>
      </c>
      <c r="C28" s="26" t="s">
        <v>70</v>
      </c>
      <c r="D28" s="31"/>
      <c r="E28" s="22" t="s">
        <v>16</v>
      </c>
      <c r="F28" s="28"/>
      <c r="G28" s="29">
        <v>1.58</v>
      </c>
      <c r="H28" s="30" t="s">
        <v>17</v>
      </c>
    </row>
    <row r="29" spans="1:16381" customFormat="1" ht="18" customHeight="1">
      <c r="A29" s="24">
        <v>20</v>
      </c>
      <c r="B29" s="31" t="s">
        <v>71</v>
      </c>
      <c r="C29" s="26" t="s">
        <v>70</v>
      </c>
      <c r="D29" s="31"/>
      <c r="E29" s="22" t="s">
        <v>16</v>
      </c>
      <c r="F29" s="28"/>
      <c r="G29" s="29">
        <v>1.58</v>
      </c>
      <c r="H29" s="30" t="s">
        <v>17</v>
      </c>
    </row>
    <row r="30" spans="1:16381" customFormat="1" ht="18" customHeight="1">
      <c r="A30" s="24">
        <v>21</v>
      </c>
      <c r="B30" s="31" t="s">
        <v>72</v>
      </c>
      <c r="C30" s="26" t="s">
        <v>74</v>
      </c>
      <c r="D30" s="31"/>
      <c r="E30" s="22" t="s">
        <v>16</v>
      </c>
      <c r="F30" s="28"/>
      <c r="G30" s="29">
        <v>9.9</v>
      </c>
      <c r="H30" s="30" t="s">
        <v>17</v>
      </c>
    </row>
    <row r="31" spans="1:16381" customFormat="1" ht="18" customHeight="1">
      <c r="A31" s="24">
        <v>22</v>
      </c>
      <c r="B31" s="31" t="s">
        <v>73</v>
      </c>
      <c r="C31" s="26" t="s">
        <v>75</v>
      </c>
      <c r="D31" s="31"/>
      <c r="E31" s="22" t="s">
        <v>16</v>
      </c>
      <c r="F31" s="28"/>
      <c r="G31" s="29">
        <v>5.8</v>
      </c>
      <c r="H31" s="30" t="s">
        <v>17</v>
      </c>
    </row>
    <row r="32" spans="1:16381" customFormat="1" ht="18" customHeight="1">
      <c r="A32" s="24"/>
      <c r="B32" s="31"/>
      <c r="C32" s="26"/>
      <c r="D32" s="31"/>
      <c r="E32" s="22"/>
      <c r="F32" s="28"/>
      <c r="G32" s="29"/>
      <c r="H32" s="32"/>
    </row>
    <row r="33" spans="1:32" customFormat="1" ht="18" customHeight="1">
      <c r="A33" s="24"/>
      <c r="B33" s="31"/>
      <c r="C33" s="26"/>
      <c r="D33" s="31"/>
      <c r="E33" s="22"/>
      <c r="F33" s="28"/>
      <c r="G33" s="29"/>
      <c r="H33" s="32"/>
    </row>
    <row r="34" spans="1:32">
      <c r="B34" s="33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</row>
    <row r="35" spans="1:32" s="8" customFormat="1" ht="35.25" customHeight="1">
      <c r="A35" s="58" t="s">
        <v>40</v>
      </c>
      <c r="B35" s="58"/>
      <c r="C35" s="58"/>
      <c r="D35" s="58"/>
      <c r="E35" s="58"/>
      <c r="F35" s="58"/>
      <c r="G35" s="58"/>
      <c r="H35" s="58"/>
    </row>
    <row r="36" spans="1:32" s="8" customFormat="1" ht="31.5" customHeight="1">
      <c r="A36" s="59" t="s">
        <v>82</v>
      </c>
      <c r="B36" s="59"/>
      <c r="C36" s="59"/>
      <c r="D36" s="59"/>
      <c r="E36" s="59"/>
      <c r="F36" s="59"/>
      <c r="G36" s="59"/>
      <c r="H36" s="59"/>
    </row>
    <row r="37" spans="1:32" s="8" customFormat="1" ht="41.25" customHeight="1">
      <c r="A37" s="59" t="s">
        <v>41</v>
      </c>
      <c r="B37" s="59"/>
      <c r="C37" s="59"/>
      <c r="D37" s="59"/>
      <c r="E37" s="59"/>
      <c r="F37" s="59"/>
      <c r="G37" s="59"/>
      <c r="H37" s="59"/>
    </row>
    <row r="38" spans="1:32" s="8" customFormat="1" ht="24" customHeight="1">
      <c r="A38" s="60" t="s">
        <v>42</v>
      </c>
      <c r="B38" s="60"/>
      <c r="C38" s="60"/>
      <c r="D38" s="60"/>
      <c r="E38" s="60"/>
      <c r="F38" s="60"/>
      <c r="G38" s="60"/>
      <c r="H38" s="60"/>
    </row>
    <row r="39" spans="1:32" s="8" customFormat="1">
      <c r="A39" s="34"/>
      <c r="B39" s="35"/>
      <c r="C39" s="34"/>
      <c r="D39" s="34"/>
      <c r="E39" s="34"/>
      <c r="F39" s="34"/>
      <c r="G39" s="34"/>
      <c r="H39" s="34"/>
    </row>
    <row r="40" spans="1:32" s="8" customFormat="1" ht="16.5">
      <c r="A40" s="36" t="s">
        <v>43</v>
      </c>
      <c r="B40" s="37"/>
      <c r="C40" s="38"/>
      <c r="D40" s="39" t="s">
        <v>44</v>
      </c>
      <c r="E40" s="38"/>
    </row>
    <row r="41" spans="1:32" s="8" customFormat="1">
      <c r="A41" s="38"/>
      <c r="B41" s="37"/>
      <c r="C41" s="38"/>
      <c r="D41" s="38"/>
      <c r="E41" s="38"/>
      <c r="G41" s="38"/>
      <c r="H41" s="38"/>
    </row>
    <row r="42" spans="1:32" s="8" customFormat="1" ht="16.5">
      <c r="A42" s="36" t="s">
        <v>45</v>
      </c>
      <c r="B42" s="36"/>
      <c r="C42" s="34"/>
      <c r="D42" s="36" t="s">
        <v>45</v>
      </c>
      <c r="E42" s="34"/>
    </row>
    <row r="43" spans="1:32" s="8" customFormat="1" ht="13.5">
      <c r="B43" s="40"/>
    </row>
    <row r="44" spans="1:32" s="8" customFormat="1" ht="13.5">
      <c r="B44" s="40"/>
    </row>
    <row r="45" spans="1:32">
      <c r="B45" s="33"/>
    </row>
    <row r="46" spans="1:32">
      <c r="B46" s="33"/>
    </row>
    <row r="47" spans="1:32">
      <c r="B47" s="33"/>
    </row>
    <row r="48" spans="1:32">
      <c r="B48" s="33"/>
    </row>
    <row r="49" spans="2:2">
      <c r="B49" s="33"/>
    </row>
    <row r="50" spans="2:2">
      <c r="B50" s="33"/>
    </row>
    <row r="51" spans="2:2">
      <c r="B51" s="33"/>
    </row>
    <row r="52" spans="2:2">
      <c r="B52" s="33"/>
    </row>
    <row r="53" spans="2:2">
      <c r="B53" s="33"/>
    </row>
    <row r="54" spans="2:2">
      <c r="B54" s="33"/>
    </row>
    <row r="55" spans="2:2">
      <c r="B55" s="33"/>
    </row>
    <row r="56" spans="2:2">
      <c r="B56" s="33"/>
    </row>
    <row r="57" spans="2:2">
      <c r="B57" s="33"/>
    </row>
    <row r="58" spans="2:2">
      <c r="B58" s="33"/>
    </row>
    <row r="59" spans="2:2">
      <c r="B59" s="33"/>
    </row>
    <row r="60" spans="2:2">
      <c r="B60" s="33"/>
    </row>
    <row r="61" spans="2:2">
      <c r="B61" s="33"/>
    </row>
    <row r="62" spans="2:2">
      <c r="B62" s="33"/>
    </row>
    <row r="63" spans="2:2">
      <c r="B63" s="33"/>
    </row>
    <row r="64" spans="2:2">
      <c r="B64" s="33"/>
    </row>
    <row r="65" spans="2:2">
      <c r="B65" s="33"/>
    </row>
    <row r="66" spans="2:2">
      <c r="B66" s="33"/>
    </row>
  </sheetData>
  <mergeCells count="16">
    <mergeCell ref="A1:H1"/>
    <mergeCell ref="A3:H3"/>
    <mergeCell ref="A4:H4"/>
    <mergeCell ref="A5:H5"/>
    <mergeCell ref="A6:H6"/>
    <mergeCell ref="F8:G8"/>
    <mergeCell ref="A35:H35"/>
    <mergeCell ref="A36:H36"/>
    <mergeCell ref="A37:H37"/>
    <mergeCell ref="A38:H38"/>
    <mergeCell ref="A8:A9"/>
    <mergeCell ref="B8:B9"/>
    <mergeCell ref="C8:C9"/>
    <mergeCell ref="D8:D9"/>
    <mergeCell ref="E8:E9"/>
    <mergeCell ref="H8:H9"/>
  </mergeCells>
  <phoneticPr fontId="25" type="noConversion"/>
  <pageMargins left="0.8" right="0.23622047244094499" top="0.55000000000000004" bottom="0.49" header="0.31496062992126" footer="0.17"/>
  <pageSetup paperSize="9" scale="96" orientation="portrait" horizontalDpi="200" verticalDpi="300"/>
  <headerFooter>
    <oddFooter>&amp;C第 &amp;P 页，共 &amp;N 页</oddFooter>
  </headerFooter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5"/>
  <sheetViews>
    <sheetView workbookViewId="0">
      <selection activeCell="G15" sqref="G15"/>
    </sheetView>
  </sheetViews>
  <sheetFormatPr defaultColWidth="9" defaultRowHeight="13.5"/>
  <cols>
    <col min="1" max="1" width="6.25" customWidth="1"/>
    <col min="2" max="2" width="5.375" customWidth="1"/>
    <col min="4" max="4" width="21.125" customWidth="1"/>
    <col min="5" max="5" width="12" customWidth="1"/>
    <col min="6" max="6" width="11.5" style="56" customWidth="1"/>
    <col min="7" max="7" width="11.25" style="56" customWidth="1"/>
    <col min="8" max="9" width="14.875" customWidth="1"/>
    <col min="10" max="10" width="34.75" customWidth="1"/>
    <col min="11" max="12" width="9" hidden="1" customWidth="1"/>
  </cols>
  <sheetData>
    <row r="1" spans="1:12" ht="14.25">
      <c r="A1" s="1"/>
      <c r="B1" s="2"/>
      <c r="C1" s="72" t="s">
        <v>46</v>
      </c>
      <c r="D1" s="73"/>
      <c r="E1" s="74"/>
      <c r="F1" s="73"/>
      <c r="G1" s="75"/>
      <c r="H1" s="73"/>
      <c r="I1" s="41"/>
      <c r="J1" s="41"/>
      <c r="K1" s="3"/>
      <c r="L1" s="4"/>
    </row>
    <row r="2" spans="1:12" ht="14.25">
      <c r="A2" s="42" t="s">
        <v>5</v>
      </c>
      <c r="B2" s="44"/>
      <c r="C2" s="45" t="s">
        <v>47</v>
      </c>
      <c r="D2" s="7" t="s">
        <v>48</v>
      </c>
      <c r="E2" s="46" t="s">
        <v>49</v>
      </c>
      <c r="F2" s="54" t="s">
        <v>50</v>
      </c>
      <c r="G2" s="54" t="s">
        <v>51</v>
      </c>
      <c r="H2" s="47" t="s">
        <v>52</v>
      </c>
      <c r="I2" s="44" t="s">
        <v>76</v>
      </c>
      <c r="J2" s="44" t="s">
        <v>77</v>
      </c>
      <c r="K2" s="3"/>
      <c r="L2" s="4"/>
    </row>
    <row r="3" spans="1:12" ht="21" customHeight="1">
      <c r="A3" s="71">
        <v>1</v>
      </c>
      <c r="B3" s="48">
        <v>1</v>
      </c>
      <c r="C3" s="49" t="s">
        <v>14</v>
      </c>
      <c r="D3" s="50" t="s">
        <v>15</v>
      </c>
      <c r="E3" s="51" t="s">
        <v>53</v>
      </c>
      <c r="F3" s="55">
        <v>1.29</v>
      </c>
      <c r="G3" s="55">
        <v>0.68100000000000005</v>
      </c>
      <c r="H3" s="6">
        <f>77000/2</f>
        <v>38500</v>
      </c>
      <c r="I3" s="6">
        <v>50000</v>
      </c>
      <c r="J3" s="6"/>
      <c r="K3" s="3">
        <f>H3/50000/1.13</f>
        <v>0.68141592920353988</v>
      </c>
      <c r="L3" s="5">
        <f t="shared" ref="L3:L15" si="0">F3+G3</f>
        <v>1.9710000000000001</v>
      </c>
    </row>
    <row r="4" spans="1:12" ht="21" customHeight="1">
      <c r="A4" s="71"/>
      <c r="B4" s="48">
        <v>2</v>
      </c>
      <c r="C4" s="49" t="s">
        <v>18</v>
      </c>
      <c r="D4" s="50" t="s">
        <v>21</v>
      </c>
      <c r="E4" s="76" t="s">
        <v>54</v>
      </c>
      <c r="F4" s="55">
        <v>0.22</v>
      </c>
      <c r="G4" s="55">
        <v>0.215</v>
      </c>
      <c r="H4" s="70">
        <f>73000/2</f>
        <v>36500</v>
      </c>
      <c r="I4" s="6">
        <v>50000</v>
      </c>
      <c r="J4" s="6"/>
      <c r="K4" s="3">
        <f>H4/50000/1.13</f>
        <v>0.64601769911504425</v>
      </c>
      <c r="L4" s="5">
        <f t="shared" si="0"/>
        <v>0.435</v>
      </c>
    </row>
    <row r="5" spans="1:12" ht="21" customHeight="1">
      <c r="A5" s="71"/>
      <c r="B5" s="48">
        <v>3</v>
      </c>
      <c r="C5" s="49" t="s">
        <v>20</v>
      </c>
      <c r="D5" s="52" t="s">
        <v>19</v>
      </c>
      <c r="E5" s="76"/>
      <c r="F5" s="55">
        <v>0.19</v>
      </c>
      <c r="G5" s="55">
        <v>0.215</v>
      </c>
      <c r="H5" s="70"/>
      <c r="I5" s="6">
        <v>50000</v>
      </c>
      <c r="J5" s="6"/>
      <c r="K5" s="3">
        <f>H5/50000/1.13</f>
        <v>0</v>
      </c>
      <c r="L5" s="5">
        <f t="shared" si="0"/>
        <v>0.40500000000000003</v>
      </c>
    </row>
    <row r="6" spans="1:12" ht="21" customHeight="1">
      <c r="A6" s="71"/>
      <c r="B6" s="48">
        <v>4</v>
      </c>
      <c r="C6" s="49" t="s">
        <v>22</v>
      </c>
      <c r="D6" s="52" t="s">
        <v>23</v>
      </c>
      <c r="E6" s="76"/>
      <c r="F6" s="55">
        <v>0.22</v>
      </c>
      <c r="G6" s="55">
        <v>0.215</v>
      </c>
      <c r="H6" s="70"/>
      <c r="I6" s="6">
        <v>50000</v>
      </c>
      <c r="J6" s="6"/>
      <c r="K6" s="3">
        <f t="shared" ref="K6:K13" si="1">H6/50000/1.13</f>
        <v>0</v>
      </c>
      <c r="L6" s="5">
        <f t="shared" si="0"/>
        <v>0.435</v>
      </c>
    </row>
    <row r="7" spans="1:12" ht="21" customHeight="1">
      <c r="A7" s="71">
        <v>2</v>
      </c>
      <c r="B7" s="48">
        <v>5</v>
      </c>
      <c r="C7" s="53" t="s">
        <v>24</v>
      </c>
      <c r="D7" s="52" t="s">
        <v>25</v>
      </c>
      <c r="E7" s="76" t="s">
        <v>55</v>
      </c>
      <c r="F7" s="55">
        <v>3.5</v>
      </c>
      <c r="G7" s="55">
        <v>0.42</v>
      </c>
      <c r="H7" s="70">
        <f>95000/2</f>
        <v>47500</v>
      </c>
      <c r="I7" s="6">
        <v>50000</v>
      </c>
      <c r="J7" s="6"/>
      <c r="K7" s="3">
        <f t="shared" si="1"/>
        <v>0.84070796460177</v>
      </c>
      <c r="L7" s="5">
        <f t="shared" si="0"/>
        <v>3.92</v>
      </c>
    </row>
    <row r="8" spans="1:12" ht="21" customHeight="1">
      <c r="A8" s="71"/>
      <c r="B8" s="48">
        <v>6</v>
      </c>
      <c r="C8" s="53" t="s">
        <v>26</v>
      </c>
      <c r="D8" s="52" t="s">
        <v>27</v>
      </c>
      <c r="E8" s="76"/>
      <c r="F8" s="55">
        <v>3.5</v>
      </c>
      <c r="G8" s="55">
        <v>0.42</v>
      </c>
      <c r="H8" s="70"/>
      <c r="I8" s="6">
        <v>50000</v>
      </c>
      <c r="J8" s="6"/>
      <c r="K8" s="3">
        <f t="shared" si="1"/>
        <v>0</v>
      </c>
      <c r="L8" s="5">
        <f t="shared" si="0"/>
        <v>3.92</v>
      </c>
    </row>
    <row r="9" spans="1:12" ht="21" customHeight="1">
      <c r="A9" s="71"/>
      <c r="B9" s="48">
        <v>7</v>
      </c>
      <c r="C9" s="53" t="s">
        <v>28</v>
      </c>
      <c r="D9" s="52" t="s">
        <v>29</v>
      </c>
      <c r="E9" s="76" t="s">
        <v>56</v>
      </c>
      <c r="F9" s="55">
        <v>3.68</v>
      </c>
      <c r="G9" s="55">
        <v>0.36699999999999999</v>
      </c>
      <c r="H9" s="70">
        <f>83000/2</f>
        <v>41500</v>
      </c>
      <c r="I9" s="6">
        <v>50000</v>
      </c>
      <c r="J9" s="6"/>
      <c r="K9" s="3">
        <f t="shared" si="1"/>
        <v>0.73451327433628322</v>
      </c>
      <c r="L9" s="5">
        <f t="shared" si="0"/>
        <v>4.0470000000000006</v>
      </c>
    </row>
    <row r="10" spans="1:12" ht="21" customHeight="1">
      <c r="A10" s="71"/>
      <c r="B10" s="48">
        <v>8</v>
      </c>
      <c r="C10" s="53" t="s">
        <v>30</v>
      </c>
      <c r="D10" s="52" t="s">
        <v>31</v>
      </c>
      <c r="E10" s="76"/>
      <c r="F10" s="55">
        <v>3.68</v>
      </c>
      <c r="G10" s="55">
        <v>0.36699999999999999</v>
      </c>
      <c r="H10" s="70"/>
      <c r="I10" s="6">
        <v>50000</v>
      </c>
      <c r="J10" s="6"/>
      <c r="K10" s="3">
        <f t="shared" si="1"/>
        <v>0</v>
      </c>
      <c r="L10" s="5">
        <f t="shared" si="0"/>
        <v>4.0470000000000006</v>
      </c>
    </row>
    <row r="11" spans="1:12" ht="21" customHeight="1">
      <c r="A11" s="71"/>
      <c r="B11" s="48">
        <v>9</v>
      </c>
      <c r="C11" s="49" t="s">
        <v>32</v>
      </c>
      <c r="D11" s="50" t="s">
        <v>33</v>
      </c>
      <c r="E11" s="76" t="s">
        <v>57</v>
      </c>
      <c r="F11" s="55">
        <v>2.8</v>
      </c>
      <c r="G11" s="55">
        <v>0.30099999999999999</v>
      </c>
      <c r="H11" s="70">
        <f>68000/2</f>
        <v>34000</v>
      </c>
      <c r="I11" s="6">
        <v>50000</v>
      </c>
      <c r="J11" s="6"/>
      <c r="K11" s="3">
        <f t="shared" si="1"/>
        <v>0.60176991150442483</v>
      </c>
      <c r="L11" s="5">
        <f t="shared" si="0"/>
        <v>3.101</v>
      </c>
    </row>
    <row r="12" spans="1:12" ht="21" customHeight="1">
      <c r="A12" s="71"/>
      <c r="B12" s="48">
        <v>10</v>
      </c>
      <c r="C12" s="53" t="s">
        <v>34</v>
      </c>
      <c r="D12" s="52" t="s">
        <v>35</v>
      </c>
      <c r="E12" s="76"/>
      <c r="F12" s="55">
        <v>2.8</v>
      </c>
      <c r="G12" s="55">
        <v>0.30099999999999999</v>
      </c>
      <c r="H12" s="70"/>
      <c r="I12" s="6">
        <v>50000</v>
      </c>
      <c r="J12" s="6"/>
      <c r="K12" s="3">
        <f t="shared" si="1"/>
        <v>0</v>
      </c>
      <c r="L12" s="5">
        <f t="shared" si="0"/>
        <v>3.101</v>
      </c>
    </row>
    <row r="13" spans="1:12" ht="21" customHeight="1">
      <c r="A13" s="71"/>
      <c r="B13" s="48">
        <v>11</v>
      </c>
      <c r="C13" s="49" t="s">
        <v>78</v>
      </c>
      <c r="D13" s="52" t="s">
        <v>79</v>
      </c>
      <c r="E13" s="51" t="s">
        <v>80</v>
      </c>
      <c r="F13" s="55">
        <v>3.2</v>
      </c>
      <c r="G13" s="55">
        <v>0.84099999999999997</v>
      </c>
      <c r="H13" s="6">
        <f>95000/2</f>
        <v>47500</v>
      </c>
      <c r="I13" s="6">
        <v>25000</v>
      </c>
      <c r="J13" s="6"/>
      <c r="K13" s="3">
        <f t="shared" si="1"/>
        <v>0.84070796460177</v>
      </c>
      <c r="L13" s="5">
        <f t="shared" si="0"/>
        <v>4.0410000000000004</v>
      </c>
    </row>
    <row r="14" spans="1:12" ht="21" customHeight="1">
      <c r="A14" s="71"/>
      <c r="B14" s="48">
        <v>12</v>
      </c>
      <c r="C14" s="49" t="s">
        <v>38</v>
      </c>
      <c r="D14" s="52" t="s">
        <v>39</v>
      </c>
      <c r="E14" s="51" t="s">
        <v>58</v>
      </c>
      <c r="F14" s="55">
        <v>1.45</v>
      </c>
      <c r="G14" s="55">
        <v>0.69</v>
      </c>
      <c r="H14" s="6">
        <f>78000/2</f>
        <v>39000</v>
      </c>
      <c r="I14" s="6">
        <v>50000</v>
      </c>
      <c r="J14" s="6"/>
      <c r="K14" s="3">
        <f>H14/50000/1.13</f>
        <v>0.69026548672566379</v>
      </c>
      <c r="L14" s="5">
        <f t="shared" si="0"/>
        <v>2.1399999999999997</v>
      </c>
    </row>
    <row r="15" spans="1:12" ht="35.25" customHeight="1">
      <c r="A15" s="71"/>
      <c r="B15" s="48">
        <v>13</v>
      </c>
      <c r="C15" s="49" t="s">
        <v>59</v>
      </c>
      <c r="D15" s="52" t="s">
        <v>60</v>
      </c>
      <c r="E15" s="51" t="s">
        <v>80</v>
      </c>
      <c r="F15" s="55">
        <v>3.2</v>
      </c>
      <c r="G15" s="55">
        <v>0.84099999999999997</v>
      </c>
      <c r="H15" s="6"/>
      <c r="I15" s="6">
        <v>25000</v>
      </c>
      <c r="J15" s="52" t="s">
        <v>81</v>
      </c>
      <c r="K15" s="3"/>
      <c r="L15" s="5">
        <f t="shared" si="0"/>
        <v>4.0410000000000004</v>
      </c>
    </row>
  </sheetData>
  <mergeCells count="11">
    <mergeCell ref="H9:H10"/>
    <mergeCell ref="H11:H12"/>
    <mergeCell ref="A7:A15"/>
    <mergeCell ref="C1:H1"/>
    <mergeCell ref="A3:A6"/>
    <mergeCell ref="E4:E6"/>
    <mergeCell ref="E7:E8"/>
    <mergeCell ref="E9:E10"/>
    <mergeCell ref="E11:E12"/>
    <mergeCell ref="H4:H6"/>
    <mergeCell ref="H7:H8"/>
  </mergeCells>
  <phoneticPr fontId="25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价格协议</vt:lpstr>
      <vt:lpstr>摊销</vt:lpstr>
      <vt:lpstr>价格协议!Print_Area</vt:lpstr>
      <vt:lpstr>价格协议!Print_Titles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peish</dc:creator>
  <cp:lastModifiedBy>peish</cp:lastModifiedBy>
  <dcterms:created xsi:type="dcterms:W3CDTF">2006-09-13T11:21:00Z</dcterms:created>
  <dcterms:modified xsi:type="dcterms:W3CDTF">2021-08-18T05:11:29Z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EFF2A6F6FD5A41F09C31370360CBBA45</vt:lpwstr>
  </property>
  <property fmtid="{D5CDD505-2E9C-101B-9397-08002B2CF9AE}" pid="3" name="KSOProductBuildVer">
    <vt:lpwstr>2052-11.1.0.10700</vt:lpwstr>
  </property>
</Properties>
</file>