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劳务费" sheetId="8" r:id="rId1"/>
    <sheet name="小吕 宏达祥" sheetId="3" state="hidden" r:id="rId2"/>
    <sheet name="奖罚" sheetId="7" r:id="rId3"/>
    <sheet name="车补" sheetId="9" r:id="rId4"/>
    <sheet name="Sheet2" sheetId="10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0" hidden="1">劳务费!$A$2:$Q$55</definedName>
    <definedName name="_xlnm._FilterDatabase" localSheetId="1" hidden="1">'小吕 宏达祥'!$A$1:$T$25</definedName>
    <definedName name="_xlnm.Print_Titles" localSheetId="1">'小吕 宏达祥'!$2:$2</definedName>
    <definedName name="_xlnm._FilterDatabase" localSheetId="2" hidden="1">奖罚!$B$1:$D$1</definedName>
    <definedName name="_xlnm.Print_Area" localSheetId="1">'小吕 宏达祥'!$A$1:$R$28</definedName>
    <definedName name="_xlnm.Print_Area" localSheetId="0">劳务费!$A$1:$P$55</definedName>
  </definedNames>
  <calcPr calcId="144525"/>
</workbook>
</file>

<file path=xl/sharedStrings.xml><?xml version="1.0" encoding="utf-8"?>
<sst xmlns="http://schemas.openxmlformats.org/spreadsheetml/2006/main" count="942" uniqueCount="175">
  <si>
    <t>宏达翔劳务公司2021.07月份工人工资</t>
  </si>
  <si>
    <t>序号</t>
  </si>
  <si>
    <t>车间</t>
  </si>
  <si>
    <t>姓名</t>
  </si>
  <si>
    <t>入职时间</t>
  </si>
  <si>
    <t>出勤天数</t>
  </si>
  <si>
    <t>总工时</t>
  </si>
  <si>
    <t>工价</t>
  </si>
  <si>
    <t>试用期工时</t>
  </si>
  <si>
    <t>盘点工时</t>
  </si>
  <si>
    <t>其他</t>
  </si>
  <si>
    <t>扣款</t>
  </si>
  <si>
    <t>工资</t>
  </si>
  <si>
    <t>饭补</t>
  </si>
  <si>
    <t>工资合计</t>
  </si>
  <si>
    <t>备注</t>
  </si>
  <si>
    <t>座椅事业部</t>
  </si>
  <si>
    <t>发泡车间</t>
  </si>
  <si>
    <t>王俊硕</t>
  </si>
  <si>
    <t>0</t>
  </si>
  <si>
    <t>绩效奖惩</t>
  </si>
  <si>
    <t>李海霞</t>
  </si>
  <si>
    <t>2021-01-05</t>
  </si>
  <si>
    <t>李淑芳</t>
  </si>
  <si>
    <t>2019-04-24</t>
  </si>
  <si>
    <t>王丽</t>
  </si>
  <si>
    <t>2021-04-10</t>
  </si>
  <si>
    <t>赫春花</t>
  </si>
  <si>
    <t>班文香</t>
  </si>
  <si>
    <t>2021-05-09</t>
  </si>
  <si>
    <t>孙双会</t>
  </si>
  <si>
    <t>2021-05-15</t>
  </si>
  <si>
    <t>绩效奖惩、1套夏季工服</t>
  </si>
  <si>
    <t>李利军</t>
  </si>
  <si>
    <t>杜玉凤</t>
  </si>
  <si>
    <t>2021-05-26</t>
  </si>
  <si>
    <t>杜永康</t>
  </si>
  <si>
    <t>2021-05-27</t>
  </si>
  <si>
    <t>骨架组装</t>
  </si>
  <si>
    <t>回玉清</t>
  </si>
  <si>
    <t>吴松</t>
  </si>
  <si>
    <t>罗田雨</t>
  </si>
  <si>
    <t>刘明宇</t>
  </si>
  <si>
    <t>违反纪律，上班玩手机、绩效奖惩</t>
  </si>
  <si>
    <t>任富宽</t>
  </si>
  <si>
    <t>焊接车间</t>
  </si>
  <si>
    <t>张如珍</t>
  </si>
  <si>
    <t>孙明明</t>
  </si>
  <si>
    <t>柴爱霞</t>
  </si>
  <si>
    <t>崔新玲</t>
  </si>
  <si>
    <t>上官铭芳</t>
  </si>
  <si>
    <t>新</t>
  </si>
  <si>
    <t>1套夏季工服</t>
  </si>
  <si>
    <t>鲍继林</t>
  </si>
  <si>
    <t>2021-05-05</t>
  </si>
  <si>
    <t>刘议谦</t>
  </si>
  <si>
    <t>2021-06-30</t>
  </si>
  <si>
    <t>李烽杰</t>
  </si>
  <si>
    <t>2021-07-02</t>
  </si>
  <si>
    <t>未填产品质量记录点检表</t>
  </si>
  <si>
    <t>赵富民</t>
  </si>
  <si>
    <t>2021-07-13</t>
  </si>
  <si>
    <t>李硕</t>
  </si>
  <si>
    <t>2021-07-20</t>
  </si>
  <si>
    <t>杨浩圣</t>
  </si>
  <si>
    <t>赵家海</t>
  </si>
  <si>
    <t>2021-07-26</t>
  </si>
  <si>
    <t>张纹衡</t>
  </si>
  <si>
    <t>侯凯</t>
  </si>
  <si>
    <t>刘国玉</t>
  </si>
  <si>
    <t>生产管理</t>
  </si>
  <si>
    <t>高福亮</t>
  </si>
  <si>
    <t>座椅车间</t>
  </si>
  <si>
    <t>刘浩胜</t>
  </si>
  <si>
    <t>2021-05-23</t>
  </si>
  <si>
    <t>前工序车间</t>
  </si>
  <si>
    <t>刘钦晖</t>
  </si>
  <si>
    <t>2021-07-14</t>
  </si>
  <si>
    <t>违反纪律</t>
  </si>
  <si>
    <t>车补</t>
  </si>
  <si>
    <t>喷涂车间</t>
  </si>
  <si>
    <t>卢静</t>
  </si>
  <si>
    <t xml:space="preserve"> </t>
  </si>
  <si>
    <t>张立芹</t>
  </si>
  <si>
    <t>田淑娟</t>
  </si>
  <si>
    <t>杨琴丽</t>
  </si>
  <si>
    <t>张俊平</t>
  </si>
  <si>
    <t>注塑车间</t>
  </si>
  <si>
    <t>王保田</t>
  </si>
  <si>
    <t>刘双</t>
  </si>
  <si>
    <t>张伟1</t>
  </si>
  <si>
    <t>赵梅煜</t>
  </si>
  <si>
    <t>时晓冲</t>
  </si>
  <si>
    <t>缺卡扣款</t>
  </si>
  <si>
    <t>边振东</t>
  </si>
  <si>
    <t>缺卡扣款，扣夏季2套，离职清算</t>
  </si>
  <si>
    <t>张伟2</t>
  </si>
  <si>
    <t>李德华</t>
  </si>
  <si>
    <t>滕志鹏</t>
  </si>
  <si>
    <t>刘爽</t>
  </si>
  <si>
    <t>离职清算，扣夏季1套</t>
  </si>
  <si>
    <t>组装车间</t>
  </si>
  <si>
    <t>张皓</t>
  </si>
  <si>
    <t>左之正</t>
  </si>
  <si>
    <t>合计</t>
  </si>
  <si>
    <t>说明：15天试用期工资为15/小时，转正之后18元/小时，整理现场、盘点等工时按照80%计算，饭补5元/天；
      临时工工2天试用期为15/小时，转正后18元/小时</t>
  </si>
  <si>
    <t>宏达翔劳务公司2020.12月份工人工资</t>
  </si>
  <si>
    <t>工种</t>
  </si>
  <si>
    <t>说明</t>
  </si>
  <si>
    <t>发泡</t>
  </si>
  <si>
    <t>发泡工</t>
  </si>
  <si>
    <t>曹新</t>
  </si>
  <si>
    <t>赵红梅</t>
  </si>
  <si>
    <t>2020-10-09</t>
  </si>
  <si>
    <t>李秀连</t>
  </si>
  <si>
    <t>组装2班</t>
  </si>
  <si>
    <t>组装工</t>
  </si>
  <si>
    <t>贾泽坤</t>
  </si>
  <si>
    <t>2020-05-11</t>
  </si>
  <si>
    <t>组装1班</t>
  </si>
  <si>
    <t>赵林</t>
  </si>
  <si>
    <t>2020-07-15</t>
  </si>
  <si>
    <t>韩金旭</t>
  </si>
  <si>
    <t>高振刚</t>
  </si>
  <si>
    <t>2020-09-23</t>
  </si>
  <si>
    <t>张喜兰</t>
  </si>
  <si>
    <t>2019-12-17</t>
  </si>
  <si>
    <t>座椅</t>
  </si>
  <si>
    <t>操作工</t>
  </si>
  <si>
    <t>冯博涛</t>
  </si>
  <si>
    <t>2020-06-05</t>
  </si>
  <si>
    <t>李冉</t>
  </si>
  <si>
    <t>2020-06-14</t>
  </si>
  <si>
    <t>杨希动</t>
  </si>
  <si>
    <t>2020-06-29</t>
  </si>
  <si>
    <t>刘树彬</t>
  </si>
  <si>
    <t>李俊颐</t>
  </si>
  <si>
    <t>吕新辉</t>
  </si>
  <si>
    <t>王悦丞</t>
  </si>
  <si>
    <t>2020-09-18</t>
  </si>
  <si>
    <t>陈少杰</t>
  </si>
  <si>
    <t>2020-10-12</t>
  </si>
  <si>
    <t>滕城城</t>
  </si>
  <si>
    <t>张学建</t>
  </si>
  <si>
    <t>缝纫</t>
  </si>
  <si>
    <t>邓春萌</t>
  </si>
  <si>
    <t>2020-06-06</t>
  </si>
  <si>
    <t>焊接2班</t>
  </si>
  <si>
    <t>王藤</t>
  </si>
  <si>
    <t>杨耀辉</t>
  </si>
  <si>
    <t>编制：</t>
  </si>
  <si>
    <t>汪梦娜</t>
  </si>
  <si>
    <t>审核：</t>
  </si>
  <si>
    <t>异常情况</t>
  </si>
  <si>
    <t>扣款金额</t>
  </si>
  <si>
    <t>正的是扣的，负的是奖的</t>
  </si>
  <si>
    <t>扣夏季2套</t>
  </si>
  <si>
    <t>扣夏季1套</t>
  </si>
  <si>
    <t>缺卡</t>
  </si>
  <si>
    <t>车牌号</t>
  </si>
  <si>
    <t>班组名称</t>
  </si>
  <si>
    <t>签到</t>
  </si>
  <si>
    <t>2021年  6月</t>
  </si>
  <si>
    <t>冀NT375</t>
  </si>
  <si>
    <t>焊接摆件</t>
  </si>
  <si>
    <t>安全到岗</t>
  </si>
  <si>
    <t>放</t>
  </si>
  <si>
    <t>√</t>
  </si>
  <si>
    <t>离职</t>
  </si>
  <si>
    <t>安全到家</t>
  </si>
  <si>
    <t>焊接骨架</t>
  </si>
  <si>
    <t>生管</t>
  </si>
  <si>
    <t>崔新岭</t>
  </si>
  <si>
    <t>鲁HK818Q</t>
  </si>
  <si>
    <t>转正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</si>
</sst>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177" formatCode="0_ "/>
    <numFmt numFmtId="178" formatCode="yyyy/m/d;@"/>
    <numFmt numFmtId="179" formatCode="#,##0.00_ "/>
  </numFmts>
  <fonts count="45">
    <font>
      <sz val="11"/>
      <color theme="1"/>
      <name val="宋体"/>
      <charset val="134"/>
      <scheme val="minor"/>
    </font>
    <font>
      <sz val="12"/>
      <name val="宋体"/>
      <charset val="1"/>
    </font>
    <font>
      <b/>
      <sz val="10"/>
      <name val="宋体"/>
      <charset val="1"/>
    </font>
    <font>
      <b/>
      <sz val="14"/>
      <name val="宋体"/>
      <charset val="1"/>
    </font>
    <font>
      <sz val="10"/>
      <name val="宋体"/>
      <charset val="1"/>
    </font>
    <font>
      <sz val="10"/>
      <color theme="1"/>
      <name val="微软雅黑"/>
      <charset val="134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8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b/>
      <sz val="8"/>
      <color theme="1"/>
      <name val="微软雅黑"/>
      <charset val="134"/>
    </font>
    <font>
      <sz val="9"/>
      <color theme="1"/>
      <name val="微软雅黑"/>
      <charset val="134"/>
    </font>
    <font>
      <sz val="8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0"/>
      <name val="微软雅黑"/>
      <charset val="134"/>
    </font>
    <font>
      <sz val="11"/>
      <color indexed="8"/>
      <name val="宋体"/>
      <charset val="134"/>
    </font>
    <font>
      <sz val="10"/>
      <color indexed="8"/>
      <name val="微软雅黑"/>
      <charset val="134"/>
    </font>
    <font>
      <sz val="9"/>
      <color indexed="8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b/>
      <sz val="10"/>
      <color theme="1"/>
      <name val="微软雅黑"/>
      <charset val="134"/>
    </font>
    <font>
      <b/>
      <sz val="10"/>
      <name val="微软雅黑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7" fillId="1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20" borderId="8" applyNumberFormat="0" applyFont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43" fillId="23" borderId="11" applyNumberFormat="0" applyAlignment="0" applyProtection="0">
      <alignment vertical="center"/>
    </xf>
    <xf numFmtId="0" fontId="42" fillId="23" borderId="7" applyNumberFormat="0" applyAlignment="0" applyProtection="0">
      <alignment vertical="center"/>
    </xf>
    <xf numFmtId="0" fontId="28" fillId="6" borderId="5" applyNumberFormat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41" fillId="0" borderId="10" applyNumberFormat="0" applyFill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/>
    <xf numFmtId="0" fontId="0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77" fontId="11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 applyProtection="1">
      <alignment vertical="center"/>
      <protection locked="0"/>
    </xf>
    <xf numFmtId="178" fontId="22" fillId="0" borderId="1" xfId="0" applyNumberFormat="1" applyFont="1" applyFill="1" applyBorder="1" applyAlignment="1">
      <alignment horizontal="center" vertical="center"/>
    </xf>
    <xf numFmtId="178" fontId="22" fillId="0" borderId="2" xfId="0" applyNumberFormat="1" applyFont="1" applyFill="1" applyBorder="1" applyAlignment="1">
      <alignment horizontal="center" vertical="center"/>
    </xf>
    <xf numFmtId="178" fontId="23" fillId="0" borderId="1" xfId="0" applyNumberFormat="1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/>
    </xf>
    <xf numFmtId="0" fontId="24" fillId="0" borderId="1" xfId="0" applyFont="1" applyFill="1" applyBorder="1" applyAlignment="1">
      <alignment horizontal="center" vertical="center"/>
    </xf>
    <xf numFmtId="49" fontId="24" fillId="0" borderId="1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179" fontId="18" fillId="0" borderId="1" xfId="0" applyNumberFormat="1" applyFont="1" applyFill="1" applyBorder="1" applyAlignment="1">
      <alignment horizontal="right" vertical="center"/>
    </xf>
    <xf numFmtId="179" fontId="5" fillId="0" borderId="1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wrapText="1"/>
    </xf>
    <xf numFmtId="0" fontId="22" fillId="0" borderId="1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92D050"/>
      <color rgb="00FFC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6.xml"/><Relationship Id="rId10" Type="http://schemas.openxmlformats.org/officeDocument/2006/relationships/externalLink" Target="externalLinks/externalLink5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0844;&#21496;\&#27754;&#26790;&#23068;\2020&#20154;&#21592;&#26723;&#26696;\2020.11-&#33635;&#26124;&#21592;&#24037;&#26723;&#2669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1171;&#21153;&#2151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1496;\&#24037;&#36164;\&#32771;&#21220;\&#20809;&#21326;&#33635;&#26124;&#32771;&#21220;\7&#26376;\&#36710;&#38388;&#2151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1496;\&#24037;&#36164;\2021\2021.07\&#24635;&#35013;&#21378;-07\&#21457;&#27873;7&#26376;&#24037;&#36164;&#3492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angMengna\Documents\WeChat%20Files\wxid_q8j8b0zqugwi22\FileStorage\File\2021-08\&#21457;&#27873;&#36710;&#38388;7&#26376;&#32771;&#2122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0154;&#20107;\8&#20154;&#20107;&#26723;&#26696;\2.&#35270;&#35273;&#20107;&#19994;&#37096;&#20154;&#21592;&#26723;&#26696;-2020.1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后勤人员"/>
      <sheetName val="后勤人员变动"/>
      <sheetName val="一线员工"/>
      <sheetName val="一线员工变动"/>
      <sheetName val="劳务临时工"/>
      <sheetName val="劳务临时工变动"/>
      <sheetName val="北京转入"/>
      <sheetName val="车间临时工"/>
      <sheetName val="关键岗位人员"/>
      <sheetName val="刘海霞身份证"/>
      <sheetName val="Sheet3"/>
    </sheetNames>
    <sheetDataSet>
      <sheetData sheetId="0"/>
      <sheetData sheetId="1"/>
      <sheetData sheetId="2"/>
      <sheetData sheetId="3"/>
      <sheetData sheetId="4">
        <row r="2">
          <cell r="C2" t="str">
            <v>王克杰</v>
          </cell>
          <cell r="D2" t="str">
            <v>男</v>
          </cell>
          <cell r="E2" t="str">
            <v>汉</v>
          </cell>
          <cell r="F2" t="str">
            <v>370983198801063395</v>
          </cell>
          <cell r="G2" t="str">
            <v>√</v>
          </cell>
          <cell r="H2" t="str">
            <v>山东省肥城市桃园镇龙岗村188号</v>
          </cell>
          <cell r="I2" t="str">
            <v>1988-01-06</v>
          </cell>
          <cell r="J2">
            <v>32</v>
          </cell>
        </row>
        <row r="2">
          <cell r="P2" t="str">
            <v>2018-11</v>
          </cell>
        </row>
        <row r="3">
          <cell r="C3" t="str">
            <v>芦建军</v>
          </cell>
          <cell r="D3" t="str">
            <v>男</v>
          </cell>
          <cell r="E3" t="str">
            <v>汉</v>
          </cell>
          <cell r="F3" t="str">
            <v>370122196808177197</v>
          </cell>
          <cell r="G3" t="str">
            <v>√</v>
          </cell>
          <cell r="H3" t="str">
            <v>山东省章丘市圣井街道办事处北栗园村后街24号</v>
          </cell>
          <cell r="I3" t="str">
            <v>1968-08-17</v>
          </cell>
          <cell r="J3">
            <v>52</v>
          </cell>
        </row>
        <row r="3">
          <cell r="P3" t="str">
            <v>2018-11</v>
          </cell>
        </row>
        <row r="4">
          <cell r="C4" t="str">
            <v>万传志</v>
          </cell>
          <cell r="D4" t="str">
            <v>男</v>
          </cell>
          <cell r="E4" t="str">
            <v>汉</v>
          </cell>
          <cell r="F4" t="str">
            <v>340505195712201215</v>
          </cell>
          <cell r="G4" t="str">
            <v>√</v>
          </cell>
        </row>
        <row r="4">
          <cell r="I4" t="str">
            <v>1957-12-20</v>
          </cell>
          <cell r="J4">
            <v>62</v>
          </cell>
        </row>
        <row r="5">
          <cell r="C5" t="str">
            <v>赵宏升</v>
          </cell>
          <cell r="D5" t="str">
            <v>男</v>
          </cell>
          <cell r="E5" t="str">
            <v>汉</v>
          </cell>
          <cell r="F5" t="str">
            <v>371121198109251515</v>
          </cell>
          <cell r="G5" t="str">
            <v>√</v>
          </cell>
          <cell r="H5" t="str">
            <v>山东省日照市五莲县山海名都小区</v>
          </cell>
          <cell r="I5" t="str">
            <v>1981-09-25</v>
          </cell>
          <cell r="J5">
            <v>39</v>
          </cell>
          <cell r="K5" t="str">
            <v>大专</v>
          </cell>
          <cell r="L5" t="str">
            <v>日照市广播电视大学</v>
          </cell>
          <cell r="M5" t="str">
            <v>国际贸易专业</v>
          </cell>
          <cell r="N5" t="str">
            <v>2003-06</v>
          </cell>
          <cell r="O5" t="str">
            <v>山东省</v>
          </cell>
          <cell r="P5" t="str">
            <v>2015年</v>
          </cell>
        </row>
        <row r="6">
          <cell r="C6" t="str">
            <v>王砚兵</v>
          </cell>
          <cell r="D6" t="str">
            <v>男</v>
          </cell>
          <cell r="E6" t="str">
            <v>汉</v>
          </cell>
          <cell r="F6" t="str">
            <v>370728197103050212</v>
          </cell>
          <cell r="G6" t="str">
            <v>√</v>
          </cell>
          <cell r="H6" t="str">
            <v>山东诚诸城市八里庄路八里庄东巷177号</v>
          </cell>
          <cell r="I6" t="str">
            <v>1971-03-05</v>
          </cell>
          <cell r="J6">
            <v>49</v>
          </cell>
          <cell r="K6" t="str">
            <v>初中</v>
          </cell>
          <cell r="L6" t="str">
            <v>诸城市北十里中学</v>
          </cell>
          <cell r="M6" t="str">
            <v>无</v>
          </cell>
          <cell r="N6" t="str">
            <v>1987-08</v>
          </cell>
          <cell r="O6" t="str">
            <v>山东诸城东象家园</v>
          </cell>
          <cell r="P6" t="str">
            <v>2019-08-10</v>
          </cell>
        </row>
        <row r="7">
          <cell r="C7" t="str">
            <v>刘明明</v>
          </cell>
          <cell r="D7" t="str">
            <v>男</v>
          </cell>
          <cell r="E7" t="str">
            <v>汉</v>
          </cell>
          <cell r="F7" t="str">
            <v>370828198204155419</v>
          </cell>
          <cell r="G7" t="str">
            <v>√</v>
          </cell>
          <cell r="H7" t="str">
            <v>山东省诸城市兴华东路66号5号楼2单元502号</v>
          </cell>
          <cell r="I7" t="str">
            <v>1982-04-15</v>
          </cell>
          <cell r="J7">
            <v>38</v>
          </cell>
          <cell r="K7" t="str">
            <v>大专</v>
          </cell>
          <cell r="L7" t="str">
            <v>江西省蓝天职业技术学院</v>
          </cell>
          <cell r="M7" t="str">
            <v>电脑室内外装饰设计</v>
          </cell>
          <cell r="N7" t="str">
            <v>2005-06</v>
          </cell>
          <cell r="O7" t="str">
            <v>山东诸城</v>
          </cell>
          <cell r="P7" t="str">
            <v>2020-04-15</v>
          </cell>
        </row>
        <row r="8">
          <cell r="C8" t="str">
            <v>张镁凤</v>
          </cell>
          <cell r="D8" t="str">
            <v>女</v>
          </cell>
          <cell r="E8" t="str">
            <v>汉</v>
          </cell>
          <cell r="F8" t="str">
            <v>360202198603173042</v>
          </cell>
          <cell r="G8" t="str">
            <v>√</v>
          </cell>
          <cell r="H8" t="str">
            <v>江西省景德镇市昌江区荷塘垦殖场山门分场金龙山村44号</v>
          </cell>
          <cell r="I8" t="str">
            <v>1986-03-17</v>
          </cell>
          <cell r="J8">
            <v>34</v>
          </cell>
          <cell r="K8" t="str">
            <v>中专</v>
          </cell>
          <cell r="L8" t="str">
            <v>景德镇市技工学校</v>
          </cell>
          <cell r="M8" t="str">
            <v>计算机</v>
          </cell>
          <cell r="N8" t="str">
            <v>2003-07</v>
          </cell>
          <cell r="O8" t="str">
            <v>景德镇市昌江区</v>
          </cell>
          <cell r="P8" t="str">
            <v>2020-05-04</v>
          </cell>
        </row>
        <row r="9">
          <cell r="C9" t="str">
            <v>王超</v>
          </cell>
          <cell r="D9" t="str">
            <v>男</v>
          </cell>
          <cell r="E9" t="str">
            <v>汉</v>
          </cell>
          <cell r="F9" t="str">
            <v>132930199011220519</v>
          </cell>
          <cell r="G9" t="str">
            <v>√</v>
          </cell>
          <cell r="H9" t="str">
            <v>河北省黄骅市羊二庄镇东辛庄村396号</v>
          </cell>
          <cell r="I9" t="str">
            <v>1990-11-22</v>
          </cell>
          <cell r="J9">
            <v>30</v>
          </cell>
          <cell r="K9" t="str">
            <v>中专</v>
          </cell>
          <cell r="L9" t="str">
            <v>石家庄新华冶金</v>
          </cell>
          <cell r="M9" t="str">
            <v>钢铁冶炼</v>
          </cell>
          <cell r="N9" t="str">
            <v>2010-03-01</v>
          </cell>
          <cell r="O9" t="str">
            <v>黄骅市羊二庄镇</v>
          </cell>
          <cell r="P9" t="str">
            <v>2020-05-28</v>
          </cell>
        </row>
        <row r="10">
          <cell r="C10" t="str">
            <v>董凯燕</v>
          </cell>
          <cell r="D10" t="str">
            <v>女</v>
          </cell>
          <cell r="E10" t="str">
            <v>汉</v>
          </cell>
          <cell r="F10" t="str">
            <v>220223197509096024</v>
          </cell>
          <cell r="G10" t="str">
            <v>√</v>
          </cell>
          <cell r="H10" t="str">
            <v>吉林省磐石市驿马镇驿马村驿马屯三社</v>
          </cell>
          <cell r="I10" t="str">
            <v>1975-09-09</v>
          </cell>
          <cell r="J10">
            <v>45</v>
          </cell>
          <cell r="K10" t="str">
            <v>初中</v>
          </cell>
          <cell r="L10" t="str">
            <v>吉林省磐石市二十中学</v>
          </cell>
          <cell r="M10" t="str">
            <v>无</v>
          </cell>
          <cell r="N10" t="str">
            <v>1992-06</v>
          </cell>
          <cell r="O10" t="str">
            <v>吉林省磐石市</v>
          </cell>
          <cell r="P10" t="str">
            <v>2019-10-07</v>
          </cell>
        </row>
        <row r="11">
          <cell r="C11" t="str">
            <v>赵林</v>
          </cell>
          <cell r="D11" t="str">
            <v>男</v>
          </cell>
          <cell r="E11" t="str">
            <v>汉</v>
          </cell>
          <cell r="F11" t="str">
            <v>130983200109043932</v>
          </cell>
          <cell r="G11" t="str">
            <v>√</v>
          </cell>
          <cell r="H11" t="str">
            <v>河北省黄骅市南排河镇歧口村511号</v>
          </cell>
          <cell r="I11" t="str">
            <v>2001-09-04</v>
          </cell>
          <cell r="J11">
            <v>19</v>
          </cell>
          <cell r="K11" t="str">
            <v>中专</v>
          </cell>
          <cell r="L11" t="str">
            <v>黄骅市职教中心</v>
          </cell>
          <cell r="M11" t="str">
            <v>汽车维修与运用</v>
          </cell>
          <cell r="N11" t="str">
            <v>2018-10</v>
          </cell>
          <cell r="O11" t="str">
            <v>南排河镇歧口村</v>
          </cell>
          <cell r="P11" t="str">
            <v>2020-07-15</v>
          </cell>
        </row>
        <row r="12">
          <cell r="C12" t="str">
            <v>韩金旭</v>
          </cell>
          <cell r="D12" t="str">
            <v>男</v>
          </cell>
          <cell r="E12" t="str">
            <v>汉</v>
          </cell>
          <cell r="F12" t="str">
            <v>130983200203303913</v>
          </cell>
          <cell r="G12" t="str">
            <v>√</v>
          </cell>
          <cell r="H12" t="str">
            <v>河北省黄骅市南排河镇歧口村</v>
          </cell>
          <cell r="I12" t="str">
            <v>2002-03-30</v>
          </cell>
          <cell r="J12">
            <v>18</v>
          </cell>
          <cell r="K12" t="str">
            <v>中专</v>
          </cell>
          <cell r="L12" t="str">
            <v>中捷职业技术学院</v>
          </cell>
          <cell r="M12" t="str">
            <v>计算机应用</v>
          </cell>
          <cell r="N12" t="str">
            <v>2017-06-12</v>
          </cell>
          <cell r="O12" t="str">
            <v>黄骅市南排河镇岐口村</v>
          </cell>
          <cell r="P12" t="str">
            <v>2020-07-15</v>
          </cell>
        </row>
        <row r="13">
          <cell r="C13" t="str">
            <v>高振刚</v>
          </cell>
          <cell r="D13" t="str">
            <v>男</v>
          </cell>
          <cell r="E13" t="str">
            <v>汉</v>
          </cell>
          <cell r="F13" t="str">
            <v>13092520021008521X</v>
          </cell>
          <cell r="G13" t="str">
            <v>√</v>
          </cell>
          <cell r="H13" t="str">
            <v>河北省沧州市盐山县望树镇付李村391号</v>
          </cell>
          <cell r="I13" t="str">
            <v>2002-10-08</v>
          </cell>
          <cell r="J13">
            <v>18</v>
          </cell>
          <cell r="K13" t="str">
            <v>初中</v>
          </cell>
          <cell r="L13" t="str">
            <v>望树中学</v>
          </cell>
          <cell r="M13" t="str">
            <v>无</v>
          </cell>
          <cell r="N13" t="str">
            <v>2016-06</v>
          </cell>
          <cell r="O13" t="str">
            <v>黄骅市南大港东郡</v>
          </cell>
          <cell r="P13" t="str">
            <v>2020-09-23</v>
          </cell>
        </row>
        <row r="14">
          <cell r="C14" t="str">
            <v>贾泽坤</v>
          </cell>
          <cell r="D14" t="str">
            <v>男</v>
          </cell>
          <cell r="E14" t="str">
            <v>汉</v>
          </cell>
          <cell r="F14" t="str">
            <v>130983199604041613</v>
          </cell>
          <cell r="G14" t="str">
            <v>√</v>
          </cell>
          <cell r="H14" t="str">
            <v>河北省黄骅市常郭镇后王桥村154号</v>
          </cell>
          <cell r="I14" t="str">
            <v>1996-04-04</v>
          </cell>
          <cell r="J14">
            <v>24</v>
          </cell>
          <cell r="K14" t="str">
            <v>高中</v>
          </cell>
          <cell r="L14" t="str">
            <v>黄中</v>
          </cell>
          <cell r="M14" t="str">
            <v>无</v>
          </cell>
          <cell r="N14" t="str">
            <v>2016-06</v>
          </cell>
          <cell r="O14" t="str">
            <v>黄骅市华都尚苑</v>
          </cell>
          <cell r="P14" t="str">
            <v>2020-05-11</v>
          </cell>
        </row>
        <row r="15">
          <cell r="C15" t="str">
            <v>张喜兰</v>
          </cell>
          <cell r="D15" t="str">
            <v>女</v>
          </cell>
          <cell r="E15" t="str">
            <v>汉</v>
          </cell>
          <cell r="F15" t="str">
            <v>23230119850428462X</v>
          </cell>
          <cell r="G15" t="str">
            <v>√</v>
          </cell>
          <cell r="H15" t="str">
            <v>河北省沧州市盐山县望树镇西阳铺村332号</v>
          </cell>
          <cell r="I15" t="str">
            <v>1985-04-28</v>
          </cell>
          <cell r="J15">
            <v>35</v>
          </cell>
          <cell r="K15" t="str">
            <v>初中</v>
          </cell>
          <cell r="L15" t="str">
            <v>黑龙江省绥化一中</v>
          </cell>
          <cell r="M15" t="str">
            <v>无</v>
          </cell>
          <cell r="N15" t="str">
            <v>2005-06</v>
          </cell>
          <cell r="O15" t="str">
            <v>盐山县</v>
          </cell>
          <cell r="P15" t="str">
            <v>2019-12-17</v>
          </cell>
        </row>
        <row r="16">
          <cell r="C16" t="str">
            <v>赵学亮</v>
          </cell>
          <cell r="D16" t="str">
            <v>男</v>
          </cell>
          <cell r="E16" t="str">
            <v>汉</v>
          </cell>
          <cell r="F16" t="str">
            <v>132930198111110312</v>
          </cell>
          <cell r="G16" t="str">
            <v>√</v>
          </cell>
          <cell r="H16" t="str">
            <v>河北省黄骅市羊二庄镇张八寨村199号</v>
          </cell>
          <cell r="I16" t="str">
            <v>1981-11-11</v>
          </cell>
          <cell r="J16">
            <v>39</v>
          </cell>
          <cell r="K16" t="str">
            <v>初中</v>
          </cell>
          <cell r="L16" t="str">
            <v>羊二庄镇中学</v>
          </cell>
          <cell r="M16" t="str">
            <v>无</v>
          </cell>
          <cell r="N16" t="str">
            <v>1998-06</v>
          </cell>
          <cell r="O16" t="str">
            <v>黄骅市羊二庄镇</v>
          </cell>
          <cell r="P16" t="str">
            <v>2020-06-17</v>
          </cell>
        </row>
        <row r="17">
          <cell r="C17" t="str">
            <v>冯博涛</v>
          </cell>
          <cell r="D17" t="str">
            <v>男</v>
          </cell>
          <cell r="E17" t="str">
            <v>汉</v>
          </cell>
          <cell r="F17" t="str">
            <v>130983200212090913</v>
          </cell>
          <cell r="G17" t="str">
            <v>√</v>
          </cell>
          <cell r="H17" t="str">
            <v>河北省黄骅市旧城镇西崔庄</v>
          </cell>
          <cell r="I17" t="str">
            <v>2002-12-09</v>
          </cell>
          <cell r="J17">
            <v>18</v>
          </cell>
          <cell r="K17" t="str">
            <v>中专</v>
          </cell>
          <cell r="L17" t="str">
            <v>黄骅职中</v>
          </cell>
          <cell r="M17" t="str">
            <v>商贸</v>
          </cell>
          <cell r="N17" t="str">
            <v>2019-11-16</v>
          </cell>
          <cell r="O17" t="str">
            <v>黄骅市旧城镇</v>
          </cell>
          <cell r="P17" t="str">
            <v>2020-06-05</v>
          </cell>
        </row>
        <row r="18">
          <cell r="C18" t="str">
            <v>李冉</v>
          </cell>
          <cell r="D18" t="str">
            <v>男</v>
          </cell>
          <cell r="E18" t="str">
            <v>汉</v>
          </cell>
          <cell r="F18" t="str">
            <v>132930199801223511</v>
          </cell>
          <cell r="G18" t="str">
            <v>√</v>
          </cell>
          <cell r="H18" t="str">
            <v>河北省黄骅市齐家务乡东巨官村043号</v>
          </cell>
          <cell r="I18" t="str">
            <v>1998-01-22</v>
          </cell>
          <cell r="J18">
            <v>22</v>
          </cell>
          <cell r="K18" t="str">
            <v>中专</v>
          </cell>
          <cell r="L18" t="str">
            <v>黄骅市职教中心</v>
          </cell>
          <cell r="M18" t="str">
            <v>汽车维修</v>
          </cell>
          <cell r="N18" t="str">
            <v>2016-06</v>
          </cell>
          <cell r="O18" t="str">
            <v>黄骅市海成家园</v>
          </cell>
          <cell r="P18" t="str">
            <v>2020-06-14</v>
          </cell>
        </row>
        <row r="19">
          <cell r="C19" t="str">
            <v>张福臣</v>
          </cell>
          <cell r="D19" t="str">
            <v>男</v>
          </cell>
          <cell r="E19" t="str">
            <v>汉</v>
          </cell>
          <cell r="F19" t="str">
            <v>130983199708241636</v>
          </cell>
          <cell r="G19" t="str">
            <v>√</v>
          </cell>
          <cell r="H19" t="str">
            <v>河北省黄骅市常郭镇街西村136号</v>
          </cell>
          <cell r="I19" t="str">
            <v>1997-08-24</v>
          </cell>
          <cell r="J19">
            <v>23</v>
          </cell>
          <cell r="K19" t="str">
            <v>初中</v>
          </cell>
          <cell r="L19" t="str">
            <v>黄骅镇毕孟中学</v>
          </cell>
          <cell r="M19" t="str">
            <v>无</v>
          </cell>
          <cell r="N19" t="str">
            <v>2013-06</v>
          </cell>
          <cell r="O19" t="str">
            <v>常郭镇毕孟村</v>
          </cell>
          <cell r="P19" t="str">
            <v>2020-06-20</v>
          </cell>
        </row>
        <row r="20">
          <cell r="C20" t="str">
            <v>田朝</v>
          </cell>
          <cell r="D20" t="str">
            <v>男</v>
          </cell>
          <cell r="E20" t="str">
            <v>汉</v>
          </cell>
          <cell r="F20" t="str">
            <v>130981200304293811</v>
          </cell>
          <cell r="G20" t="str">
            <v>√</v>
          </cell>
          <cell r="H20" t="str">
            <v>河北省泊头市齐桥镇米庄村325号</v>
          </cell>
          <cell r="I20" t="str">
            <v>2003-04-29</v>
          </cell>
          <cell r="J20">
            <v>17</v>
          </cell>
          <cell r="K20" t="str">
            <v>中专</v>
          </cell>
          <cell r="L20" t="str">
            <v>沧州第一职业中学</v>
          </cell>
          <cell r="M20" t="str">
            <v>汽车运用与维修</v>
          </cell>
          <cell r="N20" t="str">
            <v>2020-06</v>
          </cell>
          <cell r="O20" t="str">
            <v>沧州市泊头市</v>
          </cell>
          <cell r="P20" t="str">
            <v>2020-06-24</v>
          </cell>
        </row>
        <row r="21">
          <cell r="C21" t="str">
            <v>杨希动</v>
          </cell>
          <cell r="D21" t="str">
            <v>男</v>
          </cell>
          <cell r="E21" t="str">
            <v>汉</v>
          </cell>
          <cell r="F21" t="str">
            <v>130927199305023932</v>
          </cell>
          <cell r="G21" t="str">
            <v>√</v>
          </cell>
          <cell r="H21" t="str">
            <v>河北省沧州市南皮县潞灌乡郝庄村18号</v>
          </cell>
          <cell r="I21" t="str">
            <v>1993-05-02</v>
          </cell>
          <cell r="J21">
            <v>27</v>
          </cell>
          <cell r="K21" t="str">
            <v>高中</v>
          </cell>
          <cell r="L21" t="str">
            <v>南皮一中</v>
          </cell>
          <cell r="M21" t="str">
            <v>无</v>
          </cell>
          <cell r="N21" t="str">
            <v>2012-06</v>
          </cell>
          <cell r="O21" t="str">
            <v>南皮县潞灌乡郝庄村</v>
          </cell>
          <cell r="P21" t="str">
            <v>2020-06-29</v>
          </cell>
        </row>
        <row r="22">
          <cell r="C22" t="str">
            <v>刘树斌</v>
          </cell>
          <cell r="D22" t="str">
            <v>男</v>
          </cell>
          <cell r="E22" t="str">
            <v>汉</v>
          </cell>
          <cell r="F22" t="str">
            <v>130983200103092813</v>
          </cell>
          <cell r="G22" t="str">
            <v>√</v>
          </cell>
          <cell r="H22" t="str">
            <v>河北省黄骅市吕桥镇张福庄村055号</v>
          </cell>
          <cell r="I22" t="str">
            <v>2001-03-09</v>
          </cell>
          <cell r="J22">
            <v>19</v>
          </cell>
          <cell r="K22" t="str">
            <v>中专</v>
          </cell>
          <cell r="L22" t="str">
            <v>黄骅市职教中心</v>
          </cell>
          <cell r="M22" t="str">
            <v>商贸</v>
          </cell>
          <cell r="N22" t="str">
            <v>2018-07</v>
          </cell>
          <cell r="O22" t="str">
            <v>黄骅市吕桥镇张福庄村</v>
          </cell>
          <cell r="P22" t="str">
            <v>2020-06-30</v>
          </cell>
        </row>
        <row r="23">
          <cell r="C23" t="str">
            <v>吕新辉</v>
          </cell>
          <cell r="D23" t="str">
            <v>男</v>
          </cell>
          <cell r="E23" t="str">
            <v>汉</v>
          </cell>
          <cell r="F23" t="str">
            <v>230231198505052952</v>
          </cell>
          <cell r="G23" t="str">
            <v>√</v>
          </cell>
          <cell r="H23" t="str">
            <v>河北省黄骅市石港路综合小区129号</v>
          </cell>
          <cell r="I23" t="str">
            <v>1985-05-05</v>
          </cell>
          <cell r="J23">
            <v>35</v>
          </cell>
          <cell r="K23" t="str">
            <v>高中</v>
          </cell>
          <cell r="L23" t="str">
            <v>黄骅中学</v>
          </cell>
          <cell r="M23" t="str">
            <v>无</v>
          </cell>
          <cell r="N23" t="str">
            <v>2007.08</v>
          </cell>
          <cell r="O23" t="str">
            <v>黄骅市北环路五一家属院</v>
          </cell>
          <cell r="P23" t="str">
            <v>2020-08-26</v>
          </cell>
        </row>
        <row r="24">
          <cell r="C24" t="str">
            <v>李俊颐</v>
          </cell>
          <cell r="D24" t="str">
            <v>男</v>
          </cell>
          <cell r="E24" t="str">
            <v>汉</v>
          </cell>
          <cell r="F24" t="str">
            <v>130983199801253519</v>
          </cell>
          <cell r="G24" t="str">
            <v>√</v>
          </cell>
          <cell r="H24" t="str">
            <v>河北省黄骅市齐家务乡东巨官村046号</v>
          </cell>
          <cell r="I24" t="str">
            <v>1998-01-25</v>
          </cell>
          <cell r="J24">
            <v>22</v>
          </cell>
          <cell r="K24" t="str">
            <v>高中</v>
          </cell>
          <cell r="L24" t="str">
            <v>黄骅市新世纪中学</v>
          </cell>
          <cell r="M24" t="str">
            <v>无</v>
          </cell>
          <cell r="N24" t="str">
            <v>2017-06</v>
          </cell>
          <cell r="O24" t="str">
            <v>黄骅市华北街道康乐小区</v>
          </cell>
          <cell r="P24" t="str">
            <v>2020-07-01</v>
          </cell>
        </row>
        <row r="25">
          <cell r="C25" t="str">
            <v>王悦丞</v>
          </cell>
          <cell r="D25" t="str">
            <v>男</v>
          </cell>
          <cell r="E25" t="str">
            <v>汉</v>
          </cell>
          <cell r="F25" t="str">
            <v>130983200304201115</v>
          </cell>
          <cell r="G25" t="str">
            <v>√</v>
          </cell>
          <cell r="H25" t="str">
            <v>河北省黄骅市旧城镇大马口村50号</v>
          </cell>
          <cell r="I25" t="str">
            <v>2003-04-20</v>
          </cell>
          <cell r="J25">
            <v>17</v>
          </cell>
          <cell r="K25" t="str">
            <v>高中</v>
          </cell>
          <cell r="L25" t="str">
            <v>黄骅新世纪中学</v>
          </cell>
          <cell r="M25" t="str">
            <v>无</v>
          </cell>
          <cell r="N25" t="str">
            <v>2020-06</v>
          </cell>
          <cell r="O25" t="str">
            <v>黄骅市旧城镇大马口</v>
          </cell>
          <cell r="P25" t="str">
            <v>2020-09-18</v>
          </cell>
        </row>
        <row r="26">
          <cell r="C26" t="str">
            <v>陈少杰</v>
          </cell>
          <cell r="D26" t="str">
            <v>男</v>
          </cell>
          <cell r="E26" t="str">
            <v>汉</v>
          </cell>
          <cell r="F26" t="str">
            <v>130924199610170913</v>
          </cell>
          <cell r="G26" t="str">
            <v>√</v>
          </cell>
          <cell r="H26" t="str">
            <v>河北省沧州市海兴县张会亭乡东清水沟</v>
          </cell>
          <cell r="I26" t="str">
            <v>1996-10-17</v>
          </cell>
          <cell r="J26">
            <v>24</v>
          </cell>
          <cell r="K26" t="str">
            <v>小学</v>
          </cell>
          <cell r="L26" t="str">
            <v>张会亭小学</v>
          </cell>
          <cell r="M26" t="str">
            <v>无</v>
          </cell>
          <cell r="N26" t="str">
            <v>2010-06</v>
          </cell>
          <cell r="O26" t="str">
            <v>海兴县</v>
          </cell>
          <cell r="P26" t="str">
            <v>2020-10-12</v>
          </cell>
        </row>
        <row r="27">
          <cell r="C27" t="str">
            <v>滕城城</v>
          </cell>
          <cell r="D27" t="str">
            <v>男</v>
          </cell>
          <cell r="E27" t="str">
            <v>汉</v>
          </cell>
          <cell r="F27" t="str">
            <v>130983200109092435</v>
          </cell>
          <cell r="G27" t="str">
            <v>√</v>
          </cell>
          <cell r="H27" t="str">
            <v>河北省黄骅市滕庄子乡前滕村276号</v>
          </cell>
          <cell r="I27" t="str">
            <v>2001-09-09</v>
          </cell>
          <cell r="J27">
            <v>19</v>
          </cell>
          <cell r="K27" t="str">
            <v>中专</v>
          </cell>
          <cell r="L27" t="str">
            <v>黄骅职教中心</v>
          </cell>
          <cell r="M27" t="str">
            <v>商贸</v>
          </cell>
          <cell r="N27" t="str">
            <v>2018-10</v>
          </cell>
          <cell r="O27" t="str">
            <v>黄骅市滕庄子</v>
          </cell>
          <cell r="P27" t="str">
            <v>2020-10-09</v>
          </cell>
        </row>
        <row r="28">
          <cell r="C28" t="str">
            <v>张学建</v>
          </cell>
          <cell r="D28" t="str">
            <v>男</v>
          </cell>
          <cell r="E28" t="str">
            <v>汉</v>
          </cell>
          <cell r="F28" t="str">
            <v>130983200210183016</v>
          </cell>
          <cell r="G28" t="str">
            <v>√</v>
          </cell>
          <cell r="H28" t="str">
            <v>河北省黄骅市官庄乡吕郭庄村579号</v>
          </cell>
          <cell r="I28" t="str">
            <v>2002-10-18</v>
          </cell>
          <cell r="J28">
            <v>18</v>
          </cell>
          <cell r="K28" t="str">
            <v>初中</v>
          </cell>
          <cell r="L28" t="str">
            <v>官庄中学</v>
          </cell>
          <cell r="M28" t="str">
            <v>无</v>
          </cell>
          <cell r="N28" t="str">
            <v>2019-06</v>
          </cell>
          <cell r="O28" t="str">
            <v>官庄乡吕郭庄村</v>
          </cell>
          <cell r="P28" t="str">
            <v>2020-10-09</v>
          </cell>
        </row>
        <row r="29">
          <cell r="C29" t="str">
            <v>韩召水</v>
          </cell>
          <cell r="D29" t="str">
            <v>男</v>
          </cell>
          <cell r="E29" t="str">
            <v>汉</v>
          </cell>
          <cell r="F29" t="str">
            <v>130983200109262836</v>
          </cell>
          <cell r="G29" t="str">
            <v>√</v>
          </cell>
          <cell r="H29" t="str">
            <v>河北省黄骅市吕桥镇王大本村272号</v>
          </cell>
          <cell r="I29" t="str">
            <v>2001-09-26</v>
          </cell>
          <cell r="J29">
            <v>19</v>
          </cell>
          <cell r="K29" t="str">
            <v>中专</v>
          </cell>
          <cell r="L29" t="str">
            <v>黄骅市职教中心</v>
          </cell>
          <cell r="M29" t="str">
            <v>商贸</v>
          </cell>
          <cell r="N29" t="str">
            <v>2018-10</v>
          </cell>
          <cell r="O29" t="str">
            <v>吕桥镇</v>
          </cell>
          <cell r="P29" t="str">
            <v>2020-10-16</v>
          </cell>
        </row>
        <row r="30">
          <cell r="C30" t="str">
            <v>任荣飞</v>
          </cell>
          <cell r="D30" t="str">
            <v>男</v>
          </cell>
          <cell r="E30" t="str">
            <v>汉</v>
          </cell>
          <cell r="F30" t="str">
            <v>14018119950319283X</v>
          </cell>
          <cell r="G30" t="str">
            <v>√</v>
          </cell>
          <cell r="H30" t="str">
            <v>山西省岔口乡关兴村180号</v>
          </cell>
          <cell r="I30" t="str">
            <v>1995-03-19</v>
          </cell>
          <cell r="J30">
            <v>25</v>
          </cell>
          <cell r="K30" t="str">
            <v>小学</v>
          </cell>
          <cell r="L30" t="str">
            <v>关头村寄宿小学</v>
          </cell>
          <cell r="M30" t="str">
            <v>无</v>
          </cell>
          <cell r="N30" t="str">
            <v>2009-06</v>
          </cell>
          <cell r="O30" t="str">
            <v>山西省</v>
          </cell>
          <cell r="P30" t="str">
            <v>2020-10-29</v>
          </cell>
        </row>
        <row r="31">
          <cell r="C31" t="str">
            <v>邓春萌</v>
          </cell>
          <cell r="D31" t="str">
            <v>男</v>
          </cell>
          <cell r="E31" t="str">
            <v>汉</v>
          </cell>
          <cell r="F31" t="str">
            <v>130983199604011617</v>
          </cell>
          <cell r="G31" t="str">
            <v>√</v>
          </cell>
          <cell r="H31" t="str">
            <v>河北省黄骅市常郭镇中排村22号</v>
          </cell>
          <cell r="I31" t="str">
            <v>1996-04-01</v>
          </cell>
          <cell r="J31">
            <v>24</v>
          </cell>
          <cell r="K31" t="str">
            <v>中专</v>
          </cell>
          <cell r="L31" t="str">
            <v>黄骅市职教中心</v>
          </cell>
          <cell r="M31" t="str">
            <v>计算机应用</v>
          </cell>
          <cell r="N31" t="str">
            <v>2015-06</v>
          </cell>
          <cell r="O31" t="str">
            <v>常郭镇中排村</v>
          </cell>
          <cell r="P31" t="str">
            <v>2020-06-06</v>
          </cell>
        </row>
        <row r="32">
          <cell r="C32" t="str">
            <v>任苏玲</v>
          </cell>
          <cell r="D32" t="str">
            <v>女</v>
          </cell>
          <cell r="E32" t="str">
            <v>汉</v>
          </cell>
          <cell r="F32" t="str">
            <v>13040419790316032X</v>
          </cell>
          <cell r="G32" t="str">
            <v>√</v>
          </cell>
          <cell r="H32" t="str">
            <v>河北省邯郸市邯山区学院路绿德源D4栋4单元6号</v>
          </cell>
          <cell r="I32" t="str">
            <v>1979-03-16</v>
          </cell>
          <cell r="J32">
            <v>41</v>
          </cell>
          <cell r="K32" t="str">
            <v>初中</v>
          </cell>
          <cell r="L32" t="str">
            <v>邯郸市二十七中</v>
          </cell>
          <cell r="M32" t="str">
            <v>无</v>
          </cell>
          <cell r="N32" t="str">
            <v>1996-06</v>
          </cell>
          <cell r="O32" t="str">
            <v>邯郸市</v>
          </cell>
          <cell r="P32" t="str">
            <v>2019-09-20</v>
          </cell>
        </row>
        <row r="33">
          <cell r="C33" t="str">
            <v>彭洪香</v>
          </cell>
          <cell r="D33" t="str">
            <v>女</v>
          </cell>
          <cell r="E33" t="str">
            <v>汉</v>
          </cell>
          <cell r="F33" t="str">
            <v>132934197611114644</v>
          </cell>
          <cell r="G33" t="str">
            <v>√</v>
          </cell>
          <cell r="H33" t="str">
            <v>河北省沧州市海兴县赵毛陶镇东二庄村120002号</v>
          </cell>
          <cell r="I33" t="str">
            <v>1976-11-11</v>
          </cell>
          <cell r="J33">
            <v>44</v>
          </cell>
          <cell r="K33" t="str">
            <v>初中</v>
          </cell>
          <cell r="L33" t="str">
            <v>丁村中学</v>
          </cell>
          <cell r="M33" t="str">
            <v>无</v>
          </cell>
          <cell r="N33" t="str">
            <v>1993-06</v>
          </cell>
          <cell r="O33" t="str">
            <v>赵毛陶镇董二庄村</v>
          </cell>
          <cell r="P33" t="str">
            <v>2019-10-04</v>
          </cell>
        </row>
        <row r="34">
          <cell r="C34" t="str">
            <v>王彦华</v>
          </cell>
          <cell r="D34" t="str">
            <v>男</v>
          </cell>
          <cell r="E34" t="str">
            <v>汉</v>
          </cell>
          <cell r="F34" t="str">
            <v>372922198411046062</v>
          </cell>
          <cell r="G34" t="str">
            <v>√</v>
          </cell>
          <cell r="H34" t="str">
            <v>山东省曹县安蔡楼镇望鲁集北街</v>
          </cell>
          <cell r="I34" t="str">
            <v>1984-11-04</v>
          </cell>
          <cell r="J34">
            <v>36</v>
          </cell>
          <cell r="K34" t="str">
            <v>初中</v>
          </cell>
          <cell r="L34" t="str">
            <v>曹县中学</v>
          </cell>
          <cell r="M34" t="str">
            <v>无</v>
          </cell>
          <cell r="N34" t="str">
            <v>2001-06</v>
          </cell>
          <cell r="O34" t="str">
            <v>山东省</v>
          </cell>
          <cell r="P34" t="str">
            <v>2019-01-11</v>
          </cell>
        </row>
        <row r="35">
          <cell r="C35" t="str">
            <v>任景鑫</v>
          </cell>
          <cell r="D35" t="str">
            <v>男</v>
          </cell>
          <cell r="E35" t="str">
            <v>汉</v>
          </cell>
          <cell r="F35" t="str">
            <v>372324200105103217</v>
          </cell>
          <cell r="G35" t="str">
            <v>√</v>
          </cell>
          <cell r="H35" t="str">
            <v>山东省无棣县小泊头镇任家庄村243号</v>
          </cell>
          <cell r="I35" t="str">
            <v>2001-05-10</v>
          </cell>
          <cell r="J35">
            <v>19</v>
          </cell>
          <cell r="K35" t="str">
            <v>大专</v>
          </cell>
          <cell r="L35" t="str">
            <v>无棣县职业中专</v>
          </cell>
          <cell r="M35" t="str">
            <v>计算机应用</v>
          </cell>
          <cell r="N35" t="str">
            <v>2019-07</v>
          </cell>
          <cell r="O35" t="str">
            <v>无棣县小泊头镇</v>
          </cell>
          <cell r="P35" t="str">
            <v>2020-07-24</v>
          </cell>
        </row>
        <row r="36">
          <cell r="C36" t="str">
            <v>郭全震</v>
          </cell>
          <cell r="D36" t="str">
            <v>男</v>
          </cell>
          <cell r="E36" t="str">
            <v>汉</v>
          </cell>
          <cell r="F36" t="str">
            <v>130924200108203519</v>
          </cell>
          <cell r="G36" t="str">
            <v>√</v>
          </cell>
          <cell r="H36" t="str">
            <v>河北省沧州市海兴县</v>
          </cell>
          <cell r="I36" t="str">
            <v>2001-08-20</v>
          </cell>
          <cell r="J36">
            <v>19</v>
          </cell>
          <cell r="K36" t="str">
            <v>高中</v>
          </cell>
          <cell r="L36" t="str">
            <v>沧州十三中</v>
          </cell>
          <cell r="M36" t="str">
            <v>无</v>
          </cell>
          <cell r="N36" t="str">
            <v>2019-08-01</v>
          </cell>
          <cell r="O36" t="str">
            <v>海兴县赵毛陶镇</v>
          </cell>
          <cell r="P36" t="str">
            <v>2020-08-24</v>
          </cell>
        </row>
        <row r="37">
          <cell r="C37" t="str">
            <v>刘文忠</v>
          </cell>
          <cell r="D37" t="str">
            <v>男</v>
          </cell>
          <cell r="E37" t="str">
            <v>汉</v>
          </cell>
          <cell r="F37" t="str">
            <v>130983199910020917</v>
          </cell>
          <cell r="G37" t="str">
            <v>√</v>
          </cell>
          <cell r="H37" t="str">
            <v>河北省黄骅市旧城镇西仙庄村</v>
          </cell>
          <cell r="I37" t="str">
            <v>1999-10-02</v>
          </cell>
          <cell r="J37">
            <v>21</v>
          </cell>
          <cell r="K37" t="str">
            <v>中专</v>
          </cell>
          <cell r="L37" t="str">
            <v>黄骅职教中心</v>
          </cell>
          <cell r="M37" t="str">
            <v>电子商务</v>
          </cell>
          <cell r="N37" t="str">
            <v>2017-06</v>
          </cell>
          <cell r="O37" t="str">
            <v>黄骅市旧城镇西仙庄村</v>
          </cell>
          <cell r="P37" t="str">
            <v>2020-08-25</v>
          </cell>
        </row>
        <row r="38">
          <cell r="C38" t="str">
            <v>赵斌</v>
          </cell>
          <cell r="D38" t="str">
            <v>男</v>
          </cell>
          <cell r="E38" t="str">
            <v>汉</v>
          </cell>
          <cell r="F38" t="str">
            <v>130983199903053534</v>
          </cell>
          <cell r="G38" t="str">
            <v>√</v>
          </cell>
          <cell r="H38" t="str">
            <v>河北省黄骅市齐家务乡隆儿庄村258号</v>
          </cell>
          <cell r="I38" t="str">
            <v>1999-03-05</v>
          </cell>
          <cell r="J38">
            <v>21</v>
          </cell>
          <cell r="K38" t="str">
            <v>初中</v>
          </cell>
          <cell r="L38" t="str">
            <v>齐家务中学</v>
          </cell>
          <cell r="M38" t="str">
            <v>无</v>
          </cell>
          <cell r="N38" t="str">
            <v>2016-06-02</v>
          </cell>
          <cell r="O38" t="str">
            <v>河北省黄骅hi齐家务乡</v>
          </cell>
          <cell r="P38" t="str">
            <v>2020-08-26</v>
          </cell>
        </row>
        <row r="39">
          <cell r="C39" t="str">
            <v>徐强强</v>
          </cell>
          <cell r="D39" t="str">
            <v>男</v>
          </cell>
          <cell r="E39" t="str">
            <v>汉</v>
          </cell>
          <cell r="F39" t="str">
            <v>513023199811143039</v>
          </cell>
          <cell r="G39" t="str">
            <v>√</v>
          </cell>
          <cell r="H39" t="str">
            <v>四川省开江县骑龙乡葫芦井村3组102号</v>
          </cell>
          <cell r="I39" t="str">
            <v>1998-11-14</v>
          </cell>
          <cell r="J39">
            <v>22</v>
          </cell>
          <cell r="K39" t="str">
            <v>初中</v>
          </cell>
          <cell r="L39" t="str">
            <v>齐家务中学</v>
          </cell>
          <cell r="M39" t="str">
            <v>无</v>
          </cell>
          <cell r="N39" t="str">
            <v>2016-06</v>
          </cell>
          <cell r="O39" t="str">
            <v>齐家务乡</v>
          </cell>
          <cell r="P39" t="str">
            <v>2020-08-26</v>
          </cell>
        </row>
        <row r="40">
          <cell r="C40" t="str">
            <v>张俊霞</v>
          </cell>
          <cell r="D40" t="str">
            <v>女</v>
          </cell>
          <cell r="E40" t="str">
            <v>汉</v>
          </cell>
          <cell r="F40" t="str">
            <v>132930198306011824</v>
          </cell>
          <cell r="G40" t="str">
            <v>√</v>
          </cell>
          <cell r="H40" t="str">
            <v>河北省黄骅市黄骅镇张仁村78号</v>
          </cell>
          <cell r="I40" t="str">
            <v>1983-06-01</v>
          </cell>
          <cell r="J40">
            <v>37</v>
          </cell>
          <cell r="K40" t="str">
            <v>初中</v>
          </cell>
          <cell r="L40" t="str">
            <v>仁村中学</v>
          </cell>
          <cell r="M40" t="str">
            <v>无</v>
          </cell>
          <cell r="N40" t="str">
            <v>1999-06</v>
          </cell>
          <cell r="O40" t="str">
            <v>黄骅市青青家园</v>
          </cell>
          <cell r="P40" t="str">
            <v>2019-05-30</v>
          </cell>
        </row>
        <row r="41">
          <cell r="C41" t="str">
            <v>李红英</v>
          </cell>
          <cell r="D41" t="str">
            <v>女</v>
          </cell>
          <cell r="E41" t="str">
            <v>回</v>
          </cell>
          <cell r="F41" t="str">
            <v>130930198512163341</v>
          </cell>
          <cell r="G41" t="str">
            <v>√</v>
          </cell>
          <cell r="H41" t="str">
            <v>河北省黄骅市常郭镇中泊庄村79号</v>
          </cell>
          <cell r="I41" t="str">
            <v>1985-12-16</v>
          </cell>
          <cell r="J41">
            <v>35</v>
          </cell>
          <cell r="K41" t="str">
            <v>小学</v>
          </cell>
          <cell r="L41" t="str">
            <v>孟村小学</v>
          </cell>
          <cell r="M41" t="str">
            <v>无</v>
          </cell>
          <cell r="N41" t="str">
            <v>1999-06</v>
          </cell>
          <cell r="O41" t="str">
            <v>中泊庄</v>
          </cell>
          <cell r="P41" t="str">
            <v>2019-06-22</v>
          </cell>
        </row>
        <row r="42">
          <cell r="C42" t="str">
            <v>王保田</v>
          </cell>
          <cell r="D42" t="str">
            <v>男</v>
          </cell>
          <cell r="E42" t="str">
            <v>汉</v>
          </cell>
          <cell r="F42" t="str">
            <v>372324196304043211</v>
          </cell>
          <cell r="G42" t="str">
            <v>√</v>
          </cell>
          <cell r="H42" t="str">
            <v>山东省无棣县小泊头镇程家村227号</v>
          </cell>
          <cell r="I42" t="str">
            <v>1963-04-04</v>
          </cell>
          <cell r="J42">
            <v>57</v>
          </cell>
          <cell r="K42" t="str">
            <v>初中 </v>
          </cell>
          <cell r="L42" t="str">
            <v>泊头一中</v>
          </cell>
          <cell r="M42" t="str">
            <v>无</v>
          </cell>
          <cell r="N42" t="str">
            <v>1980-06</v>
          </cell>
          <cell r="O42" t="str">
            <v>山东省无棣县</v>
          </cell>
          <cell r="P42" t="str">
            <v>2019-09-29</v>
          </cell>
        </row>
        <row r="43">
          <cell r="C43" t="str">
            <v>刘浩</v>
          </cell>
          <cell r="D43" t="str">
            <v>男</v>
          </cell>
          <cell r="E43" t="str">
            <v>汉</v>
          </cell>
          <cell r="F43" t="str">
            <v>130983199006015095</v>
          </cell>
          <cell r="G43" t="str">
            <v>√</v>
          </cell>
          <cell r="H43" t="str">
            <v>河北省黄骅市南大港农场三分厂五队13号</v>
          </cell>
          <cell r="I43" t="str">
            <v>1990-06-01</v>
          </cell>
          <cell r="J43">
            <v>30</v>
          </cell>
          <cell r="K43" t="str">
            <v>中专</v>
          </cell>
          <cell r="L43" t="str">
            <v>沧州市高级技工学校</v>
          </cell>
          <cell r="M43" t="str">
            <v>焊接</v>
          </cell>
          <cell r="N43" t="str">
            <v>2009-06</v>
          </cell>
          <cell r="O43" t="str">
            <v>黄骅市南大港</v>
          </cell>
          <cell r="P43" t="str">
            <v>2020-04-11</v>
          </cell>
        </row>
        <row r="44">
          <cell r="C44" t="str">
            <v>刘晓华</v>
          </cell>
          <cell r="D44" t="str">
            <v>男</v>
          </cell>
          <cell r="E44" t="str">
            <v>汉</v>
          </cell>
          <cell r="F44" t="str">
            <v>510181199710122518</v>
          </cell>
          <cell r="G44" t="str">
            <v>√</v>
          </cell>
          <cell r="H44" t="str">
            <v>四川省井研县研城镇城北街10号</v>
          </cell>
          <cell r="I44" t="str">
            <v>1997-10-12</v>
          </cell>
          <cell r="J44">
            <v>23</v>
          </cell>
          <cell r="K44" t="str">
            <v>中专</v>
          </cell>
          <cell r="L44" t="str">
            <v>北京高级技工学校</v>
          </cell>
          <cell r="M44" t="str">
            <v>汽车营销</v>
          </cell>
          <cell r="N44" t="str">
            <v>2017-06</v>
          </cell>
          <cell r="O44" t="str">
            <v>阳光新城2期</v>
          </cell>
          <cell r="P44" t="str">
            <v>2020-08-26</v>
          </cell>
        </row>
        <row r="45">
          <cell r="C45" t="str">
            <v>郭世鹏</v>
          </cell>
          <cell r="D45" t="str">
            <v>男</v>
          </cell>
          <cell r="E45" t="str">
            <v>汉</v>
          </cell>
          <cell r="F45" t="str">
            <v>130983200107251113</v>
          </cell>
          <cell r="G45" t="str">
            <v>√</v>
          </cell>
          <cell r="H45" t="str">
            <v>河北省黄骅市旧城镇东才元村28号</v>
          </cell>
          <cell r="I45" t="str">
            <v>2001-07-25</v>
          </cell>
          <cell r="J45">
            <v>19</v>
          </cell>
          <cell r="K45" t="str">
            <v>初中</v>
          </cell>
          <cell r="L45" t="str">
            <v>旧城中学</v>
          </cell>
          <cell r="M45" t="str">
            <v>无</v>
          </cell>
          <cell r="N45" t="str">
            <v>2016-08</v>
          </cell>
          <cell r="O45" t="str">
            <v>旧城镇东才元村</v>
          </cell>
          <cell r="P45" t="str">
            <v>2020-10-23</v>
          </cell>
        </row>
        <row r="46">
          <cell r="C46" t="str">
            <v>范泽英</v>
          </cell>
          <cell r="D46" t="str">
            <v>女</v>
          </cell>
          <cell r="E46" t="str">
            <v>汉</v>
          </cell>
          <cell r="F46" t="str">
            <v>130925198202287022</v>
          </cell>
          <cell r="G46" t="str">
            <v>√</v>
          </cell>
          <cell r="H46" t="str">
            <v>河北省沧州市盐山县常庄乡毛集村171号</v>
          </cell>
          <cell r="I46" t="str">
            <v>1982-02-28</v>
          </cell>
          <cell r="J46">
            <v>38</v>
          </cell>
          <cell r="K46" t="str">
            <v>初中</v>
          </cell>
          <cell r="L46" t="str">
            <v>常庄中学</v>
          </cell>
          <cell r="M46" t="str">
            <v>无</v>
          </cell>
          <cell r="N46" t="str">
            <v>1999-06</v>
          </cell>
          <cell r="O46" t="str">
            <v>盐山县</v>
          </cell>
          <cell r="P46" t="str">
            <v>2019-09-08</v>
          </cell>
        </row>
        <row r="47">
          <cell r="C47" t="str">
            <v>白丽霞</v>
          </cell>
          <cell r="D47" t="str">
            <v>女</v>
          </cell>
          <cell r="E47" t="str">
            <v>汉</v>
          </cell>
          <cell r="F47" t="str">
            <v>132930198105155020</v>
          </cell>
          <cell r="G47" t="str">
            <v>√</v>
          </cell>
          <cell r="H47" t="str">
            <v>河北省黄骅市南大港农场三分厂十六队32号</v>
          </cell>
          <cell r="I47" t="str">
            <v>1981-05-15</v>
          </cell>
          <cell r="J47">
            <v>39</v>
          </cell>
          <cell r="K47" t="str">
            <v>初中</v>
          </cell>
          <cell r="L47" t="str">
            <v>南大港中学</v>
          </cell>
          <cell r="M47" t="str">
            <v>无</v>
          </cell>
          <cell r="N47" t="str">
            <v>1998-06</v>
          </cell>
          <cell r="O47" t="str">
            <v>南大港</v>
          </cell>
          <cell r="P47" t="str">
            <v>2020-03-13</v>
          </cell>
        </row>
        <row r="48">
          <cell r="C48" t="str">
            <v>于凤芝</v>
          </cell>
          <cell r="D48" t="str">
            <v>女</v>
          </cell>
          <cell r="E48" t="str">
            <v>汉</v>
          </cell>
          <cell r="F48" t="str">
            <v>230281198201033924</v>
          </cell>
          <cell r="G48" t="str">
            <v>√</v>
          </cell>
          <cell r="H48" t="str">
            <v>河北省沧州市盐山县杨集乡海子王村176号</v>
          </cell>
          <cell r="I48" t="str">
            <v>1982-01-03</v>
          </cell>
          <cell r="J48">
            <v>38</v>
          </cell>
          <cell r="K48" t="str">
            <v>初中</v>
          </cell>
          <cell r="L48" t="str">
            <v>黑龙江合盛中学</v>
          </cell>
          <cell r="M48" t="str">
            <v>无</v>
          </cell>
          <cell r="N48" t="str">
            <v>1999-06</v>
          </cell>
          <cell r="O48" t="str">
            <v>沧州市盐山县</v>
          </cell>
          <cell r="P48" t="str">
            <v>2020-06-14</v>
          </cell>
        </row>
        <row r="49">
          <cell r="C49" t="str">
            <v>刑文俊</v>
          </cell>
          <cell r="D49" t="str">
            <v>女</v>
          </cell>
          <cell r="E49" t="str">
            <v>汉</v>
          </cell>
          <cell r="F49" t="str">
            <v>412726199804127981</v>
          </cell>
          <cell r="G49" t="str">
            <v>√</v>
          </cell>
          <cell r="H49" t="str">
            <v>河南省郸城县汲冢镇邢湾行政村邢湾村001号</v>
          </cell>
          <cell r="I49" t="str">
            <v>1998-04-12</v>
          </cell>
          <cell r="J49">
            <v>22</v>
          </cell>
          <cell r="K49" t="str">
            <v>高中</v>
          </cell>
          <cell r="L49" t="str">
            <v>财源高中</v>
          </cell>
          <cell r="M49" t="str">
            <v>无</v>
          </cell>
          <cell r="N49" t="str">
            <v>2016-07</v>
          </cell>
          <cell r="O49" t="str">
            <v>阳光新城2期</v>
          </cell>
          <cell r="P49" t="str">
            <v>2020-08-26</v>
          </cell>
        </row>
        <row r="50">
          <cell r="C50" t="str">
            <v>于海旺</v>
          </cell>
          <cell r="D50" t="str">
            <v>男</v>
          </cell>
          <cell r="E50" t="str">
            <v>汉</v>
          </cell>
          <cell r="F50" t="str">
            <v>130983199907031113</v>
          </cell>
          <cell r="G50" t="str">
            <v>√</v>
          </cell>
          <cell r="H50" t="str">
            <v>河北省黄骅市旧城镇李马口村71号</v>
          </cell>
          <cell r="I50" t="str">
            <v>1999-07-03</v>
          </cell>
          <cell r="J50">
            <v>21</v>
          </cell>
        </row>
        <row r="51">
          <cell r="C51" t="str">
            <v>郑宇佳</v>
          </cell>
          <cell r="D51" t="str">
            <v>男</v>
          </cell>
          <cell r="E51" t="str">
            <v>汉</v>
          </cell>
          <cell r="F51" t="str">
            <v>132930199809072818</v>
          </cell>
          <cell r="G51" t="str">
            <v>√</v>
          </cell>
          <cell r="H51" t="str">
            <v>河北省黄骅市吕桥镇郑口村247号</v>
          </cell>
          <cell r="I51" t="str">
            <v>1998-09-07</v>
          </cell>
          <cell r="J51">
            <v>22</v>
          </cell>
          <cell r="K51" t="str">
            <v>中专</v>
          </cell>
          <cell r="L51" t="str">
            <v>黄骅职中</v>
          </cell>
          <cell r="M51" t="str">
            <v>模具制造</v>
          </cell>
          <cell r="N51" t="str">
            <v>2017-01</v>
          </cell>
          <cell r="O51" t="str">
            <v>黄骅市羊三木乡刘皮庄村</v>
          </cell>
          <cell r="P51" t="str">
            <v>2020-04-15</v>
          </cell>
        </row>
        <row r="52">
          <cell r="C52" t="str">
            <v>何文皓</v>
          </cell>
          <cell r="D52" t="str">
            <v>男</v>
          </cell>
          <cell r="E52" t="str">
            <v>汉</v>
          </cell>
          <cell r="F52" t="str">
            <v>220282200005282311</v>
          </cell>
          <cell r="G52" t="str">
            <v>√</v>
          </cell>
          <cell r="H52" t="str">
            <v>吉林省桦甸市八道河子镇八道河子街三委二组</v>
          </cell>
          <cell r="I52" t="str">
            <v>2000-05-28</v>
          </cell>
          <cell r="J52">
            <v>20</v>
          </cell>
          <cell r="K52" t="str">
            <v>大专</v>
          </cell>
          <cell r="L52" t="str">
            <v>黄骅职业中学</v>
          </cell>
          <cell r="M52" t="str">
            <v>计算机应用</v>
          </cell>
          <cell r="N52" t="str">
            <v>2018-06</v>
          </cell>
          <cell r="O52" t="str">
            <v>黄骅市坑西村</v>
          </cell>
          <cell r="P52" t="str">
            <v>2020-08-28</v>
          </cell>
        </row>
        <row r="53">
          <cell r="C53" t="str">
            <v>闫启</v>
          </cell>
          <cell r="D53" t="str">
            <v>男</v>
          </cell>
          <cell r="E53" t="str">
            <v>汉</v>
          </cell>
          <cell r="F53" t="str">
            <v>230121198608131030</v>
          </cell>
          <cell r="G53" t="str">
            <v>√</v>
          </cell>
          <cell r="H53" t="str">
            <v>黑龙江省哈尔滨市呼兰区康金镇永胜村</v>
          </cell>
          <cell r="I53" t="str">
            <v>1986-08-13</v>
          </cell>
          <cell r="J53">
            <v>34</v>
          </cell>
          <cell r="K53" t="str">
            <v>初中</v>
          </cell>
          <cell r="L53" t="str">
            <v>康金镇二中</v>
          </cell>
          <cell r="M53" t="str">
            <v>无</v>
          </cell>
          <cell r="N53" t="str">
            <v>2000-07</v>
          </cell>
          <cell r="O53" t="str">
            <v>黑龙江省哈尔滨市</v>
          </cell>
          <cell r="P53" t="str">
            <v>2020-10-26</v>
          </cell>
        </row>
        <row r="54">
          <cell r="C54" t="str">
            <v>孙秋生</v>
          </cell>
          <cell r="D54" t="str">
            <v>男</v>
          </cell>
          <cell r="E54" t="str">
            <v>汉</v>
          </cell>
          <cell r="F54" t="str">
            <v>130925200208096016</v>
          </cell>
          <cell r="G54" t="str">
            <v>√</v>
          </cell>
          <cell r="H54" t="str">
            <v>河北省盐山县圣佛焦南良</v>
          </cell>
          <cell r="I54" t="str">
            <v>2002-08-09</v>
          </cell>
          <cell r="J54">
            <v>18</v>
          </cell>
          <cell r="K54" t="str">
            <v>初中</v>
          </cell>
          <cell r="L54" t="str">
            <v>圣佛一中</v>
          </cell>
          <cell r="M54" t="str">
            <v>无</v>
          </cell>
          <cell r="N54" t="str">
            <v>2018-09</v>
          </cell>
          <cell r="O54" t="str">
            <v>河北省盐山县</v>
          </cell>
          <cell r="P54" t="str">
            <v>2020-10-13</v>
          </cell>
        </row>
        <row r="55">
          <cell r="C55" t="str">
            <v>李淑芳</v>
          </cell>
          <cell r="D55" t="str">
            <v>女</v>
          </cell>
          <cell r="E55" t="str">
            <v>汉</v>
          </cell>
          <cell r="F55" t="str">
            <v>130925197504076429</v>
          </cell>
          <cell r="G55" t="str">
            <v>√</v>
          </cell>
          <cell r="H55" t="str">
            <v>河北省沧州市盐山县望树镇前店村413号</v>
          </cell>
          <cell r="I55" t="str">
            <v>1975-04-07</v>
          </cell>
          <cell r="J55">
            <v>45</v>
          </cell>
          <cell r="K55" t="str">
            <v>初中</v>
          </cell>
          <cell r="L55" t="str">
            <v>盐山中学</v>
          </cell>
          <cell r="M55" t="str">
            <v>无</v>
          </cell>
          <cell r="N55" t="str">
            <v>1995-06</v>
          </cell>
          <cell r="O55" t="str">
            <v>河北省沧州市盐山县望树镇前店村413号</v>
          </cell>
          <cell r="P55" t="str">
            <v>2019-04-24</v>
          </cell>
        </row>
        <row r="56">
          <cell r="C56" t="str">
            <v>魏福杰</v>
          </cell>
          <cell r="D56" t="str">
            <v>女</v>
          </cell>
          <cell r="E56" t="str">
            <v>汉</v>
          </cell>
          <cell r="F56" t="str">
            <v>130924198411034244</v>
          </cell>
          <cell r="G56" t="str">
            <v>√</v>
          </cell>
          <cell r="H56" t="str">
            <v>山东省庆云县崔口镇齐周务东北村035号</v>
          </cell>
          <cell r="I56" t="str">
            <v>1984-11-03</v>
          </cell>
          <cell r="J56">
            <v>36</v>
          </cell>
          <cell r="K56" t="str">
            <v>初中</v>
          </cell>
          <cell r="L56" t="str">
            <v>崔口镇中学</v>
          </cell>
          <cell r="M56" t="str">
            <v>无</v>
          </cell>
          <cell r="N56" t="str">
            <v>2004-06</v>
          </cell>
          <cell r="O56" t="str">
            <v>沧州市海兴县马厂</v>
          </cell>
          <cell r="P56" t="str">
            <v>2020-03-12</v>
          </cell>
        </row>
        <row r="57">
          <cell r="C57" t="str">
            <v>于俊焕</v>
          </cell>
          <cell r="D57" t="str">
            <v>女</v>
          </cell>
          <cell r="E57" t="str">
            <v>汉</v>
          </cell>
          <cell r="F57" t="str">
            <v>130921198904263222</v>
          </cell>
          <cell r="G57" t="str">
            <v>√</v>
          </cell>
          <cell r="H57" t="str">
            <v>河北省黄骅市吕桥镇张福庄村125号</v>
          </cell>
          <cell r="I57" t="str">
            <v>1989-04-26</v>
          </cell>
          <cell r="J57">
            <v>31</v>
          </cell>
          <cell r="K57" t="str">
            <v>初中</v>
          </cell>
          <cell r="L57" t="str">
            <v>吕桥中学</v>
          </cell>
          <cell r="M57" t="str">
            <v>无</v>
          </cell>
          <cell r="N57" t="str">
            <v>2006-06</v>
          </cell>
          <cell r="O57" t="str">
            <v>南王曼</v>
          </cell>
          <cell r="P57" t="str">
            <v>2020-04-15</v>
          </cell>
        </row>
        <row r="58">
          <cell r="C58" t="str">
            <v>田金梅</v>
          </cell>
          <cell r="D58" t="str">
            <v>女</v>
          </cell>
          <cell r="E58" t="str">
            <v>汉</v>
          </cell>
          <cell r="F58" t="str">
            <v>130984197710151549</v>
          </cell>
          <cell r="G58" t="str">
            <v>√</v>
          </cell>
          <cell r="H58" t="str">
            <v>河北省河间市卧佛堂镇河西村</v>
          </cell>
          <cell r="I58" t="str">
            <v>1977-10-15</v>
          </cell>
          <cell r="J58">
            <v>43</v>
          </cell>
          <cell r="K58" t="str">
            <v>初中</v>
          </cell>
          <cell r="L58" t="str">
            <v>卧佛镇中学</v>
          </cell>
          <cell r="M58" t="str">
            <v>无</v>
          </cell>
          <cell r="N58" t="str">
            <v>1994-06</v>
          </cell>
          <cell r="O58" t="str">
            <v>河间市卧佛堂镇</v>
          </cell>
          <cell r="P58" t="str">
            <v>2020-04-03</v>
          </cell>
        </row>
        <row r="59">
          <cell r="C59" t="str">
            <v>曹新</v>
          </cell>
          <cell r="D59" t="str">
            <v>女</v>
          </cell>
          <cell r="E59" t="str">
            <v>汉</v>
          </cell>
          <cell r="F59" t="str">
            <v>13098319920502092X</v>
          </cell>
          <cell r="G59" t="str">
            <v>√</v>
          </cell>
          <cell r="H59" t="str">
            <v>河北省黄骅市旧城镇大六间房村172号</v>
          </cell>
          <cell r="I59" t="str">
            <v>1992-05-02</v>
          </cell>
          <cell r="J59">
            <v>28</v>
          </cell>
          <cell r="K59" t="str">
            <v>高中</v>
          </cell>
          <cell r="L59" t="str">
            <v>新世纪中学</v>
          </cell>
          <cell r="M59" t="str">
            <v>无</v>
          </cell>
          <cell r="N59" t="str">
            <v>2012-06</v>
          </cell>
          <cell r="O59" t="str">
            <v>黄骅市康家小区</v>
          </cell>
          <cell r="P59" t="str">
            <v>2020-07-10</v>
          </cell>
        </row>
        <row r="60">
          <cell r="C60" t="str">
            <v>崔宪晶</v>
          </cell>
          <cell r="D60" t="str">
            <v>女</v>
          </cell>
          <cell r="E60" t="str">
            <v>汉</v>
          </cell>
          <cell r="F60" t="str">
            <v>130924199810164286</v>
          </cell>
          <cell r="G60" t="str">
            <v>√</v>
          </cell>
          <cell r="H60" t="str">
            <v>河北省沧州市海兴县赵毛陶镇南吴褚村181号</v>
          </cell>
          <cell r="I60" t="str">
            <v>1998-10-16</v>
          </cell>
          <cell r="J60">
            <v>22</v>
          </cell>
          <cell r="K60" t="str">
            <v>初中</v>
          </cell>
          <cell r="L60" t="str">
            <v>海兴二中</v>
          </cell>
          <cell r="M60" t="str">
            <v>无</v>
          </cell>
          <cell r="N60" t="str">
            <v>2010-07</v>
          </cell>
          <cell r="O60" t="str">
            <v>海兴县赵毛陶镇</v>
          </cell>
          <cell r="P60" t="str">
            <v>2020-08-19</v>
          </cell>
        </row>
        <row r="61">
          <cell r="C61" t="str">
            <v>陈英</v>
          </cell>
          <cell r="D61" t="str">
            <v>女</v>
          </cell>
          <cell r="E61" t="str">
            <v>汉</v>
          </cell>
          <cell r="F61" t="str">
            <v>230121198202241088</v>
          </cell>
          <cell r="G61" t="str">
            <v>√</v>
          </cell>
          <cell r="H61" t="str">
            <v>黑龙江省哈尔滨市呼兰区康金镇永胜村</v>
          </cell>
          <cell r="I61" t="str">
            <v>1982-02-24</v>
          </cell>
          <cell r="J61">
            <v>38</v>
          </cell>
          <cell r="K61" t="str">
            <v>小学</v>
          </cell>
          <cell r="L61" t="str">
            <v>永胜学校</v>
          </cell>
          <cell r="M61" t="str">
            <v>无</v>
          </cell>
          <cell r="N61" t="str">
            <v>2006-07</v>
          </cell>
          <cell r="O61" t="str">
            <v>黑龙江省哈尔滨市</v>
          </cell>
          <cell r="P61" t="str">
            <v>2020-10-26</v>
          </cell>
        </row>
        <row r="62">
          <cell r="C62" t="str">
            <v>李秀莲</v>
          </cell>
          <cell r="D62" t="str">
            <v>女</v>
          </cell>
          <cell r="E62" t="str">
            <v>汉</v>
          </cell>
          <cell r="F62" t="str">
            <v>132929197106171524</v>
          </cell>
          <cell r="G62" t="str">
            <v>√</v>
          </cell>
          <cell r="H62" t="str">
            <v>河北省盐山县小营乡北卢村</v>
          </cell>
          <cell r="I62" t="str">
            <v>1971-06-17</v>
          </cell>
          <cell r="J62">
            <v>49</v>
          </cell>
          <cell r="K62" t="str">
            <v>小学</v>
          </cell>
          <cell r="L62" t="str">
            <v>盐山县小营学校</v>
          </cell>
          <cell r="M62" t="str">
            <v>无</v>
          </cell>
          <cell r="N62" t="str">
            <v>1985-07</v>
          </cell>
          <cell r="O62" t="str">
            <v>河北省盐山县</v>
          </cell>
          <cell r="P62" t="str">
            <v>2020-10-14</v>
          </cell>
        </row>
        <row r="63">
          <cell r="C63" t="str">
            <v>赵红梅</v>
          </cell>
          <cell r="D63" t="str">
            <v>女</v>
          </cell>
          <cell r="E63" t="str">
            <v>汉</v>
          </cell>
          <cell r="F63" t="str">
            <v>230621197309042567</v>
          </cell>
          <cell r="G63" t="str">
            <v>√</v>
          </cell>
          <cell r="H63" t="str">
            <v>河北省黄骅市杨二庄镇董庄子村168号</v>
          </cell>
          <cell r="I63" t="str">
            <v>1973-09-04</v>
          </cell>
          <cell r="J63">
            <v>47</v>
          </cell>
          <cell r="K63" t="str">
            <v>小学</v>
          </cell>
          <cell r="L63" t="str">
            <v>泉阳镇小学</v>
          </cell>
          <cell r="M63" t="str">
            <v>无</v>
          </cell>
          <cell r="N63" t="str">
            <v>1987-06</v>
          </cell>
          <cell r="O63" t="str">
            <v>杨二庄镇</v>
          </cell>
          <cell r="P63" t="str">
            <v>2020-10-09</v>
          </cell>
        </row>
        <row r="64">
          <cell r="C64" t="str">
            <v>王楠</v>
          </cell>
          <cell r="D64" t="str">
            <v>女</v>
          </cell>
          <cell r="E64" t="str">
            <v>汉</v>
          </cell>
          <cell r="F64" t="str">
            <v>132930198011210025</v>
          </cell>
          <cell r="G64" t="str">
            <v>√</v>
          </cell>
          <cell r="H64" t="str">
            <v>河北省黄骅市黄骅镇前场村94号</v>
          </cell>
          <cell r="I64" t="str">
            <v>1980-11-21</v>
          </cell>
          <cell r="J64">
            <v>40</v>
          </cell>
          <cell r="K64" t="str">
            <v>初中</v>
          </cell>
          <cell r="L64" t="str">
            <v>黄骅中学</v>
          </cell>
          <cell r="M64" t="str">
            <v>无</v>
          </cell>
          <cell r="N64" t="str">
            <v>1997-06</v>
          </cell>
          <cell r="O64" t="str">
            <v>浅海西苑</v>
          </cell>
          <cell r="P64" t="str">
            <v>2020-10-20</v>
          </cell>
        </row>
        <row r="65">
          <cell r="C65" t="str">
            <v>陈小岩</v>
          </cell>
          <cell r="D65" t="str">
            <v>女</v>
          </cell>
          <cell r="E65" t="str">
            <v>汉</v>
          </cell>
          <cell r="F65" t="str">
            <v>132930197611121427</v>
          </cell>
          <cell r="G65" t="str">
            <v>√</v>
          </cell>
          <cell r="H65" t="str">
            <v>河北省黄骅市旧城镇李皮庄村97号</v>
          </cell>
          <cell r="I65" t="str">
            <v>1976-11-12</v>
          </cell>
          <cell r="J65">
            <v>44</v>
          </cell>
          <cell r="K65" t="str">
            <v>初中</v>
          </cell>
          <cell r="L65" t="str">
            <v>常郭赵村中学</v>
          </cell>
          <cell r="M65" t="str">
            <v>无</v>
          </cell>
          <cell r="N65" t="str">
            <v>1993-06</v>
          </cell>
          <cell r="O65" t="str">
            <v>黄骅阳光新城</v>
          </cell>
          <cell r="P65" t="str">
            <v>2020-10-20</v>
          </cell>
        </row>
        <row r="66">
          <cell r="C66" t="str">
            <v>齐恩成</v>
          </cell>
          <cell r="D66" t="str">
            <v>男</v>
          </cell>
          <cell r="E66" t="str">
            <v>汉</v>
          </cell>
          <cell r="F66" t="str">
            <v>132930199211273711</v>
          </cell>
          <cell r="G66" t="str">
            <v>√</v>
          </cell>
          <cell r="H66" t="str">
            <v>河北省黄骅市吕桥镇大王庄村2048号</v>
          </cell>
          <cell r="I66" t="str">
            <v>1992-11-27</v>
          </cell>
          <cell r="J66">
            <v>28</v>
          </cell>
          <cell r="K66" t="str">
            <v>初中</v>
          </cell>
          <cell r="L66" t="str">
            <v>吕桥一中</v>
          </cell>
          <cell r="M66" t="str">
            <v>无</v>
          </cell>
          <cell r="N66" t="str">
            <v>2008-06</v>
          </cell>
          <cell r="O66" t="str">
            <v>吕桥镇大王庄村</v>
          </cell>
          <cell r="P66" t="str">
            <v>2019-06-17</v>
          </cell>
        </row>
        <row r="67">
          <cell r="C67" t="str">
            <v>刘晋</v>
          </cell>
          <cell r="D67" t="str">
            <v>男</v>
          </cell>
          <cell r="E67" t="str">
            <v>汉</v>
          </cell>
          <cell r="F67" t="str">
            <v>130983199702083710</v>
          </cell>
          <cell r="G67" t="str">
            <v>√</v>
          </cell>
          <cell r="H67" t="str">
            <v>河北省黄骅市吕桥镇小王庄村999号</v>
          </cell>
          <cell r="I67" t="str">
            <v>1997-02-08</v>
          </cell>
          <cell r="J67">
            <v>23</v>
          </cell>
          <cell r="K67" t="str">
            <v>中专</v>
          </cell>
          <cell r="L67" t="str">
            <v>中捷职业技术学校</v>
          </cell>
          <cell r="M67" t="str">
            <v>汽车制造</v>
          </cell>
          <cell r="N67" t="str">
            <v>2016-06</v>
          </cell>
          <cell r="O67" t="str">
            <v>黄骅市神农康家</v>
          </cell>
          <cell r="P67" t="str">
            <v>2019-12-04</v>
          </cell>
        </row>
        <row r="68">
          <cell r="C68" t="str">
            <v>卢静</v>
          </cell>
          <cell r="D68" t="str">
            <v>女</v>
          </cell>
          <cell r="E68" t="str">
            <v>汉</v>
          </cell>
          <cell r="F68" t="str">
            <v>132929197608121527</v>
          </cell>
          <cell r="G68" t="str">
            <v>√</v>
          </cell>
          <cell r="H68" t="str">
            <v>河北省沧州市盐山县望树镇前店村153号</v>
          </cell>
          <cell r="I68" t="str">
            <v>1976-08-12</v>
          </cell>
          <cell r="J68">
            <v>44</v>
          </cell>
          <cell r="K68" t="str">
            <v>高中</v>
          </cell>
          <cell r="L68" t="str">
            <v>盐中</v>
          </cell>
          <cell r="M68" t="str">
            <v>无</v>
          </cell>
          <cell r="N68" t="str">
            <v>1996-06</v>
          </cell>
          <cell r="O68" t="str">
            <v>盐山县望树镇前店村</v>
          </cell>
          <cell r="P68" t="str">
            <v>2019-06-21</v>
          </cell>
        </row>
        <row r="69">
          <cell r="C69" t="str">
            <v>张立芹</v>
          </cell>
          <cell r="D69" t="str">
            <v>女</v>
          </cell>
          <cell r="E69" t="str">
            <v>汉</v>
          </cell>
          <cell r="F69" t="str">
            <v>13292919750115402X</v>
          </cell>
          <cell r="G69" t="str">
            <v>√</v>
          </cell>
          <cell r="H69" t="str">
            <v>河北省沧州市盐山县小庄乡五家阁村267号</v>
          </cell>
          <cell r="I69" t="str">
            <v>1975-01-15</v>
          </cell>
          <cell r="J69">
            <v>45</v>
          </cell>
          <cell r="K69" t="str">
            <v>小学</v>
          </cell>
          <cell r="L69" t="str">
            <v>五家阁村小学</v>
          </cell>
          <cell r="M69" t="str">
            <v>无</v>
          </cell>
          <cell r="N69" t="str">
            <v>1989-06</v>
          </cell>
          <cell r="O69" t="str">
            <v>盐山县小庄乡五家阁村</v>
          </cell>
          <cell r="P69" t="str">
            <v>2019-06-25</v>
          </cell>
        </row>
        <row r="70">
          <cell r="C70" t="str">
            <v>张俊平</v>
          </cell>
          <cell r="D70" t="str">
            <v>女</v>
          </cell>
          <cell r="E70" t="str">
            <v>汉</v>
          </cell>
          <cell r="F70" t="str">
            <v>13293419770711522X</v>
          </cell>
          <cell r="G70" t="str">
            <v>√</v>
          </cell>
          <cell r="H70" t="str">
            <v>河北省沧州市盐山县小营乡曾小营村121号</v>
          </cell>
          <cell r="I70" t="str">
            <v>1977-07-11</v>
          </cell>
          <cell r="J70">
            <v>43</v>
          </cell>
          <cell r="K70" t="str">
            <v>初中</v>
          </cell>
          <cell r="L70" t="str">
            <v>海兴中学</v>
          </cell>
          <cell r="M70" t="str">
            <v>无</v>
          </cell>
          <cell r="N70" t="str">
            <v>1993-06</v>
          </cell>
          <cell r="O70" t="str">
            <v>盐山县</v>
          </cell>
          <cell r="P70" t="str">
            <v>2019-09-12</v>
          </cell>
        </row>
        <row r="71">
          <cell r="C71" t="str">
            <v>田淑娟</v>
          </cell>
          <cell r="D71" t="str">
            <v>女</v>
          </cell>
          <cell r="E71" t="str">
            <v>汉</v>
          </cell>
          <cell r="F71" t="str">
            <v>130925198708056424</v>
          </cell>
          <cell r="G71" t="str">
            <v>√</v>
          </cell>
          <cell r="H71" t="str">
            <v>河北省沧州市盐山县小营乡曾小营村624号</v>
          </cell>
          <cell r="I71" t="str">
            <v>1987-08-05</v>
          </cell>
          <cell r="J71">
            <v>33</v>
          </cell>
          <cell r="K71" t="str">
            <v>初中</v>
          </cell>
          <cell r="L71" t="str">
            <v>曾小营村中学</v>
          </cell>
          <cell r="M71" t="str">
            <v>无</v>
          </cell>
          <cell r="N71" t="str">
            <v>2003-06</v>
          </cell>
          <cell r="O71" t="str">
            <v>盐山县</v>
          </cell>
          <cell r="P71" t="str">
            <v>2019-09-12</v>
          </cell>
        </row>
        <row r="72">
          <cell r="C72" t="str">
            <v>孟建军</v>
          </cell>
          <cell r="D72" t="str">
            <v>女</v>
          </cell>
          <cell r="E72" t="str">
            <v>汉</v>
          </cell>
          <cell r="F72" t="str">
            <v>132934197311123223</v>
          </cell>
          <cell r="G72" t="str">
            <v>√</v>
          </cell>
          <cell r="H72" t="str">
            <v>河北省沧州市海兴县苏基镇苏东村334号</v>
          </cell>
          <cell r="I72" t="str">
            <v>1973-11-12</v>
          </cell>
          <cell r="J72">
            <v>47</v>
          </cell>
          <cell r="K72" t="str">
            <v>初中</v>
          </cell>
          <cell r="L72" t="str">
            <v>小山中学</v>
          </cell>
          <cell r="M72" t="str">
            <v>无</v>
          </cell>
          <cell r="N72" t="str">
            <v>1990-06</v>
          </cell>
          <cell r="O72" t="str">
            <v>海兴县苏基镇苏东村</v>
          </cell>
          <cell r="P72" t="str">
            <v>2019-12-18</v>
          </cell>
        </row>
        <row r="73">
          <cell r="C73" t="str">
            <v>杨琴丽</v>
          </cell>
          <cell r="D73" t="str">
            <v>女</v>
          </cell>
          <cell r="E73" t="str">
            <v>汉</v>
          </cell>
          <cell r="F73" t="str">
            <v>13292919760418132X</v>
          </cell>
          <cell r="G73" t="str">
            <v>√</v>
          </cell>
          <cell r="H73" t="str">
            <v>河北省沧州市盐山县小营乡曾小营村149号</v>
          </cell>
          <cell r="I73" t="str">
            <v>1976-04-18</v>
          </cell>
          <cell r="J73">
            <v>44</v>
          </cell>
          <cell r="K73" t="str">
            <v>初中</v>
          </cell>
          <cell r="L73" t="str">
            <v>望树中学</v>
          </cell>
        </row>
        <row r="73">
          <cell r="N73" t="str">
            <v>1993-06</v>
          </cell>
          <cell r="O73" t="str">
            <v>盐山县</v>
          </cell>
          <cell r="P73" t="str">
            <v>2019-09-12</v>
          </cell>
        </row>
        <row r="74">
          <cell r="C74" t="str">
            <v>刘双</v>
          </cell>
          <cell r="D74" t="str">
            <v>女</v>
          </cell>
          <cell r="E74" t="str">
            <v>汉</v>
          </cell>
          <cell r="F74" t="str">
            <v>130983199108161122</v>
          </cell>
          <cell r="G74" t="str">
            <v>√</v>
          </cell>
          <cell r="H74" t="str">
            <v>河北省黄骅市常郭镇东泊庄村31号</v>
          </cell>
          <cell r="I74" t="str">
            <v>1991-08-16</v>
          </cell>
          <cell r="J74">
            <v>29</v>
          </cell>
          <cell r="K74" t="str">
            <v>初中</v>
          </cell>
          <cell r="L74" t="str">
            <v>旧城中学</v>
          </cell>
          <cell r="M74" t="str">
            <v>无</v>
          </cell>
          <cell r="N74" t="str">
            <v>2017-11</v>
          </cell>
          <cell r="O74" t="str">
            <v>常郭镇东泊庄村</v>
          </cell>
          <cell r="P74" t="str">
            <v>2020-02-24</v>
          </cell>
        </row>
        <row r="75">
          <cell r="C75" t="str">
            <v>韩新岭</v>
          </cell>
          <cell r="D75" t="str">
            <v>女</v>
          </cell>
          <cell r="E75" t="str">
            <v>汉</v>
          </cell>
          <cell r="F75" t="str">
            <v>13092519810513522X</v>
          </cell>
          <cell r="G75" t="str">
            <v>√</v>
          </cell>
          <cell r="H75" t="str">
            <v>河北省沧州市盐山县望树镇望树村695号</v>
          </cell>
          <cell r="I75" t="str">
            <v>1981-05-13</v>
          </cell>
          <cell r="J75">
            <v>39</v>
          </cell>
          <cell r="K75" t="str">
            <v>初中</v>
          </cell>
          <cell r="L75" t="str">
            <v>望树中学</v>
          </cell>
          <cell r="M75" t="str">
            <v>无</v>
          </cell>
          <cell r="N75" t="str">
            <v>1997-07</v>
          </cell>
          <cell r="O75" t="str">
            <v>盐山县望树镇</v>
          </cell>
          <cell r="P75" t="str">
            <v>2020-02-24</v>
          </cell>
        </row>
        <row r="76">
          <cell r="C76" t="str">
            <v>张伟</v>
          </cell>
          <cell r="D76" t="str">
            <v>女</v>
          </cell>
          <cell r="E76" t="str">
            <v>汉</v>
          </cell>
          <cell r="F76" t="str">
            <v>132931197704133327</v>
          </cell>
          <cell r="G76" t="str">
            <v>√</v>
          </cell>
          <cell r="H76" t="str">
            <v>河北省沧州市孟村回族自治县高寨镇杨寨村0146号</v>
          </cell>
          <cell r="I76" t="str">
            <v>1977-04-13</v>
          </cell>
          <cell r="J76">
            <v>43</v>
          </cell>
        </row>
        <row r="76">
          <cell r="O76" t="str">
            <v>阳光新城</v>
          </cell>
          <cell r="P76" t="str">
            <v>2020-02-25</v>
          </cell>
        </row>
        <row r="77">
          <cell r="C77" t="str">
            <v>赵梅煜</v>
          </cell>
          <cell r="D77" t="str">
            <v>女</v>
          </cell>
          <cell r="E77" t="str">
            <v>汉</v>
          </cell>
          <cell r="F77" t="str">
            <v>130983199711110362</v>
          </cell>
          <cell r="G77" t="str">
            <v>√</v>
          </cell>
          <cell r="H77" t="str">
            <v>河北省黄骅市中捷农场十五队125号</v>
          </cell>
          <cell r="I77" t="str">
            <v>1997-11-11</v>
          </cell>
          <cell r="J77">
            <v>23</v>
          </cell>
          <cell r="K77" t="str">
            <v>中专</v>
          </cell>
          <cell r="L77" t="str">
            <v>中捷技术学校</v>
          </cell>
          <cell r="M77" t="str">
            <v>会计</v>
          </cell>
          <cell r="N77" t="str">
            <v>2014-12</v>
          </cell>
          <cell r="O77" t="str">
            <v>羊二庄镇张八寨村</v>
          </cell>
          <cell r="P77" t="str">
            <v>2020-10-19</v>
          </cell>
        </row>
        <row r="78">
          <cell r="C78" t="str">
            <v>张金艳</v>
          </cell>
          <cell r="D78" t="str">
            <v>女</v>
          </cell>
          <cell r="E78" t="str">
            <v>汉</v>
          </cell>
          <cell r="F78" t="str">
            <v>130982198911133744</v>
          </cell>
          <cell r="G78" t="str">
            <v>√</v>
          </cell>
          <cell r="H78" t="str">
            <v>河北省任丘市于村乡西于村875号</v>
          </cell>
          <cell r="I78" t="str">
            <v>1989-11-13</v>
          </cell>
          <cell r="J78">
            <v>31</v>
          </cell>
          <cell r="K78" t="str">
            <v>高中</v>
          </cell>
          <cell r="L78" t="str">
            <v>四川普通高中</v>
          </cell>
          <cell r="M78" t="str">
            <v>无</v>
          </cell>
          <cell r="N78" t="str">
            <v>2009-06</v>
          </cell>
          <cell r="O78" t="str">
            <v>沧州市海兴县</v>
          </cell>
          <cell r="P78" t="str">
            <v>2020-10-07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B1" t="str">
            <v>姓名</v>
          </cell>
          <cell r="C1" t="str">
            <v>出勤天数</v>
          </cell>
          <cell r="D1" t="str">
            <v>出勤工时</v>
          </cell>
          <cell r="E1" t="str">
            <v>单价</v>
          </cell>
          <cell r="F1" t="str">
            <v>计件工资</v>
          </cell>
          <cell r="G1" t="str">
            <v>绩效奖惩</v>
          </cell>
          <cell r="H1" t="str">
            <v>工资合计</v>
          </cell>
        </row>
        <row r="2">
          <cell r="B2" t="str">
            <v>王俊硕 </v>
          </cell>
          <cell r="C2">
            <v>19</v>
          </cell>
          <cell r="D2">
            <v>206.5</v>
          </cell>
          <cell r="E2">
            <v>18</v>
          </cell>
        </row>
        <row r="2">
          <cell r="H2">
            <v>3717</v>
          </cell>
        </row>
        <row r="3">
          <cell r="B3" t="str">
            <v>李海霞</v>
          </cell>
          <cell r="C3">
            <v>19</v>
          </cell>
          <cell r="D3">
            <v>218</v>
          </cell>
          <cell r="E3">
            <v>18</v>
          </cell>
        </row>
        <row r="3">
          <cell r="H3">
            <v>3924</v>
          </cell>
        </row>
        <row r="4">
          <cell r="B4" t="str">
            <v>李淑芳</v>
          </cell>
          <cell r="C4">
            <v>22</v>
          </cell>
          <cell r="D4">
            <v>261.5</v>
          </cell>
          <cell r="E4">
            <v>18</v>
          </cell>
        </row>
        <row r="4">
          <cell r="H4">
            <v>4707</v>
          </cell>
        </row>
        <row r="5">
          <cell r="B5" t="str">
            <v>王丽</v>
          </cell>
          <cell r="C5">
            <v>24</v>
          </cell>
          <cell r="D5">
            <v>286</v>
          </cell>
          <cell r="E5">
            <v>18</v>
          </cell>
        </row>
        <row r="5">
          <cell r="H5">
            <v>5148</v>
          </cell>
        </row>
        <row r="6">
          <cell r="B6" t="str">
            <v>赫春花</v>
          </cell>
          <cell r="C6">
            <v>25</v>
          </cell>
          <cell r="D6">
            <v>273.5</v>
          </cell>
          <cell r="E6">
            <v>18</v>
          </cell>
        </row>
        <row r="6">
          <cell r="H6">
            <v>4923</v>
          </cell>
        </row>
        <row r="7">
          <cell r="B7" t="str">
            <v>班文香</v>
          </cell>
          <cell r="C7">
            <v>24.5</v>
          </cell>
          <cell r="D7">
            <v>265</v>
          </cell>
          <cell r="E7">
            <v>18</v>
          </cell>
        </row>
        <row r="7">
          <cell r="H7">
            <v>4770</v>
          </cell>
        </row>
        <row r="8">
          <cell r="B8" t="str">
            <v>孙双会</v>
          </cell>
          <cell r="C8">
            <v>24</v>
          </cell>
          <cell r="D8">
            <v>260</v>
          </cell>
          <cell r="E8">
            <v>18</v>
          </cell>
        </row>
        <row r="8">
          <cell r="H8">
            <v>4680</v>
          </cell>
        </row>
        <row r="9">
          <cell r="B9" t="str">
            <v>李利军</v>
          </cell>
          <cell r="C9">
            <v>23</v>
          </cell>
          <cell r="D9">
            <v>252</v>
          </cell>
          <cell r="E9">
            <v>18</v>
          </cell>
        </row>
        <row r="9">
          <cell r="H9">
            <v>4536</v>
          </cell>
        </row>
        <row r="10">
          <cell r="B10" t="str">
            <v>杜玉凤</v>
          </cell>
          <cell r="C10">
            <v>24</v>
          </cell>
          <cell r="D10">
            <v>262.5</v>
          </cell>
          <cell r="E10">
            <v>18</v>
          </cell>
        </row>
        <row r="10">
          <cell r="H10">
            <v>4725</v>
          </cell>
        </row>
        <row r="11">
          <cell r="B11" t="str">
            <v>杜永康</v>
          </cell>
          <cell r="C11">
            <v>24</v>
          </cell>
          <cell r="D11">
            <v>256.5</v>
          </cell>
          <cell r="E11">
            <v>18</v>
          </cell>
        </row>
        <row r="11">
          <cell r="H11">
            <v>4617</v>
          </cell>
        </row>
        <row r="12">
          <cell r="B12" t="str">
            <v>回玉清</v>
          </cell>
          <cell r="C12">
            <v>18</v>
          </cell>
          <cell r="D12">
            <v>183</v>
          </cell>
          <cell r="E12">
            <v>18.5</v>
          </cell>
        </row>
        <row r="12">
          <cell r="H12">
            <v>3385.5</v>
          </cell>
        </row>
        <row r="13">
          <cell r="B13" t="str">
            <v>高延潮</v>
          </cell>
          <cell r="C13">
            <v>5.5</v>
          </cell>
          <cell r="D13">
            <v>61</v>
          </cell>
          <cell r="E13">
            <v>18.5</v>
          </cell>
        </row>
        <row r="13">
          <cell r="H13">
            <v>1128.5</v>
          </cell>
        </row>
        <row r="14">
          <cell r="B14" t="str">
            <v>吴松</v>
          </cell>
          <cell r="C14">
            <v>17</v>
          </cell>
          <cell r="D14">
            <v>179</v>
          </cell>
          <cell r="E14">
            <v>18.5</v>
          </cell>
        </row>
        <row r="14">
          <cell r="H14">
            <v>3311.5</v>
          </cell>
        </row>
        <row r="15">
          <cell r="B15" t="str">
            <v>罗田雨</v>
          </cell>
          <cell r="C15">
            <v>16.5</v>
          </cell>
          <cell r="D15">
            <v>166</v>
          </cell>
          <cell r="E15">
            <v>18.5</v>
          </cell>
        </row>
        <row r="15">
          <cell r="H15">
            <v>3071</v>
          </cell>
        </row>
        <row r="16">
          <cell r="B16" t="str">
            <v>刘先杰</v>
          </cell>
          <cell r="C16">
            <v>24.5</v>
          </cell>
          <cell r="D16">
            <v>88</v>
          </cell>
          <cell r="E16">
            <v>18.5</v>
          </cell>
        </row>
        <row r="16">
          <cell r="H16">
            <v>1628</v>
          </cell>
        </row>
        <row r="17">
          <cell r="B17" t="str">
            <v>马云晶</v>
          </cell>
          <cell r="C17">
            <v>16.5</v>
          </cell>
          <cell r="D17">
            <v>166</v>
          </cell>
          <cell r="E17">
            <v>18.5</v>
          </cell>
        </row>
        <row r="17">
          <cell r="H17">
            <v>3071</v>
          </cell>
        </row>
        <row r="18">
          <cell r="B18" t="str">
            <v>韩龙飞</v>
          </cell>
          <cell r="C18">
            <v>25.5</v>
          </cell>
          <cell r="D18">
            <v>138.5</v>
          </cell>
          <cell r="E18">
            <v>18.5</v>
          </cell>
        </row>
        <row r="18">
          <cell r="H18">
            <v>2562.25</v>
          </cell>
        </row>
        <row r="19">
          <cell r="B19" t="str">
            <v>刘明宇</v>
          </cell>
          <cell r="C19">
            <v>19.5</v>
          </cell>
          <cell r="D19">
            <v>200</v>
          </cell>
          <cell r="E19">
            <v>18.5</v>
          </cell>
        </row>
        <row r="19">
          <cell r="H19">
            <v>3700</v>
          </cell>
        </row>
        <row r="20">
          <cell r="B20" t="str">
            <v>任富宽</v>
          </cell>
          <cell r="C20">
            <v>19</v>
          </cell>
          <cell r="D20">
            <v>194.5</v>
          </cell>
          <cell r="E20">
            <v>18.5</v>
          </cell>
        </row>
        <row r="20">
          <cell r="H20">
            <v>3598.25</v>
          </cell>
        </row>
        <row r="21">
          <cell r="B21" t="str">
            <v>张如珍</v>
          </cell>
          <cell r="C21">
            <v>20</v>
          </cell>
          <cell r="D21">
            <v>218</v>
          </cell>
          <cell r="E21">
            <v>19</v>
          </cell>
        </row>
        <row r="21">
          <cell r="H21">
            <v>4142</v>
          </cell>
        </row>
        <row r="22">
          <cell r="B22" t="str">
            <v>田寿云</v>
          </cell>
          <cell r="C22">
            <v>5</v>
          </cell>
          <cell r="D22">
            <v>57.5</v>
          </cell>
          <cell r="E22">
            <v>18</v>
          </cell>
        </row>
        <row r="22">
          <cell r="H22">
            <v>1035</v>
          </cell>
        </row>
        <row r="23">
          <cell r="B23" t="str">
            <v>胡庆琴</v>
          </cell>
          <cell r="C23">
            <v>15</v>
          </cell>
          <cell r="D23">
            <v>167</v>
          </cell>
          <cell r="E23">
            <v>18</v>
          </cell>
        </row>
        <row r="23">
          <cell r="H23">
            <v>3006</v>
          </cell>
        </row>
        <row r="24">
          <cell r="B24" t="str">
            <v>孙明明</v>
          </cell>
          <cell r="C24">
            <v>14</v>
          </cell>
          <cell r="D24">
            <v>153</v>
          </cell>
          <cell r="E24">
            <v>19</v>
          </cell>
        </row>
        <row r="24">
          <cell r="H24">
            <v>2907</v>
          </cell>
        </row>
        <row r="25">
          <cell r="B25" t="str">
            <v>柴爱霞</v>
          </cell>
          <cell r="C25">
            <v>25.55</v>
          </cell>
          <cell r="D25">
            <v>270</v>
          </cell>
          <cell r="E25">
            <v>20</v>
          </cell>
        </row>
        <row r="25">
          <cell r="H25">
            <v>5400</v>
          </cell>
        </row>
        <row r="26">
          <cell r="B26" t="str">
            <v>崔新玲</v>
          </cell>
          <cell r="C26">
            <v>23</v>
          </cell>
          <cell r="D26">
            <v>242</v>
          </cell>
          <cell r="E26">
            <v>19</v>
          </cell>
        </row>
        <row r="26">
          <cell r="H26">
            <v>4598</v>
          </cell>
        </row>
        <row r="27">
          <cell r="B27" t="str">
            <v>李俊凤</v>
          </cell>
          <cell r="C27">
            <v>14</v>
          </cell>
          <cell r="D27">
            <v>155.5</v>
          </cell>
          <cell r="E27">
            <v>18</v>
          </cell>
        </row>
        <row r="27">
          <cell r="H27">
            <v>2799</v>
          </cell>
        </row>
        <row r="28">
          <cell r="B28" t="str">
            <v>白金刚</v>
          </cell>
          <cell r="C28">
            <v>13</v>
          </cell>
          <cell r="D28">
            <v>149</v>
          </cell>
          <cell r="E28">
            <v>18</v>
          </cell>
        </row>
        <row r="28">
          <cell r="H28">
            <v>2682</v>
          </cell>
        </row>
        <row r="29">
          <cell r="B29" t="str">
            <v>孔伟炬</v>
          </cell>
          <cell r="C29">
            <v>18</v>
          </cell>
          <cell r="D29">
            <v>189</v>
          </cell>
          <cell r="E29">
            <v>18</v>
          </cell>
        </row>
        <row r="29">
          <cell r="H29">
            <v>3402</v>
          </cell>
        </row>
        <row r="30">
          <cell r="B30" t="str">
            <v>上官铭芳</v>
          </cell>
          <cell r="C30">
            <v>11</v>
          </cell>
          <cell r="D30">
            <v>103.5</v>
          </cell>
          <cell r="E30">
            <v>18</v>
          </cell>
        </row>
        <row r="30">
          <cell r="H30">
            <v>1863</v>
          </cell>
        </row>
        <row r="31">
          <cell r="B31" t="str">
            <v>鲍继林</v>
          </cell>
          <cell r="C31">
            <v>24</v>
          </cell>
          <cell r="D31">
            <v>249.5</v>
          </cell>
          <cell r="E31">
            <v>19</v>
          </cell>
        </row>
        <row r="31">
          <cell r="H31">
            <v>4740.5</v>
          </cell>
        </row>
        <row r="32">
          <cell r="B32" t="str">
            <v>闫静彪</v>
          </cell>
          <cell r="C32">
            <v>16</v>
          </cell>
          <cell r="D32">
            <v>161.5</v>
          </cell>
          <cell r="E32">
            <v>18</v>
          </cell>
        </row>
        <row r="32">
          <cell r="H32">
            <v>2907</v>
          </cell>
        </row>
        <row r="33">
          <cell r="B33" t="str">
            <v>张伟</v>
          </cell>
          <cell r="C33">
            <v>11.5</v>
          </cell>
          <cell r="D33">
            <v>121</v>
          </cell>
          <cell r="E33">
            <v>19</v>
          </cell>
        </row>
        <row r="33">
          <cell r="H33">
            <v>2299</v>
          </cell>
        </row>
        <row r="34">
          <cell r="B34" t="str">
            <v>高福亮</v>
          </cell>
          <cell r="C34">
            <v>26</v>
          </cell>
          <cell r="D34">
            <v>296</v>
          </cell>
          <cell r="E34">
            <v>18</v>
          </cell>
        </row>
        <row r="34">
          <cell r="H34">
            <v>5328</v>
          </cell>
        </row>
        <row r="35">
          <cell r="B35" t="str">
            <v>于海龙</v>
          </cell>
          <cell r="C35">
            <v>16</v>
          </cell>
          <cell r="D35">
            <v>159</v>
          </cell>
          <cell r="E35">
            <v>19.5</v>
          </cell>
        </row>
        <row r="35">
          <cell r="H35">
            <v>3100.5</v>
          </cell>
        </row>
        <row r="36">
          <cell r="B36" t="str">
            <v>刘浩胜</v>
          </cell>
          <cell r="C36">
            <v>20.5</v>
          </cell>
          <cell r="D36">
            <v>213</v>
          </cell>
          <cell r="E36">
            <v>19.5</v>
          </cell>
        </row>
        <row r="36">
          <cell r="H36">
            <v>4153.5</v>
          </cell>
        </row>
        <row r="37">
          <cell r="B37" t="str">
            <v>刘世猛</v>
          </cell>
          <cell r="C37">
            <v>8.5</v>
          </cell>
          <cell r="D37">
            <v>84</v>
          </cell>
          <cell r="E37">
            <v>19.5</v>
          </cell>
        </row>
        <row r="37">
          <cell r="H37">
            <v>1638</v>
          </cell>
        </row>
        <row r="38">
          <cell r="B38" t="str">
            <v>仁慧城</v>
          </cell>
          <cell r="C38">
            <v>3</v>
          </cell>
          <cell r="D38">
            <v>25</v>
          </cell>
          <cell r="E38">
            <v>19.5</v>
          </cell>
        </row>
        <row r="38">
          <cell r="H38">
            <v>487.5</v>
          </cell>
        </row>
        <row r="39">
          <cell r="B39" t="str">
            <v>岳明婷</v>
          </cell>
          <cell r="C39">
            <v>19.5</v>
          </cell>
          <cell r="D39">
            <v>187.5</v>
          </cell>
          <cell r="E39">
            <v>19.5</v>
          </cell>
        </row>
        <row r="39">
          <cell r="H39">
            <v>3656.25</v>
          </cell>
        </row>
        <row r="40">
          <cell r="B40" t="str">
            <v>韩阔</v>
          </cell>
          <cell r="C40">
            <v>10</v>
          </cell>
          <cell r="D40">
            <v>113</v>
          </cell>
          <cell r="E40">
            <v>18</v>
          </cell>
        </row>
        <row r="40">
          <cell r="H40">
            <v>2034</v>
          </cell>
        </row>
        <row r="41">
          <cell r="B41" t="str">
            <v>王海涛</v>
          </cell>
          <cell r="C41">
            <v>15.5</v>
          </cell>
          <cell r="D41">
            <v>174</v>
          </cell>
          <cell r="E41">
            <v>18</v>
          </cell>
        </row>
        <row r="41">
          <cell r="H41">
            <v>3132</v>
          </cell>
        </row>
        <row r="42">
          <cell r="B42" t="str">
            <v>田金梅</v>
          </cell>
          <cell r="C42">
            <v>25</v>
          </cell>
          <cell r="D42">
            <v>274</v>
          </cell>
          <cell r="E42">
            <v>18</v>
          </cell>
        </row>
        <row r="42">
          <cell r="H42">
            <v>4932</v>
          </cell>
        </row>
        <row r="43">
          <cell r="B43" t="str">
            <v>魏福杰</v>
          </cell>
          <cell r="C43">
            <v>16.5</v>
          </cell>
          <cell r="D43">
            <v>195.5</v>
          </cell>
          <cell r="E43">
            <v>18</v>
          </cell>
        </row>
        <row r="43">
          <cell r="H43">
            <v>3519</v>
          </cell>
        </row>
        <row r="44">
          <cell r="B44" t="str">
            <v>于海旺</v>
          </cell>
          <cell r="C44">
            <v>18</v>
          </cell>
          <cell r="D44">
            <v>199</v>
          </cell>
          <cell r="E44">
            <v>18</v>
          </cell>
        </row>
        <row r="44">
          <cell r="H44">
            <v>3582</v>
          </cell>
        </row>
        <row r="45">
          <cell r="B45" t="str">
            <v>于俊焕</v>
          </cell>
          <cell r="C45">
            <v>24</v>
          </cell>
          <cell r="D45">
            <v>258.5</v>
          </cell>
          <cell r="E45">
            <v>18</v>
          </cell>
        </row>
        <row r="45">
          <cell r="H45">
            <v>4653</v>
          </cell>
        </row>
        <row r="46">
          <cell r="B46" t="str">
            <v>孙秋生</v>
          </cell>
          <cell r="C46">
            <v>25</v>
          </cell>
          <cell r="D46">
            <v>287.6</v>
          </cell>
          <cell r="E46">
            <v>18</v>
          </cell>
        </row>
        <row r="46">
          <cell r="H46">
            <v>5176.8</v>
          </cell>
        </row>
        <row r="47">
          <cell r="B47" t="str">
            <v>陈英</v>
          </cell>
          <cell r="C47">
            <v>22</v>
          </cell>
          <cell r="D47">
            <v>263.5</v>
          </cell>
          <cell r="E47">
            <v>18</v>
          </cell>
        </row>
        <row r="47">
          <cell r="H47">
            <v>4743</v>
          </cell>
        </row>
        <row r="48">
          <cell r="B48" t="str">
            <v>刘美琳</v>
          </cell>
          <cell r="C48">
            <v>5</v>
          </cell>
          <cell r="D48">
            <v>51</v>
          </cell>
          <cell r="E48">
            <v>18</v>
          </cell>
        </row>
        <row r="48">
          <cell r="H48">
            <v>918</v>
          </cell>
        </row>
        <row r="49">
          <cell r="B49" t="str">
            <v>胡馨月</v>
          </cell>
          <cell r="C49">
            <v>21</v>
          </cell>
          <cell r="D49">
            <v>235</v>
          </cell>
          <cell r="E49">
            <v>18</v>
          </cell>
        </row>
        <row r="49">
          <cell r="H49">
            <v>4230</v>
          </cell>
        </row>
        <row r="50">
          <cell r="B50" t="str">
            <v>彭洪香</v>
          </cell>
          <cell r="C50">
            <v>19</v>
          </cell>
          <cell r="D50">
            <v>170</v>
          </cell>
          <cell r="E50">
            <v>18.5</v>
          </cell>
        </row>
        <row r="50">
          <cell r="H50">
            <v>3145</v>
          </cell>
        </row>
        <row r="51">
          <cell r="B51" t="str">
            <v>任苏玲</v>
          </cell>
          <cell r="C51">
            <v>19</v>
          </cell>
          <cell r="D51">
            <v>169.5</v>
          </cell>
          <cell r="E51">
            <v>18.5</v>
          </cell>
        </row>
        <row r="51">
          <cell r="H51">
            <v>3135.75</v>
          </cell>
        </row>
        <row r="52">
          <cell r="B52" t="str">
            <v>徐富祥</v>
          </cell>
          <cell r="C52">
            <v>17</v>
          </cell>
          <cell r="D52">
            <v>179</v>
          </cell>
          <cell r="E52">
            <v>18.5</v>
          </cell>
        </row>
        <row r="52">
          <cell r="H52">
            <v>3311.5</v>
          </cell>
        </row>
        <row r="53">
          <cell r="B53" t="str">
            <v>张连弟</v>
          </cell>
          <cell r="C53">
            <v>14</v>
          </cell>
          <cell r="D53">
            <v>144</v>
          </cell>
          <cell r="E53">
            <v>18.5</v>
          </cell>
        </row>
        <row r="53">
          <cell r="H53">
            <v>2664</v>
          </cell>
        </row>
        <row r="54">
          <cell r="B54" t="str">
            <v>高霞</v>
          </cell>
          <cell r="C54">
            <v>12</v>
          </cell>
          <cell r="D54">
            <v>121.5</v>
          </cell>
          <cell r="E54">
            <v>18.5</v>
          </cell>
        </row>
        <row r="54">
          <cell r="H54">
            <v>2247.75</v>
          </cell>
        </row>
        <row r="55">
          <cell r="B55" t="str">
            <v>徐旭</v>
          </cell>
          <cell r="C55">
            <v>22.5</v>
          </cell>
          <cell r="D55">
            <v>171.5</v>
          </cell>
          <cell r="E55">
            <v>18.5</v>
          </cell>
        </row>
        <row r="55">
          <cell r="H55">
            <v>3172.75</v>
          </cell>
        </row>
        <row r="56">
          <cell r="B56" t="str">
            <v>张余香</v>
          </cell>
          <cell r="C56">
            <v>16</v>
          </cell>
          <cell r="D56">
            <v>162</v>
          </cell>
          <cell r="E56">
            <v>18</v>
          </cell>
        </row>
        <row r="56">
          <cell r="H56">
            <v>2916</v>
          </cell>
        </row>
        <row r="57">
          <cell r="B57" t="str">
            <v>韩桂芳</v>
          </cell>
          <cell r="C57">
            <v>5</v>
          </cell>
          <cell r="D57">
            <v>52.5</v>
          </cell>
          <cell r="E57">
            <v>18</v>
          </cell>
        </row>
        <row r="57">
          <cell r="H57">
            <v>945</v>
          </cell>
        </row>
        <row r="58">
          <cell r="B58" t="str">
            <v>刘俊凤</v>
          </cell>
          <cell r="C58">
            <v>15</v>
          </cell>
          <cell r="D58">
            <v>153</v>
          </cell>
          <cell r="E58">
            <v>18</v>
          </cell>
        </row>
        <row r="58">
          <cell r="H58">
            <v>2754</v>
          </cell>
        </row>
        <row r="59">
          <cell r="B59" t="str">
            <v>姜砚田</v>
          </cell>
          <cell r="C59">
            <v>21</v>
          </cell>
          <cell r="D59">
            <v>214</v>
          </cell>
          <cell r="E59">
            <v>18</v>
          </cell>
        </row>
        <row r="59">
          <cell r="H59">
            <v>3852</v>
          </cell>
        </row>
        <row r="60">
          <cell r="B60" t="str">
            <v>刘洪鑫</v>
          </cell>
          <cell r="C60">
            <v>15</v>
          </cell>
          <cell r="D60">
            <v>151.5</v>
          </cell>
          <cell r="E60">
            <v>18</v>
          </cell>
        </row>
        <row r="60">
          <cell r="H60">
            <v>2727</v>
          </cell>
        </row>
        <row r="61">
          <cell r="B61" t="str">
            <v>高山</v>
          </cell>
          <cell r="C61">
            <v>23</v>
          </cell>
          <cell r="D61">
            <v>237</v>
          </cell>
          <cell r="E61">
            <v>19.5</v>
          </cell>
        </row>
        <row r="61">
          <cell r="H61">
            <v>4621.5</v>
          </cell>
        </row>
        <row r="62">
          <cell r="B62" t="str">
            <v>褚媛</v>
          </cell>
          <cell r="C62">
            <v>14.5</v>
          </cell>
          <cell r="D62">
            <v>146</v>
          </cell>
          <cell r="E62">
            <v>18</v>
          </cell>
        </row>
        <row r="62">
          <cell r="H62">
            <v>2628</v>
          </cell>
        </row>
        <row r="63">
          <cell r="B63" t="str">
            <v>张文迪</v>
          </cell>
          <cell r="C63">
            <v>16</v>
          </cell>
          <cell r="D63">
            <v>161.5</v>
          </cell>
          <cell r="E63">
            <v>18</v>
          </cell>
        </row>
        <row r="63">
          <cell r="H63">
            <v>2907</v>
          </cell>
        </row>
        <row r="64">
          <cell r="B64" t="str">
            <v>李文建</v>
          </cell>
          <cell r="C64">
            <v>22</v>
          </cell>
          <cell r="D64">
            <v>224.5</v>
          </cell>
          <cell r="E64">
            <v>18</v>
          </cell>
        </row>
        <row r="64">
          <cell r="H64">
            <v>4041</v>
          </cell>
        </row>
        <row r="65">
          <cell r="B65" t="str">
            <v>杨秀萍</v>
          </cell>
          <cell r="C65">
            <v>16</v>
          </cell>
          <cell r="D65">
            <v>161.5</v>
          </cell>
          <cell r="E65">
            <v>18</v>
          </cell>
        </row>
        <row r="65">
          <cell r="H65">
            <v>2907</v>
          </cell>
        </row>
        <row r="66">
          <cell r="B66" t="str">
            <v>邵嘉伟</v>
          </cell>
          <cell r="C66">
            <v>12</v>
          </cell>
          <cell r="D66">
            <v>126</v>
          </cell>
          <cell r="E66">
            <v>19</v>
          </cell>
        </row>
        <row r="66">
          <cell r="H66">
            <v>2394</v>
          </cell>
        </row>
        <row r="67">
          <cell r="B67" t="str">
            <v>高歌</v>
          </cell>
          <cell r="C67">
            <v>15.5</v>
          </cell>
          <cell r="D67">
            <v>159.5</v>
          </cell>
          <cell r="E67">
            <v>18.5</v>
          </cell>
        </row>
        <row r="67">
          <cell r="H67">
            <v>2950.75</v>
          </cell>
        </row>
        <row r="68">
          <cell r="B68" t="str">
            <v>朱希洪</v>
          </cell>
          <cell r="C68">
            <v>10</v>
          </cell>
          <cell r="D68">
            <v>116</v>
          </cell>
          <cell r="E68">
            <v>18</v>
          </cell>
        </row>
        <row r="68">
          <cell r="H68">
            <v>2088</v>
          </cell>
        </row>
        <row r="69">
          <cell r="B69" t="str">
            <v>刘秀芝</v>
          </cell>
          <cell r="C69">
            <v>4</v>
          </cell>
          <cell r="D69">
            <v>42</v>
          </cell>
          <cell r="E69">
            <v>18</v>
          </cell>
        </row>
        <row r="69">
          <cell r="H69">
            <v>756</v>
          </cell>
        </row>
        <row r="70">
          <cell r="B70" t="str">
            <v>李秀兰</v>
          </cell>
          <cell r="C70">
            <v>4</v>
          </cell>
          <cell r="D70">
            <v>42</v>
          </cell>
          <cell r="E70">
            <v>18</v>
          </cell>
        </row>
        <row r="70">
          <cell r="H70">
            <v>756</v>
          </cell>
        </row>
        <row r="71">
          <cell r="B71" t="str">
            <v>韩萌苚</v>
          </cell>
          <cell r="C71">
            <v>20</v>
          </cell>
          <cell r="D71">
            <v>212</v>
          </cell>
          <cell r="E71">
            <v>19.5</v>
          </cell>
        </row>
        <row r="71">
          <cell r="H71">
            <v>4134</v>
          </cell>
        </row>
        <row r="72">
          <cell r="B72" t="str">
            <v>孙瑶</v>
          </cell>
          <cell r="C72">
            <v>16</v>
          </cell>
          <cell r="D72">
            <v>169</v>
          </cell>
          <cell r="E72">
            <v>18</v>
          </cell>
        </row>
        <row r="72">
          <cell r="H72">
            <v>3042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</sheetNames>
    <sheetDataSet>
      <sheetData sheetId="0"/>
      <sheetData sheetId="1">
        <row r="2">
          <cell r="A2" t="str">
            <v>刘钦晖</v>
          </cell>
          <cell r="B2" t="str">
            <v>冲压</v>
          </cell>
          <cell r="C2" t="str">
            <v>上午</v>
          </cell>
        </row>
        <row r="2">
          <cell r="Q2">
            <v>4</v>
          </cell>
          <cell r="R2">
            <v>4</v>
          </cell>
          <cell r="S2">
            <v>4</v>
          </cell>
          <cell r="T2" t="str">
            <v>放</v>
          </cell>
          <cell r="U2" t="str">
            <v>放</v>
          </cell>
          <cell r="V2">
            <v>4</v>
          </cell>
          <cell r="W2">
            <v>4</v>
          </cell>
          <cell r="X2">
            <v>4</v>
          </cell>
          <cell r="Y2">
            <v>4</v>
          </cell>
          <cell r="Z2" t="str">
            <v>放</v>
          </cell>
          <cell r="AA2" t="str">
            <v>放</v>
          </cell>
          <cell r="AB2" t="str">
            <v>放</v>
          </cell>
        </row>
        <row r="2">
          <cell r="AI2">
            <v>7</v>
          </cell>
          <cell r="AJ2">
            <v>56</v>
          </cell>
          <cell r="AK2">
            <v>4.5</v>
          </cell>
          <cell r="AL2">
            <v>0</v>
          </cell>
          <cell r="AM2">
            <v>60.5</v>
          </cell>
        </row>
        <row r="3">
          <cell r="C3" t="str">
            <v>下午</v>
          </cell>
        </row>
        <row r="3">
          <cell r="Q3">
            <v>4</v>
          </cell>
          <cell r="R3">
            <v>4</v>
          </cell>
          <cell r="S3">
            <v>4</v>
          </cell>
          <cell r="T3" t="str">
            <v>放</v>
          </cell>
          <cell r="U3" t="str">
            <v>放</v>
          </cell>
          <cell r="V3">
            <v>4</v>
          </cell>
          <cell r="W3">
            <v>4</v>
          </cell>
          <cell r="X3">
            <v>4</v>
          </cell>
          <cell r="Y3">
            <v>4</v>
          </cell>
          <cell r="Z3" t="str">
            <v>放</v>
          </cell>
          <cell r="AA3" t="str">
            <v>放</v>
          </cell>
          <cell r="AB3" t="str">
            <v>放</v>
          </cell>
        </row>
        <row r="4">
          <cell r="C4" t="str">
            <v>加班</v>
          </cell>
        </row>
        <row r="4">
          <cell r="V4">
            <v>2</v>
          </cell>
          <cell r="W4">
            <v>1</v>
          </cell>
          <cell r="X4">
            <v>1</v>
          </cell>
          <cell r="Y4">
            <v>0.5</v>
          </cell>
        </row>
        <row r="5">
          <cell r="A5" t="str">
            <v>回玉清</v>
          </cell>
          <cell r="B5" t="str">
            <v>骨架</v>
          </cell>
          <cell r="C5" t="str">
            <v>上午</v>
          </cell>
          <cell r="D5" t="str">
            <v>放</v>
          </cell>
          <cell r="E5" t="str">
            <v>放</v>
          </cell>
          <cell r="F5">
            <v>4</v>
          </cell>
          <cell r="G5">
            <v>4</v>
          </cell>
          <cell r="H5">
            <v>4</v>
          </cell>
          <cell r="I5">
            <v>4</v>
          </cell>
          <cell r="J5">
            <v>4</v>
          </cell>
          <cell r="K5">
            <v>4</v>
          </cell>
          <cell r="L5">
            <v>4</v>
          </cell>
          <cell r="M5" t="str">
            <v>放</v>
          </cell>
          <cell r="N5" t="str">
            <v>放</v>
          </cell>
          <cell r="O5" t="str">
            <v>假</v>
          </cell>
          <cell r="P5" t="str">
            <v>离</v>
          </cell>
        </row>
        <row r="5">
          <cell r="AI5">
            <v>7</v>
          </cell>
          <cell r="AJ5">
            <v>40</v>
          </cell>
          <cell r="AK5">
            <v>13</v>
          </cell>
          <cell r="AL5">
            <v>20</v>
          </cell>
          <cell r="AM5">
            <v>73</v>
          </cell>
        </row>
        <row r="6">
          <cell r="C6" t="str">
            <v>下午</v>
          </cell>
        </row>
        <row r="6">
          <cell r="F6">
            <v>4</v>
          </cell>
          <cell r="G6">
            <v>4</v>
          </cell>
          <cell r="H6">
            <v>4</v>
          </cell>
          <cell r="I6">
            <v>4</v>
          </cell>
          <cell r="J6">
            <v>4</v>
          </cell>
          <cell r="K6">
            <v>4</v>
          </cell>
          <cell r="L6">
            <v>4</v>
          </cell>
        </row>
        <row r="7">
          <cell r="C7" t="str">
            <v>加班</v>
          </cell>
        </row>
        <row r="7">
          <cell r="F7">
            <v>3</v>
          </cell>
          <cell r="G7">
            <v>1</v>
          </cell>
          <cell r="H7">
            <v>1</v>
          </cell>
          <cell r="I7">
            <v>3</v>
          </cell>
          <cell r="J7">
            <v>3</v>
          </cell>
          <cell r="K7">
            <v>3</v>
          </cell>
          <cell r="L7">
            <v>3</v>
          </cell>
        </row>
        <row r="8">
          <cell r="A8" t="str">
            <v>吴松</v>
          </cell>
          <cell r="B8" t="str">
            <v>骨架</v>
          </cell>
          <cell r="C8" t="str">
            <v>上午</v>
          </cell>
          <cell r="D8">
            <v>4</v>
          </cell>
          <cell r="E8" t="str">
            <v>放</v>
          </cell>
          <cell r="F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4</v>
          </cell>
          <cell r="L8">
            <v>4</v>
          </cell>
          <cell r="M8" t="str">
            <v>放</v>
          </cell>
          <cell r="N8" t="str">
            <v>放</v>
          </cell>
          <cell r="O8" t="str">
            <v>假</v>
          </cell>
          <cell r="P8" t="str">
            <v>离</v>
          </cell>
        </row>
        <row r="8">
          <cell r="AI8">
            <v>8</v>
          </cell>
          <cell r="AJ8">
            <v>48</v>
          </cell>
          <cell r="AK8">
            <v>13</v>
          </cell>
          <cell r="AL8">
            <v>20</v>
          </cell>
          <cell r="AM8">
            <v>81</v>
          </cell>
        </row>
        <row r="9">
          <cell r="C9" t="str">
            <v>下午</v>
          </cell>
          <cell r="D9">
            <v>4</v>
          </cell>
        </row>
        <row r="9">
          <cell r="F9">
            <v>4</v>
          </cell>
          <cell r="G9">
            <v>4</v>
          </cell>
          <cell r="H9">
            <v>4</v>
          </cell>
          <cell r="I9">
            <v>4</v>
          </cell>
          <cell r="J9">
            <v>4</v>
          </cell>
          <cell r="K9">
            <v>4</v>
          </cell>
          <cell r="L9">
            <v>4</v>
          </cell>
        </row>
        <row r="10">
          <cell r="C10" t="str">
            <v>加班</v>
          </cell>
        </row>
        <row r="10">
          <cell r="F10">
            <v>3</v>
          </cell>
          <cell r="G10">
            <v>1</v>
          </cell>
          <cell r="H10">
            <v>1</v>
          </cell>
          <cell r="I10">
            <v>3</v>
          </cell>
          <cell r="J10">
            <v>3</v>
          </cell>
          <cell r="K10">
            <v>3</v>
          </cell>
          <cell r="L10">
            <v>3</v>
          </cell>
        </row>
        <row r="11">
          <cell r="A11" t="str">
            <v>罗田雨</v>
          </cell>
          <cell r="B11" t="str">
            <v>骨架</v>
          </cell>
          <cell r="C11" t="str">
            <v>上午</v>
          </cell>
          <cell r="D11" t="str">
            <v>放</v>
          </cell>
          <cell r="E11" t="str">
            <v>放</v>
          </cell>
          <cell r="F11">
            <v>4</v>
          </cell>
          <cell r="G11">
            <v>4</v>
          </cell>
          <cell r="H11">
            <v>4</v>
          </cell>
          <cell r="I11" t="str">
            <v>休</v>
          </cell>
          <cell r="J11" t="str">
            <v>休</v>
          </cell>
          <cell r="K11" t="str">
            <v>休</v>
          </cell>
          <cell r="L11" t="str">
            <v>休</v>
          </cell>
          <cell r="M11" t="str">
            <v>放</v>
          </cell>
          <cell r="N11" t="str">
            <v>放</v>
          </cell>
          <cell r="O11" t="str">
            <v>假</v>
          </cell>
          <cell r="P11" t="str">
            <v>离</v>
          </cell>
        </row>
        <row r="11">
          <cell r="AI11">
            <v>3</v>
          </cell>
          <cell r="AJ11">
            <v>8</v>
          </cell>
          <cell r="AK11">
            <v>1</v>
          </cell>
          <cell r="AL11">
            <v>20</v>
          </cell>
          <cell r="AM11">
            <v>29</v>
          </cell>
        </row>
        <row r="12">
          <cell r="C12" t="str">
            <v>下午</v>
          </cell>
        </row>
        <row r="12">
          <cell r="F12">
            <v>4</v>
          </cell>
          <cell r="G12">
            <v>4</v>
          </cell>
          <cell r="H12">
            <v>4</v>
          </cell>
        </row>
        <row r="13">
          <cell r="C13" t="str">
            <v>加班</v>
          </cell>
        </row>
        <row r="13">
          <cell r="F13">
            <v>3</v>
          </cell>
          <cell r="G13">
            <v>1</v>
          </cell>
          <cell r="H13">
            <v>1</v>
          </cell>
        </row>
        <row r="14">
          <cell r="A14" t="str">
            <v>马云晶</v>
          </cell>
          <cell r="B14" t="str">
            <v>骨架</v>
          </cell>
          <cell r="C14" t="str">
            <v>上午</v>
          </cell>
          <cell r="D14" t="str">
            <v>放</v>
          </cell>
          <cell r="E14" t="str">
            <v>放</v>
          </cell>
          <cell r="F14" t="str">
            <v>放</v>
          </cell>
          <cell r="G14" t="str">
            <v>放</v>
          </cell>
          <cell r="H14" t="str">
            <v>假</v>
          </cell>
          <cell r="I14" t="str">
            <v>假</v>
          </cell>
          <cell r="J14" t="str">
            <v>假</v>
          </cell>
          <cell r="K14" t="str">
            <v>假</v>
          </cell>
          <cell r="L14" t="str">
            <v>假</v>
          </cell>
          <cell r="M14" t="str">
            <v>假</v>
          </cell>
          <cell r="N14" t="str">
            <v>假</v>
          </cell>
          <cell r="O14" t="str">
            <v>假</v>
          </cell>
          <cell r="P14" t="str">
            <v>离</v>
          </cell>
        </row>
        <row r="14"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</row>
        <row r="15">
          <cell r="C15" t="str">
            <v>下午</v>
          </cell>
        </row>
        <row r="16">
          <cell r="C16" t="str">
            <v>加班</v>
          </cell>
        </row>
        <row r="17">
          <cell r="A17" t="str">
            <v>徐富祥</v>
          </cell>
          <cell r="B17" t="str">
            <v>骨架</v>
          </cell>
          <cell r="C17" t="str">
            <v>上午</v>
          </cell>
          <cell r="D17" t="str">
            <v>放</v>
          </cell>
          <cell r="E17" t="str">
            <v>放</v>
          </cell>
          <cell r="F17">
            <v>4</v>
          </cell>
          <cell r="G17">
            <v>4</v>
          </cell>
          <cell r="H17">
            <v>4</v>
          </cell>
          <cell r="I17">
            <v>4</v>
          </cell>
          <cell r="J17">
            <v>4</v>
          </cell>
          <cell r="K17">
            <v>4</v>
          </cell>
          <cell r="L17">
            <v>4</v>
          </cell>
          <cell r="M17" t="str">
            <v>放</v>
          </cell>
          <cell r="N17" t="str">
            <v>放</v>
          </cell>
          <cell r="O17" t="str">
            <v>假</v>
          </cell>
          <cell r="P17" t="str">
            <v>假</v>
          </cell>
          <cell r="Q17">
            <v>4</v>
          </cell>
          <cell r="R17">
            <v>4</v>
          </cell>
          <cell r="S17">
            <v>4</v>
          </cell>
          <cell r="T17" t="str">
            <v>放</v>
          </cell>
          <cell r="U17" t="str">
            <v>放</v>
          </cell>
          <cell r="V17">
            <v>4</v>
          </cell>
          <cell r="W17" t="str">
            <v>放</v>
          </cell>
          <cell r="X17">
            <v>4</v>
          </cell>
          <cell r="Y17">
            <v>4</v>
          </cell>
          <cell r="Z17" t="str">
            <v>放</v>
          </cell>
          <cell r="AA17" t="str">
            <v>放</v>
          </cell>
          <cell r="AB17" t="str">
            <v>放</v>
          </cell>
          <cell r="AC17">
            <v>4</v>
          </cell>
          <cell r="AD17">
            <v>4</v>
          </cell>
          <cell r="AE17">
            <v>4</v>
          </cell>
          <cell r="AF17">
            <v>4</v>
          </cell>
          <cell r="AG17" t="str">
            <v>离</v>
          </cell>
          <cell r="AH17" t="str">
            <v>职</v>
          </cell>
          <cell r="AI17">
            <v>17</v>
          </cell>
          <cell r="AJ17">
            <v>120</v>
          </cell>
          <cell r="AK17">
            <v>27</v>
          </cell>
          <cell r="AL17">
            <v>19.5</v>
          </cell>
          <cell r="AM17">
            <v>166.5</v>
          </cell>
        </row>
        <row r="18">
          <cell r="C18" t="str">
            <v>下午</v>
          </cell>
        </row>
        <row r="18">
          <cell r="F18">
            <v>4</v>
          </cell>
          <cell r="G18">
            <v>4</v>
          </cell>
          <cell r="H18">
            <v>4</v>
          </cell>
          <cell r="I18">
            <v>4</v>
          </cell>
          <cell r="J18">
            <v>4</v>
          </cell>
          <cell r="K18">
            <v>4</v>
          </cell>
          <cell r="L18">
            <v>4</v>
          </cell>
        </row>
        <row r="18">
          <cell r="Q18">
            <v>4</v>
          </cell>
          <cell r="R18">
            <v>4</v>
          </cell>
          <cell r="S18">
            <v>4</v>
          </cell>
        </row>
        <row r="18">
          <cell r="V18">
            <v>4</v>
          </cell>
        </row>
        <row r="18">
          <cell r="X18">
            <v>4</v>
          </cell>
          <cell r="Y18">
            <v>4</v>
          </cell>
        </row>
        <row r="18">
          <cell r="AC18">
            <v>4</v>
          </cell>
          <cell r="AD18">
            <v>4</v>
          </cell>
          <cell r="AE18">
            <v>4</v>
          </cell>
          <cell r="AF18">
            <v>4</v>
          </cell>
        </row>
        <row r="19">
          <cell r="C19" t="str">
            <v>加班</v>
          </cell>
        </row>
        <row r="19">
          <cell r="F19">
            <v>3</v>
          </cell>
          <cell r="G19">
            <v>0.5</v>
          </cell>
          <cell r="H19">
            <v>1</v>
          </cell>
          <cell r="I19">
            <v>0.5</v>
          </cell>
          <cell r="J19">
            <v>1.5</v>
          </cell>
          <cell r="K19">
            <v>2</v>
          </cell>
          <cell r="L19">
            <v>1.5</v>
          </cell>
        </row>
        <row r="19">
          <cell r="Q19">
            <v>5.5</v>
          </cell>
          <cell r="R19">
            <v>3</v>
          </cell>
          <cell r="S19">
            <v>1</v>
          </cell>
        </row>
        <row r="19">
          <cell r="V19">
            <v>1</v>
          </cell>
        </row>
        <row r="19">
          <cell r="X19">
            <v>1.5</v>
          </cell>
          <cell r="Y19">
            <v>3</v>
          </cell>
        </row>
        <row r="19">
          <cell r="AC19">
            <v>2</v>
          </cell>
          <cell r="AD19">
            <v>3</v>
          </cell>
        </row>
        <row r="19">
          <cell r="AF19">
            <v>0.5</v>
          </cell>
        </row>
        <row r="20">
          <cell r="A20" t="str">
            <v>徐旭</v>
          </cell>
          <cell r="B20" t="str">
            <v>骨架</v>
          </cell>
          <cell r="C20" t="str">
            <v>上午</v>
          </cell>
          <cell r="D20" t="str">
            <v>放</v>
          </cell>
          <cell r="E20" t="str">
            <v>放</v>
          </cell>
          <cell r="F20">
            <v>4</v>
          </cell>
          <cell r="G20">
            <v>4</v>
          </cell>
          <cell r="H20">
            <v>4</v>
          </cell>
          <cell r="I20">
            <v>4</v>
          </cell>
          <cell r="J20">
            <v>4</v>
          </cell>
          <cell r="K20">
            <v>4</v>
          </cell>
          <cell r="L20">
            <v>4</v>
          </cell>
          <cell r="M20" t="str">
            <v>放</v>
          </cell>
          <cell r="N20" t="str">
            <v>放</v>
          </cell>
          <cell r="O20">
            <v>4</v>
          </cell>
          <cell r="P20">
            <v>4</v>
          </cell>
          <cell r="Q20">
            <v>4</v>
          </cell>
          <cell r="R20">
            <v>4</v>
          </cell>
          <cell r="S20">
            <v>4</v>
          </cell>
          <cell r="T20" t="str">
            <v>放</v>
          </cell>
          <cell r="U20" t="str">
            <v>放</v>
          </cell>
          <cell r="V20">
            <v>4</v>
          </cell>
          <cell r="W20" t="str">
            <v>放</v>
          </cell>
          <cell r="X20">
            <v>4</v>
          </cell>
          <cell r="Y20">
            <v>4</v>
          </cell>
          <cell r="Z20" t="str">
            <v>放</v>
          </cell>
          <cell r="AA20" t="str">
            <v>放</v>
          </cell>
          <cell r="AB20" t="str">
            <v>放</v>
          </cell>
          <cell r="AC20">
            <v>4</v>
          </cell>
          <cell r="AD20">
            <v>4</v>
          </cell>
          <cell r="AE20">
            <v>4</v>
          </cell>
          <cell r="AF20">
            <v>4</v>
          </cell>
          <cell r="AG20" t="str">
            <v>离</v>
          </cell>
          <cell r="AH20" t="str">
            <v>职</v>
          </cell>
          <cell r="AI20">
            <v>19</v>
          </cell>
          <cell r="AJ20">
            <v>136</v>
          </cell>
          <cell r="AK20">
            <v>32</v>
          </cell>
          <cell r="AL20">
            <v>19.5</v>
          </cell>
          <cell r="AM20">
            <v>187.5</v>
          </cell>
        </row>
        <row r="21">
          <cell r="C21" t="str">
            <v>下午</v>
          </cell>
        </row>
        <row r="21">
          <cell r="F21">
            <v>4</v>
          </cell>
          <cell r="G21">
            <v>4</v>
          </cell>
          <cell r="H21">
            <v>4</v>
          </cell>
          <cell r="I21">
            <v>4</v>
          </cell>
          <cell r="J21">
            <v>4</v>
          </cell>
          <cell r="K21">
            <v>4</v>
          </cell>
          <cell r="L21">
            <v>4</v>
          </cell>
        </row>
        <row r="21">
          <cell r="O21">
            <v>4</v>
          </cell>
          <cell r="P21">
            <v>4</v>
          </cell>
          <cell r="Q21">
            <v>4</v>
          </cell>
          <cell r="R21">
            <v>4</v>
          </cell>
          <cell r="S21">
            <v>4</v>
          </cell>
        </row>
        <row r="21">
          <cell r="V21">
            <v>4</v>
          </cell>
        </row>
        <row r="21">
          <cell r="X21">
            <v>4</v>
          </cell>
          <cell r="Y21">
            <v>4</v>
          </cell>
        </row>
        <row r="21">
          <cell r="AC21">
            <v>4</v>
          </cell>
          <cell r="AD21">
            <v>4</v>
          </cell>
          <cell r="AE21">
            <v>4</v>
          </cell>
          <cell r="AF21">
            <v>4</v>
          </cell>
        </row>
        <row r="22">
          <cell r="C22" t="str">
            <v>加班</v>
          </cell>
        </row>
        <row r="22">
          <cell r="F22">
            <v>3</v>
          </cell>
          <cell r="G22">
            <v>0.5</v>
          </cell>
          <cell r="H22">
            <v>1</v>
          </cell>
          <cell r="I22">
            <v>0.5</v>
          </cell>
          <cell r="J22">
            <v>1.5</v>
          </cell>
          <cell r="K22">
            <v>2</v>
          </cell>
          <cell r="L22">
            <v>1.5</v>
          </cell>
        </row>
        <row r="22">
          <cell r="O22">
            <v>5.5</v>
          </cell>
          <cell r="P22">
            <v>4.5</v>
          </cell>
          <cell r="Q22">
            <v>0.5</v>
          </cell>
          <cell r="R22">
            <v>3</v>
          </cell>
          <cell r="S22">
            <v>1</v>
          </cell>
        </row>
        <row r="22">
          <cell r="V22">
            <v>1</v>
          </cell>
        </row>
        <row r="22">
          <cell r="X22">
            <v>1.5</v>
          </cell>
          <cell r="Y22">
            <v>3</v>
          </cell>
        </row>
        <row r="22">
          <cell r="AC22">
            <v>2</v>
          </cell>
          <cell r="AD22">
            <v>3</v>
          </cell>
        </row>
        <row r="22">
          <cell r="AF22">
            <v>0.5</v>
          </cell>
        </row>
        <row r="23">
          <cell r="A23" t="str">
            <v>任富宽</v>
          </cell>
          <cell r="B23" t="str">
            <v>骨架</v>
          </cell>
          <cell r="C23" t="str">
            <v>上午</v>
          </cell>
          <cell r="D23" t="str">
            <v>放</v>
          </cell>
          <cell r="E23" t="str">
            <v>放</v>
          </cell>
          <cell r="F23">
            <v>4</v>
          </cell>
          <cell r="G23">
            <v>4</v>
          </cell>
          <cell r="H23">
            <v>4</v>
          </cell>
          <cell r="I23">
            <v>4</v>
          </cell>
          <cell r="J23">
            <v>4</v>
          </cell>
          <cell r="K23">
            <v>4</v>
          </cell>
          <cell r="L23">
            <v>4</v>
          </cell>
          <cell r="M23" t="str">
            <v>放</v>
          </cell>
          <cell r="N23" t="str">
            <v>放</v>
          </cell>
          <cell r="O23" t="str">
            <v>假</v>
          </cell>
          <cell r="P23" t="str">
            <v>假</v>
          </cell>
          <cell r="Q23" t="str">
            <v>假</v>
          </cell>
          <cell r="R23" t="str">
            <v>假</v>
          </cell>
          <cell r="S23">
            <v>4</v>
          </cell>
          <cell r="T23" t="str">
            <v>放</v>
          </cell>
          <cell r="U23" t="str">
            <v>放</v>
          </cell>
          <cell r="V23">
            <v>4</v>
          </cell>
          <cell r="W23">
            <v>4</v>
          </cell>
          <cell r="X23">
            <v>4</v>
          </cell>
          <cell r="Y23">
            <v>4</v>
          </cell>
          <cell r="Z23" t="str">
            <v>放</v>
          </cell>
          <cell r="AA23">
            <v>4</v>
          </cell>
          <cell r="AB23" t="str">
            <v>放</v>
          </cell>
          <cell r="AC23">
            <v>4</v>
          </cell>
          <cell r="AD23">
            <v>4</v>
          </cell>
          <cell r="AE23">
            <v>4</v>
          </cell>
          <cell r="AF23">
            <v>4</v>
          </cell>
          <cell r="AG23" t="str">
            <v>离</v>
          </cell>
          <cell r="AH23" t="str">
            <v>职</v>
          </cell>
          <cell r="AI23">
            <v>17</v>
          </cell>
          <cell r="AJ23">
            <v>112</v>
          </cell>
          <cell r="AK23">
            <v>22</v>
          </cell>
          <cell r="AL23">
            <v>29</v>
          </cell>
          <cell r="AM23">
            <v>163</v>
          </cell>
        </row>
        <row r="24">
          <cell r="C24" t="str">
            <v>下午</v>
          </cell>
        </row>
        <row r="24">
          <cell r="F24">
            <v>4</v>
          </cell>
          <cell r="G24">
            <v>4</v>
          </cell>
          <cell r="H24">
            <v>4</v>
          </cell>
          <cell r="I24">
            <v>4</v>
          </cell>
          <cell r="J24">
            <v>4</v>
          </cell>
          <cell r="K24">
            <v>4</v>
          </cell>
          <cell r="L24">
            <v>4</v>
          </cell>
        </row>
        <row r="24">
          <cell r="S24">
            <v>4</v>
          </cell>
        </row>
        <row r="24">
          <cell r="V24">
            <v>4</v>
          </cell>
          <cell r="W24">
            <v>4</v>
          </cell>
          <cell r="X24">
            <v>4</v>
          </cell>
          <cell r="Y24">
            <v>4</v>
          </cell>
        </row>
        <row r="24">
          <cell r="AA24">
            <v>4</v>
          </cell>
        </row>
        <row r="24">
          <cell r="AC24">
            <v>4</v>
          </cell>
          <cell r="AD24">
            <v>4</v>
          </cell>
          <cell r="AE24">
            <v>4</v>
          </cell>
          <cell r="AF24">
            <v>4</v>
          </cell>
        </row>
        <row r="25">
          <cell r="C25" t="str">
            <v>加班</v>
          </cell>
        </row>
        <row r="25">
          <cell r="F25">
            <v>3</v>
          </cell>
        </row>
        <row r="25">
          <cell r="H25">
            <v>1</v>
          </cell>
          <cell r="I25">
            <v>2</v>
          </cell>
          <cell r="J25">
            <v>2</v>
          </cell>
          <cell r="K25">
            <v>2</v>
          </cell>
          <cell r="L25">
            <v>3</v>
          </cell>
        </row>
        <row r="25">
          <cell r="S25">
            <v>1</v>
          </cell>
        </row>
        <row r="25">
          <cell r="V25">
            <v>1</v>
          </cell>
        </row>
        <row r="25">
          <cell r="X25">
            <v>1.5</v>
          </cell>
          <cell r="Y25">
            <v>3</v>
          </cell>
        </row>
        <row r="25">
          <cell r="AA25">
            <v>2</v>
          </cell>
        </row>
        <row r="25">
          <cell r="AC25">
            <v>2</v>
          </cell>
          <cell r="AD25">
            <v>3</v>
          </cell>
        </row>
        <row r="25">
          <cell r="AF25">
            <v>0.5</v>
          </cell>
        </row>
        <row r="26">
          <cell r="A26" t="str">
            <v>刘浩胜</v>
          </cell>
          <cell r="B26" t="str">
            <v>H6</v>
          </cell>
          <cell r="C26" t="str">
            <v>上午</v>
          </cell>
          <cell r="D26">
            <v>4</v>
          </cell>
          <cell r="E26">
            <v>4</v>
          </cell>
          <cell r="F26">
            <v>4</v>
          </cell>
          <cell r="G26">
            <v>4</v>
          </cell>
          <cell r="H26">
            <v>4</v>
          </cell>
          <cell r="I26" t="str">
            <v>事</v>
          </cell>
          <cell r="J26">
            <v>4</v>
          </cell>
          <cell r="K26">
            <v>4</v>
          </cell>
          <cell r="L26">
            <v>4</v>
          </cell>
          <cell r="M26">
            <v>4</v>
          </cell>
          <cell r="N26" t="str">
            <v>休</v>
          </cell>
          <cell r="O26">
            <v>4</v>
          </cell>
          <cell r="P26">
            <v>4</v>
          </cell>
          <cell r="Q26">
            <v>4</v>
          </cell>
          <cell r="R26">
            <v>4</v>
          </cell>
          <cell r="S26">
            <v>4</v>
          </cell>
          <cell r="T26">
            <v>4</v>
          </cell>
          <cell r="U26" t="str">
            <v>休</v>
          </cell>
          <cell r="V26">
            <v>4</v>
          </cell>
          <cell r="W26">
            <v>4</v>
          </cell>
        </row>
        <row r="26">
          <cell r="AI26">
            <v>16.5</v>
          </cell>
          <cell r="AJ26">
            <v>102</v>
          </cell>
          <cell r="AK26">
            <v>13</v>
          </cell>
          <cell r="AL26">
            <v>34</v>
          </cell>
          <cell r="AM26">
            <v>149</v>
          </cell>
        </row>
        <row r="27">
          <cell r="C27" t="str">
            <v>下午</v>
          </cell>
          <cell r="D27">
            <v>4</v>
          </cell>
          <cell r="E27">
            <v>4</v>
          </cell>
          <cell r="F27">
            <v>4</v>
          </cell>
          <cell r="G27">
            <v>4</v>
          </cell>
          <cell r="H27">
            <v>4</v>
          </cell>
          <cell r="I27" t="str">
            <v>事</v>
          </cell>
          <cell r="J27">
            <v>4</v>
          </cell>
          <cell r="K27">
            <v>4</v>
          </cell>
          <cell r="L27">
            <v>4</v>
          </cell>
          <cell r="M27">
            <v>4</v>
          </cell>
          <cell r="N27" t="str">
            <v>休</v>
          </cell>
          <cell r="O27">
            <v>4</v>
          </cell>
          <cell r="P27">
            <v>4</v>
          </cell>
          <cell r="Q27">
            <v>4</v>
          </cell>
          <cell r="R27">
            <v>4</v>
          </cell>
          <cell r="S27">
            <v>4</v>
          </cell>
          <cell r="T27">
            <v>4</v>
          </cell>
          <cell r="U27" t="str">
            <v>休</v>
          </cell>
          <cell r="V27">
            <v>4</v>
          </cell>
          <cell r="W27">
            <v>2</v>
          </cell>
        </row>
        <row r="28">
          <cell r="C28" t="str">
            <v>加班</v>
          </cell>
          <cell r="D28">
            <v>0.5</v>
          </cell>
          <cell r="E28">
            <v>1</v>
          </cell>
          <cell r="F28">
            <v>1</v>
          </cell>
        </row>
        <row r="28">
          <cell r="H28">
            <v>1</v>
          </cell>
        </row>
        <row r="28">
          <cell r="J28">
            <v>1.5</v>
          </cell>
          <cell r="K28">
            <v>3</v>
          </cell>
        </row>
        <row r="28">
          <cell r="M28">
            <v>1</v>
          </cell>
        </row>
        <row r="28">
          <cell r="P28">
            <v>0.5</v>
          </cell>
          <cell r="Q28">
            <v>1</v>
          </cell>
          <cell r="R28">
            <v>3</v>
          </cell>
          <cell r="S28">
            <v>0.5</v>
          </cell>
        </row>
        <row r="28">
          <cell r="V28">
            <v>1</v>
          </cell>
        </row>
        <row r="29">
          <cell r="A29" t="str">
            <v>王海涛</v>
          </cell>
          <cell r="B29" t="str">
            <v>发泡</v>
          </cell>
          <cell r="C29" t="str">
            <v>上午</v>
          </cell>
          <cell r="D29">
            <v>4</v>
          </cell>
          <cell r="E29">
            <v>4</v>
          </cell>
          <cell r="F29">
            <v>4</v>
          </cell>
          <cell r="G29" t="str">
            <v>放</v>
          </cell>
          <cell r="H29">
            <v>4</v>
          </cell>
          <cell r="I29" t="str">
            <v>假</v>
          </cell>
          <cell r="J29" t="str">
            <v>假</v>
          </cell>
          <cell r="K29">
            <v>4</v>
          </cell>
          <cell r="L29">
            <v>4</v>
          </cell>
          <cell r="M29">
            <v>4</v>
          </cell>
          <cell r="N29" t="str">
            <v>放</v>
          </cell>
          <cell r="O29" t="str">
            <v>假</v>
          </cell>
          <cell r="P29">
            <v>4</v>
          </cell>
          <cell r="Q29">
            <v>4</v>
          </cell>
          <cell r="R29">
            <v>4</v>
          </cell>
          <cell r="S29">
            <v>4</v>
          </cell>
          <cell r="T29" t="str">
            <v>放</v>
          </cell>
          <cell r="U29" t="str">
            <v>放</v>
          </cell>
          <cell r="V29">
            <v>4</v>
          </cell>
          <cell r="W29">
            <v>1.5</v>
          </cell>
          <cell r="X29" t="str">
            <v>假</v>
          </cell>
          <cell r="Y29" t="str">
            <v>假</v>
          </cell>
          <cell r="Z29" t="str">
            <v>假</v>
          </cell>
          <cell r="AA29" t="str">
            <v>放</v>
          </cell>
          <cell r="AB29" t="str">
            <v>放</v>
          </cell>
          <cell r="AC29" t="str">
            <v>假</v>
          </cell>
          <cell r="AD29" t="str">
            <v>假</v>
          </cell>
          <cell r="AE29">
            <v>4</v>
          </cell>
        </row>
        <row r="29">
          <cell r="AG29" t="str">
            <v>放</v>
          </cell>
          <cell r="AH29" t="str">
            <v>放</v>
          </cell>
          <cell r="AI29">
            <v>12.5</v>
          </cell>
          <cell r="AJ29">
            <v>89.5</v>
          </cell>
          <cell r="AK29">
            <v>31</v>
          </cell>
          <cell r="AL29">
            <v>16</v>
          </cell>
          <cell r="AM29">
            <v>136.5</v>
          </cell>
        </row>
        <row r="30">
          <cell r="C30" t="str">
            <v>下午</v>
          </cell>
          <cell r="D30">
            <v>4</v>
          </cell>
          <cell r="E30">
            <v>4</v>
          </cell>
          <cell r="F30">
            <v>4</v>
          </cell>
        </row>
        <row r="30">
          <cell r="H30">
            <v>4</v>
          </cell>
        </row>
        <row r="30">
          <cell r="K30">
            <v>4</v>
          </cell>
          <cell r="L30">
            <v>4</v>
          </cell>
          <cell r="M30">
            <v>1</v>
          </cell>
        </row>
        <row r="30">
          <cell r="P30">
            <v>4</v>
          </cell>
          <cell r="Q30">
            <v>4</v>
          </cell>
          <cell r="R30">
            <v>4</v>
          </cell>
          <cell r="S30">
            <v>4</v>
          </cell>
        </row>
        <row r="30">
          <cell r="V30">
            <v>4</v>
          </cell>
        </row>
        <row r="30">
          <cell r="AE30">
            <v>4</v>
          </cell>
        </row>
        <row r="31">
          <cell r="C31" t="str">
            <v>加班</v>
          </cell>
          <cell r="D31">
            <v>3</v>
          </cell>
          <cell r="E31">
            <v>3</v>
          </cell>
          <cell r="F31">
            <v>3</v>
          </cell>
        </row>
        <row r="31">
          <cell r="H31">
            <v>3</v>
          </cell>
        </row>
        <row r="31">
          <cell r="K31">
            <v>3</v>
          </cell>
          <cell r="L31">
            <v>3</v>
          </cell>
        </row>
        <row r="31">
          <cell r="P31">
            <v>3</v>
          </cell>
          <cell r="Q31">
            <v>3</v>
          </cell>
          <cell r="R31">
            <v>3</v>
          </cell>
          <cell r="S31">
            <v>1</v>
          </cell>
        </row>
        <row r="31">
          <cell r="V31">
            <v>3</v>
          </cell>
        </row>
        <row r="31">
          <cell r="AE31">
            <v>3</v>
          </cell>
        </row>
        <row r="32">
          <cell r="A32" t="str">
            <v>田金梅</v>
          </cell>
          <cell r="B32" t="str">
            <v>发泡</v>
          </cell>
          <cell r="C32" t="str">
            <v>上午</v>
          </cell>
          <cell r="D32">
            <v>4</v>
          </cell>
          <cell r="E32">
            <v>4</v>
          </cell>
          <cell r="F32">
            <v>4</v>
          </cell>
          <cell r="G32" t="str">
            <v>放</v>
          </cell>
          <cell r="H32">
            <v>4</v>
          </cell>
          <cell r="I32">
            <v>4</v>
          </cell>
          <cell r="J32" t="str">
            <v>假</v>
          </cell>
          <cell r="K32" t="str">
            <v>假</v>
          </cell>
          <cell r="L32">
            <v>4</v>
          </cell>
          <cell r="M32">
            <v>4</v>
          </cell>
          <cell r="N32" t="str">
            <v>放</v>
          </cell>
          <cell r="O32">
            <v>4</v>
          </cell>
          <cell r="P32">
            <v>4</v>
          </cell>
          <cell r="Q32">
            <v>4</v>
          </cell>
          <cell r="R32">
            <v>4</v>
          </cell>
          <cell r="S32">
            <v>4</v>
          </cell>
          <cell r="T32" t="str">
            <v>放</v>
          </cell>
          <cell r="U32" t="str">
            <v>放</v>
          </cell>
          <cell r="V32">
            <v>4</v>
          </cell>
          <cell r="W32" t="str">
            <v>假</v>
          </cell>
          <cell r="X32" t="str">
            <v>假</v>
          </cell>
          <cell r="Y32">
            <v>4</v>
          </cell>
          <cell r="Z32" t="str">
            <v>假</v>
          </cell>
          <cell r="AA32" t="str">
            <v>放</v>
          </cell>
          <cell r="AB32" t="str">
            <v>放</v>
          </cell>
          <cell r="AC32" t="str">
            <v>假</v>
          </cell>
          <cell r="AD32" t="str">
            <v>假</v>
          </cell>
          <cell r="AE32" t="str">
            <v>假</v>
          </cell>
          <cell r="AF32" t="str">
            <v>放</v>
          </cell>
          <cell r="AG32" t="str">
            <v>放</v>
          </cell>
          <cell r="AH32" t="str">
            <v>放</v>
          </cell>
          <cell r="AI32">
            <v>13.5</v>
          </cell>
          <cell r="AJ32">
            <v>96</v>
          </cell>
          <cell r="AK32">
            <v>32</v>
          </cell>
          <cell r="AL32">
            <v>16</v>
          </cell>
          <cell r="AM32">
            <v>144</v>
          </cell>
        </row>
        <row r="33">
          <cell r="C33" t="str">
            <v>下午</v>
          </cell>
          <cell r="D33">
            <v>4</v>
          </cell>
          <cell r="E33">
            <v>4</v>
          </cell>
          <cell r="F33">
            <v>4</v>
          </cell>
        </row>
        <row r="33">
          <cell r="H33">
            <v>4</v>
          </cell>
          <cell r="I33">
            <v>4</v>
          </cell>
        </row>
        <row r="33">
          <cell r="L33">
            <v>4</v>
          </cell>
          <cell r="M33">
            <v>1</v>
          </cell>
        </row>
        <row r="33">
          <cell r="O33">
            <v>4</v>
          </cell>
          <cell r="P33">
            <v>4</v>
          </cell>
          <cell r="Q33">
            <v>4</v>
          </cell>
          <cell r="R33">
            <v>4</v>
          </cell>
          <cell r="S33">
            <v>4</v>
          </cell>
        </row>
        <row r="33">
          <cell r="V33">
            <v>4</v>
          </cell>
        </row>
        <row r="33">
          <cell r="Y33">
            <v>4</v>
          </cell>
        </row>
        <row r="34">
          <cell r="C34" t="str">
            <v>加班</v>
          </cell>
          <cell r="D34">
            <v>3</v>
          </cell>
          <cell r="E34">
            <v>3</v>
          </cell>
          <cell r="F34">
            <v>3</v>
          </cell>
        </row>
        <row r="34">
          <cell r="H34">
            <v>3</v>
          </cell>
          <cell r="I34">
            <v>3</v>
          </cell>
        </row>
        <row r="34">
          <cell r="L34">
            <v>3</v>
          </cell>
        </row>
        <row r="34">
          <cell r="O34">
            <v>1</v>
          </cell>
          <cell r="P34">
            <v>3</v>
          </cell>
          <cell r="Q34">
            <v>3</v>
          </cell>
          <cell r="R34">
            <v>3</v>
          </cell>
          <cell r="S34">
            <v>1</v>
          </cell>
        </row>
        <row r="34">
          <cell r="V34">
            <v>3</v>
          </cell>
        </row>
        <row r="34">
          <cell r="Y34">
            <v>3</v>
          </cell>
        </row>
        <row r="35">
          <cell r="A35" t="str">
            <v>魏福杰</v>
          </cell>
          <cell r="B35" t="str">
            <v>发泡</v>
          </cell>
          <cell r="C35" t="str">
            <v>上午</v>
          </cell>
          <cell r="D35">
            <v>4</v>
          </cell>
          <cell r="E35">
            <v>4</v>
          </cell>
          <cell r="F35">
            <v>4</v>
          </cell>
          <cell r="G35" t="str">
            <v>放</v>
          </cell>
          <cell r="H35">
            <v>4</v>
          </cell>
          <cell r="I35">
            <v>4</v>
          </cell>
          <cell r="J35">
            <v>4</v>
          </cell>
          <cell r="K35">
            <v>4</v>
          </cell>
          <cell r="L35">
            <v>4</v>
          </cell>
          <cell r="M35">
            <v>4</v>
          </cell>
          <cell r="N35" t="str">
            <v>放</v>
          </cell>
          <cell r="O35">
            <v>4</v>
          </cell>
          <cell r="P35">
            <v>4</v>
          </cell>
          <cell r="Q35">
            <v>4</v>
          </cell>
          <cell r="R35">
            <v>4</v>
          </cell>
          <cell r="S35">
            <v>4</v>
          </cell>
          <cell r="T35" t="str">
            <v>放</v>
          </cell>
          <cell r="U35" t="str">
            <v>放</v>
          </cell>
          <cell r="V35">
            <v>4</v>
          </cell>
          <cell r="W35">
            <v>4</v>
          </cell>
          <cell r="X35">
            <v>4</v>
          </cell>
          <cell r="Y35">
            <v>4</v>
          </cell>
          <cell r="Z35">
            <v>4</v>
          </cell>
          <cell r="AA35">
            <v>4</v>
          </cell>
          <cell r="AB35" t="str">
            <v>放</v>
          </cell>
          <cell r="AC35">
            <v>4</v>
          </cell>
          <cell r="AD35">
            <v>4</v>
          </cell>
          <cell r="AE35">
            <v>4</v>
          </cell>
          <cell r="AF35">
            <v>4</v>
          </cell>
          <cell r="AG35">
            <v>4</v>
          </cell>
          <cell r="AH35" t="str">
            <v>放</v>
          </cell>
          <cell r="AI35">
            <v>25</v>
          </cell>
          <cell r="AJ35">
            <v>176</v>
          </cell>
          <cell r="AK35">
            <v>60.5</v>
          </cell>
          <cell r="AL35">
            <v>28.5</v>
          </cell>
          <cell r="AM35">
            <v>265</v>
          </cell>
        </row>
        <row r="36">
          <cell r="C36" t="str">
            <v>下午</v>
          </cell>
          <cell r="D36">
            <v>4</v>
          </cell>
          <cell r="E36">
            <v>4</v>
          </cell>
          <cell r="F36">
            <v>4</v>
          </cell>
        </row>
        <row r="36">
          <cell r="H36">
            <v>4</v>
          </cell>
          <cell r="I36">
            <v>4</v>
          </cell>
          <cell r="J36">
            <v>4</v>
          </cell>
          <cell r="K36">
            <v>4</v>
          </cell>
          <cell r="L36">
            <v>4</v>
          </cell>
          <cell r="M36">
            <v>4</v>
          </cell>
        </row>
        <row r="36">
          <cell r="O36">
            <v>4</v>
          </cell>
          <cell r="P36">
            <v>4</v>
          </cell>
          <cell r="Q36">
            <v>4</v>
          </cell>
          <cell r="R36">
            <v>4</v>
          </cell>
          <cell r="S36">
            <v>4</v>
          </cell>
        </row>
        <row r="36">
          <cell r="V36">
            <v>4</v>
          </cell>
          <cell r="W36">
            <v>4</v>
          </cell>
          <cell r="X36">
            <v>4</v>
          </cell>
          <cell r="Y36">
            <v>4</v>
          </cell>
          <cell r="Z36">
            <v>4</v>
          </cell>
          <cell r="AA36">
            <v>4</v>
          </cell>
        </row>
        <row r="36">
          <cell r="AC36">
            <v>4</v>
          </cell>
          <cell r="AD36">
            <v>4</v>
          </cell>
          <cell r="AE36">
            <v>4</v>
          </cell>
          <cell r="AF36">
            <v>4</v>
          </cell>
          <cell r="AG36">
            <v>4</v>
          </cell>
        </row>
        <row r="37">
          <cell r="C37" t="str">
            <v>加班</v>
          </cell>
          <cell r="D37">
            <v>1</v>
          </cell>
          <cell r="E37">
            <v>3</v>
          </cell>
          <cell r="F37">
            <v>3</v>
          </cell>
        </row>
        <row r="37">
          <cell r="H37">
            <v>3</v>
          </cell>
          <cell r="I37">
            <v>3</v>
          </cell>
          <cell r="J37">
            <v>4</v>
          </cell>
          <cell r="K37">
            <v>3</v>
          </cell>
          <cell r="L37">
            <v>3</v>
          </cell>
          <cell r="M37">
            <v>1</v>
          </cell>
        </row>
        <row r="37">
          <cell r="O37">
            <v>3</v>
          </cell>
          <cell r="P37">
            <v>3</v>
          </cell>
          <cell r="Q37">
            <v>3</v>
          </cell>
          <cell r="R37">
            <v>3</v>
          </cell>
          <cell r="S37">
            <v>1</v>
          </cell>
        </row>
        <row r="37">
          <cell r="V37">
            <v>3</v>
          </cell>
          <cell r="W37">
            <v>3</v>
          </cell>
          <cell r="X37">
            <v>3</v>
          </cell>
          <cell r="Y37">
            <v>3</v>
          </cell>
          <cell r="Z37">
            <v>3</v>
          </cell>
          <cell r="AA37">
            <v>0.5</v>
          </cell>
        </row>
        <row r="37">
          <cell r="AC37">
            <v>3</v>
          </cell>
          <cell r="AD37">
            <v>3</v>
          </cell>
          <cell r="AE37">
            <v>3</v>
          </cell>
          <cell r="AF37">
            <v>2.5</v>
          </cell>
          <cell r="AG37">
            <v>1</v>
          </cell>
        </row>
        <row r="38">
          <cell r="A38" t="str">
            <v>于海旺</v>
          </cell>
          <cell r="B38" t="str">
            <v>发泡</v>
          </cell>
          <cell r="C38" t="str">
            <v>上午</v>
          </cell>
          <cell r="D38" t="str">
            <v>假</v>
          </cell>
          <cell r="E38">
            <v>4</v>
          </cell>
          <cell r="F38">
            <v>4</v>
          </cell>
          <cell r="G38" t="str">
            <v>放</v>
          </cell>
          <cell r="H38" t="str">
            <v>假</v>
          </cell>
          <cell r="I38">
            <v>4</v>
          </cell>
          <cell r="J38" t="str">
            <v>假</v>
          </cell>
          <cell r="K38">
            <v>4</v>
          </cell>
          <cell r="L38">
            <v>4</v>
          </cell>
          <cell r="M38">
            <v>4</v>
          </cell>
          <cell r="N38" t="str">
            <v>放</v>
          </cell>
          <cell r="O38">
            <v>4</v>
          </cell>
          <cell r="P38" t="str">
            <v>假</v>
          </cell>
          <cell r="Q38" t="str">
            <v>假</v>
          </cell>
          <cell r="R38" t="str">
            <v>假</v>
          </cell>
          <cell r="S38" t="str">
            <v>假</v>
          </cell>
          <cell r="T38" t="str">
            <v>假</v>
          </cell>
          <cell r="U38" t="str">
            <v>假</v>
          </cell>
          <cell r="V38" t="str">
            <v>假</v>
          </cell>
          <cell r="W38" t="str">
            <v>假</v>
          </cell>
          <cell r="X38" t="str">
            <v>假</v>
          </cell>
          <cell r="Y38" t="str">
            <v>假</v>
          </cell>
          <cell r="Z38" t="str">
            <v>假</v>
          </cell>
          <cell r="AA38" t="str">
            <v>放</v>
          </cell>
          <cell r="AB38" t="str">
            <v>放</v>
          </cell>
          <cell r="AC38" t="str">
            <v>假</v>
          </cell>
          <cell r="AD38" t="str">
            <v>假</v>
          </cell>
          <cell r="AE38" t="str">
            <v>假</v>
          </cell>
        </row>
        <row r="38">
          <cell r="AG38" t="str">
            <v>放</v>
          </cell>
          <cell r="AH38" t="str">
            <v>放</v>
          </cell>
          <cell r="AI38">
            <v>6.5</v>
          </cell>
          <cell r="AJ38">
            <v>40</v>
          </cell>
          <cell r="AK38">
            <v>11.5</v>
          </cell>
          <cell r="AL38">
            <v>16</v>
          </cell>
          <cell r="AM38">
            <v>67.5</v>
          </cell>
        </row>
        <row r="39">
          <cell r="C39" t="str">
            <v>下午</v>
          </cell>
        </row>
        <row r="39">
          <cell r="E39">
            <v>4</v>
          </cell>
          <cell r="F39">
            <v>4</v>
          </cell>
        </row>
        <row r="39">
          <cell r="I39">
            <v>4</v>
          </cell>
        </row>
        <row r="39">
          <cell r="K39">
            <v>4</v>
          </cell>
          <cell r="L39">
            <v>4</v>
          </cell>
          <cell r="M39">
            <v>1</v>
          </cell>
        </row>
        <row r="39">
          <cell r="O39">
            <v>4</v>
          </cell>
        </row>
        <row r="40">
          <cell r="C40" t="str">
            <v>加班</v>
          </cell>
        </row>
        <row r="40">
          <cell r="E40">
            <v>3</v>
          </cell>
          <cell r="F40">
            <v>3</v>
          </cell>
        </row>
        <row r="40">
          <cell r="K40">
            <v>2.5</v>
          </cell>
          <cell r="L40">
            <v>3</v>
          </cell>
        </row>
        <row r="40">
          <cell r="O40">
            <v>3</v>
          </cell>
        </row>
        <row r="41">
          <cell r="A41" t="str">
            <v>于俊焕</v>
          </cell>
          <cell r="B41" t="str">
            <v>发泡</v>
          </cell>
          <cell r="C41" t="str">
            <v>上午</v>
          </cell>
          <cell r="D41">
            <v>4</v>
          </cell>
          <cell r="E41">
            <v>4</v>
          </cell>
          <cell r="F41">
            <v>4</v>
          </cell>
          <cell r="G41" t="str">
            <v>放</v>
          </cell>
          <cell r="H41">
            <v>4</v>
          </cell>
          <cell r="I41">
            <v>4</v>
          </cell>
          <cell r="J41">
            <v>4</v>
          </cell>
          <cell r="K41">
            <v>4</v>
          </cell>
          <cell r="L41">
            <v>4</v>
          </cell>
          <cell r="M41">
            <v>4</v>
          </cell>
          <cell r="N41" t="str">
            <v>放</v>
          </cell>
          <cell r="O41">
            <v>4</v>
          </cell>
          <cell r="P41">
            <v>4</v>
          </cell>
          <cell r="Q41">
            <v>4</v>
          </cell>
          <cell r="R41">
            <v>4</v>
          </cell>
          <cell r="S41" t="str">
            <v>放</v>
          </cell>
          <cell r="T41" t="str">
            <v>放</v>
          </cell>
          <cell r="U41" t="str">
            <v>放</v>
          </cell>
          <cell r="V41">
            <v>4</v>
          </cell>
          <cell r="W41">
            <v>4</v>
          </cell>
          <cell r="X41">
            <v>4</v>
          </cell>
          <cell r="Y41">
            <v>4</v>
          </cell>
          <cell r="Z41">
            <v>4</v>
          </cell>
          <cell r="AA41" t="str">
            <v>放</v>
          </cell>
          <cell r="AB41" t="str">
            <v>放</v>
          </cell>
          <cell r="AC41">
            <v>4</v>
          </cell>
          <cell r="AD41">
            <v>4</v>
          </cell>
          <cell r="AE41">
            <v>4</v>
          </cell>
          <cell r="AF41">
            <v>4</v>
          </cell>
          <cell r="AG41">
            <v>4</v>
          </cell>
          <cell r="AH41" t="str">
            <v>放</v>
          </cell>
          <cell r="AI41">
            <v>23</v>
          </cell>
          <cell r="AJ41">
            <v>168</v>
          </cell>
          <cell r="AK41">
            <v>57</v>
          </cell>
          <cell r="AL41">
            <v>20</v>
          </cell>
          <cell r="AM41">
            <v>245</v>
          </cell>
        </row>
        <row r="42">
          <cell r="C42" t="str">
            <v>下午</v>
          </cell>
          <cell r="D42">
            <v>4</v>
          </cell>
          <cell r="E42">
            <v>4</v>
          </cell>
          <cell r="F42">
            <v>4</v>
          </cell>
        </row>
        <row r="42">
          <cell r="H42">
            <v>4</v>
          </cell>
          <cell r="I42">
            <v>4</v>
          </cell>
          <cell r="J42">
            <v>4</v>
          </cell>
          <cell r="K42">
            <v>4</v>
          </cell>
          <cell r="L42">
            <v>4</v>
          </cell>
          <cell r="M42">
            <v>4</v>
          </cell>
        </row>
        <row r="42">
          <cell r="O42">
            <v>4</v>
          </cell>
          <cell r="P42">
            <v>4</v>
          </cell>
          <cell r="Q42">
            <v>4</v>
          </cell>
          <cell r="R42">
            <v>4</v>
          </cell>
        </row>
        <row r="42">
          <cell r="V42">
            <v>4</v>
          </cell>
          <cell r="W42">
            <v>4</v>
          </cell>
          <cell r="X42">
            <v>4</v>
          </cell>
          <cell r="Y42">
            <v>4</v>
          </cell>
          <cell r="Z42">
            <v>4</v>
          </cell>
        </row>
        <row r="42">
          <cell r="AC42">
            <v>4</v>
          </cell>
          <cell r="AD42">
            <v>4</v>
          </cell>
          <cell r="AE42">
            <v>4</v>
          </cell>
          <cell r="AF42">
            <v>4</v>
          </cell>
          <cell r="AG42">
            <v>4</v>
          </cell>
        </row>
        <row r="43">
          <cell r="C43" t="str">
            <v>加班</v>
          </cell>
          <cell r="D43">
            <v>1</v>
          </cell>
          <cell r="E43">
            <v>3</v>
          </cell>
          <cell r="F43">
            <v>3</v>
          </cell>
        </row>
        <row r="43">
          <cell r="H43">
            <v>3</v>
          </cell>
          <cell r="I43">
            <v>3</v>
          </cell>
          <cell r="J43">
            <v>3.5</v>
          </cell>
          <cell r="K43">
            <v>3</v>
          </cell>
          <cell r="L43">
            <v>3</v>
          </cell>
          <cell r="M43">
            <v>1</v>
          </cell>
        </row>
        <row r="43">
          <cell r="O43">
            <v>3</v>
          </cell>
          <cell r="P43">
            <v>3</v>
          </cell>
          <cell r="Q43">
            <v>3</v>
          </cell>
          <cell r="R43">
            <v>3</v>
          </cell>
        </row>
        <row r="43">
          <cell r="V43">
            <v>3</v>
          </cell>
          <cell r="W43">
            <v>3</v>
          </cell>
          <cell r="X43">
            <v>3</v>
          </cell>
          <cell r="Y43">
            <v>2</v>
          </cell>
          <cell r="Z43">
            <v>3</v>
          </cell>
        </row>
        <row r="43">
          <cell r="AC43">
            <v>3</v>
          </cell>
          <cell r="AD43">
            <v>3.5</v>
          </cell>
          <cell r="AE43">
            <v>3</v>
          </cell>
          <cell r="AF43">
            <v>1</v>
          </cell>
          <cell r="AG43">
            <v>1</v>
          </cell>
        </row>
        <row r="44">
          <cell r="A44" t="str">
            <v>孙秋生</v>
          </cell>
          <cell r="B44" t="str">
            <v>发泡</v>
          </cell>
          <cell r="C44" t="str">
            <v>上午</v>
          </cell>
          <cell r="D44">
            <v>4</v>
          </cell>
          <cell r="E44">
            <v>4</v>
          </cell>
          <cell r="F44">
            <v>4</v>
          </cell>
          <cell r="G44">
            <v>3</v>
          </cell>
          <cell r="H44">
            <v>4</v>
          </cell>
          <cell r="I44" t="str">
            <v>假</v>
          </cell>
          <cell r="J44">
            <v>4</v>
          </cell>
          <cell r="K44">
            <v>4</v>
          </cell>
          <cell r="L44">
            <v>4</v>
          </cell>
          <cell r="M44">
            <v>4</v>
          </cell>
          <cell r="N44" t="str">
            <v>放</v>
          </cell>
          <cell r="O44">
            <v>4</v>
          </cell>
          <cell r="P44">
            <v>4</v>
          </cell>
          <cell r="Q44">
            <v>4</v>
          </cell>
          <cell r="R44">
            <v>4</v>
          </cell>
          <cell r="S44">
            <v>4</v>
          </cell>
          <cell r="T44" t="str">
            <v>放</v>
          </cell>
          <cell r="U44" t="str">
            <v>放</v>
          </cell>
          <cell r="V44">
            <v>4</v>
          </cell>
          <cell r="W44">
            <v>4</v>
          </cell>
          <cell r="X44">
            <v>4</v>
          </cell>
          <cell r="Y44">
            <v>4</v>
          </cell>
          <cell r="Z44">
            <v>4</v>
          </cell>
          <cell r="AA44" t="str">
            <v>放</v>
          </cell>
          <cell r="AB44" t="str">
            <v>放</v>
          </cell>
          <cell r="AC44">
            <v>4</v>
          </cell>
          <cell r="AD44">
            <v>4</v>
          </cell>
          <cell r="AE44">
            <v>4</v>
          </cell>
        </row>
        <row r="44">
          <cell r="AH44" t="str">
            <v>放</v>
          </cell>
          <cell r="AI44">
            <v>20.5</v>
          </cell>
          <cell r="AJ44">
            <v>150</v>
          </cell>
          <cell r="AK44">
            <v>55.5</v>
          </cell>
          <cell r="AL44">
            <v>19</v>
          </cell>
          <cell r="AM44">
            <v>224.5</v>
          </cell>
        </row>
        <row r="45">
          <cell r="C45" t="str">
            <v>下午</v>
          </cell>
          <cell r="D45">
            <v>4</v>
          </cell>
          <cell r="E45">
            <v>4</v>
          </cell>
          <cell r="F45">
            <v>4</v>
          </cell>
        </row>
        <row r="45">
          <cell r="H45">
            <v>4</v>
          </cell>
        </row>
        <row r="45">
          <cell r="J45">
            <v>4</v>
          </cell>
          <cell r="K45">
            <v>4</v>
          </cell>
          <cell r="L45">
            <v>4</v>
          </cell>
          <cell r="M45">
            <v>1</v>
          </cell>
        </row>
        <row r="45">
          <cell r="O45">
            <v>4</v>
          </cell>
          <cell r="P45">
            <v>4</v>
          </cell>
          <cell r="Q45">
            <v>4</v>
          </cell>
          <cell r="R45">
            <v>4</v>
          </cell>
          <cell r="S45">
            <v>2</v>
          </cell>
        </row>
        <row r="45">
          <cell r="V45">
            <v>4</v>
          </cell>
          <cell r="W45">
            <v>4</v>
          </cell>
          <cell r="X45">
            <v>4</v>
          </cell>
          <cell r="Y45">
            <v>4</v>
          </cell>
          <cell r="Z45">
            <v>4</v>
          </cell>
        </row>
        <row r="45">
          <cell r="AC45">
            <v>4</v>
          </cell>
          <cell r="AD45">
            <v>4</v>
          </cell>
          <cell r="AE45">
            <v>4</v>
          </cell>
        </row>
        <row r="46">
          <cell r="C46" t="str">
            <v>加班</v>
          </cell>
          <cell r="D46">
            <v>3</v>
          </cell>
          <cell r="E46">
            <v>3</v>
          </cell>
          <cell r="F46">
            <v>3</v>
          </cell>
        </row>
        <row r="46">
          <cell r="H46">
            <v>3</v>
          </cell>
        </row>
        <row r="46">
          <cell r="J46">
            <v>3</v>
          </cell>
          <cell r="K46">
            <v>3</v>
          </cell>
          <cell r="L46">
            <v>3</v>
          </cell>
        </row>
        <row r="46">
          <cell r="O46">
            <v>3</v>
          </cell>
          <cell r="P46">
            <v>3</v>
          </cell>
          <cell r="Q46">
            <v>3</v>
          </cell>
          <cell r="R46">
            <v>3</v>
          </cell>
        </row>
        <row r="46">
          <cell r="V46">
            <v>3</v>
          </cell>
          <cell r="W46">
            <v>3</v>
          </cell>
          <cell r="X46">
            <v>3</v>
          </cell>
          <cell r="Y46">
            <v>3.5</v>
          </cell>
          <cell r="Z46">
            <v>4</v>
          </cell>
        </row>
        <row r="46">
          <cell r="AC46">
            <v>3</v>
          </cell>
          <cell r="AD46">
            <v>3</v>
          </cell>
          <cell r="AE46">
            <v>3</v>
          </cell>
        </row>
        <row r="47">
          <cell r="A47" t="str">
            <v>胡馨月</v>
          </cell>
          <cell r="B47" t="str">
            <v>发泡</v>
          </cell>
          <cell r="C47" t="str">
            <v>上午</v>
          </cell>
          <cell r="D47">
            <v>4</v>
          </cell>
          <cell r="E47">
            <v>4</v>
          </cell>
          <cell r="F47">
            <v>4</v>
          </cell>
          <cell r="G47" t="str">
            <v>放</v>
          </cell>
          <cell r="H47" t="str">
            <v>假</v>
          </cell>
          <cell r="I47" t="str">
            <v>假</v>
          </cell>
          <cell r="J47" t="str">
            <v>假</v>
          </cell>
          <cell r="K47">
            <v>4</v>
          </cell>
          <cell r="L47">
            <v>4</v>
          </cell>
          <cell r="M47">
            <v>4</v>
          </cell>
          <cell r="N47" t="str">
            <v>放</v>
          </cell>
          <cell r="O47" t="str">
            <v>假</v>
          </cell>
          <cell r="P47" t="str">
            <v>假</v>
          </cell>
          <cell r="Q47" t="str">
            <v>假</v>
          </cell>
          <cell r="R47" t="str">
            <v>假</v>
          </cell>
          <cell r="S47" t="str">
            <v>放</v>
          </cell>
          <cell r="T47" t="str">
            <v>放</v>
          </cell>
          <cell r="U47" t="str">
            <v>放</v>
          </cell>
          <cell r="V47">
            <v>4</v>
          </cell>
          <cell r="W47">
            <v>4</v>
          </cell>
          <cell r="X47">
            <v>4</v>
          </cell>
          <cell r="Y47">
            <v>4</v>
          </cell>
          <cell r="Z47">
            <v>4</v>
          </cell>
          <cell r="AA47" t="str">
            <v>放</v>
          </cell>
          <cell r="AB47" t="str">
            <v>放</v>
          </cell>
          <cell r="AC47">
            <v>4</v>
          </cell>
          <cell r="AD47" t="str">
            <v>假</v>
          </cell>
          <cell r="AE47">
            <v>4</v>
          </cell>
          <cell r="AF47">
            <v>4</v>
          </cell>
          <cell r="AG47">
            <v>4</v>
          </cell>
          <cell r="AH47" t="str">
            <v>放</v>
          </cell>
          <cell r="AI47">
            <v>14.5</v>
          </cell>
          <cell r="AJ47">
            <v>32</v>
          </cell>
          <cell r="AK47">
            <v>11</v>
          </cell>
          <cell r="AL47">
            <v>95</v>
          </cell>
          <cell r="AM47">
            <v>138</v>
          </cell>
        </row>
        <row r="48">
          <cell r="C48" t="str">
            <v>下午</v>
          </cell>
          <cell r="D48">
            <v>4</v>
          </cell>
        </row>
        <row r="48">
          <cell r="F48">
            <v>4</v>
          </cell>
        </row>
        <row r="48">
          <cell r="K48">
            <v>4</v>
          </cell>
          <cell r="L48">
            <v>4</v>
          </cell>
          <cell r="M48">
            <v>4</v>
          </cell>
        </row>
        <row r="48">
          <cell r="V48">
            <v>4</v>
          </cell>
          <cell r="W48">
            <v>4</v>
          </cell>
          <cell r="X48">
            <v>4</v>
          </cell>
          <cell r="Y48">
            <v>4</v>
          </cell>
          <cell r="Z48">
            <v>4</v>
          </cell>
        </row>
        <row r="48">
          <cell r="AC48">
            <v>4</v>
          </cell>
        </row>
        <row r="48">
          <cell r="AE48">
            <v>4</v>
          </cell>
          <cell r="AF48">
            <v>4</v>
          </cell>
          <cell r="AG48">
            <v>4</v>
          </cell>
        </row>
        <row r="49">
          <cell r="C49" t="str">
            <v>加班</v>
          </cell>
          <cell r="D49">
            <v>3</v>
          </cell>
        </row>
        <row r="49">
          <cell r="F49">
            <v>3</v>
          </cell>
        </row>
        <row r="49">
          <cell r="K49">
            <v>3</v>
          </cell>
          <cell r="L49">
            <v>3</v>
          </cell>
          <cell r="M49">
            <v>1</v>
          </cell>
        </row>
        <row r="49">
          <cell r="V49">
            <v>3</v>
          </cell>
          <cell r="W49">
            <v>3</v>
          </cell>
          <cell r="X49">
            <v>3</v>
          </cell>
          <cell r="Y49">
            <v>2</v>
          </cell>
          <cell r="Z49">
            <v>3</v>
          </cell>
        </row>
        <row r="49">
          <cell r="AC49">
            <v>1</v>
          </cell>
        </row>
        <row r="49">
          <cell r="AE49">
            <v>3</v>
          </cell>
          <cell r="AF49">
            <v>1</v>
          </cell>
          <cell r="AG49">
            <v>1</v>
          </cell>
        </row>
        <row r="50">
          <cell r="A50" t="str">
            <v>王俊硕</v>
          </cell>
          <cell r="B50" t="str">
            <v>发泡</v>
          </cell>
          <cell r="C50" t="str">
            <v>上午</v>
          </cell>
          <cell r="D50">
            <v>4</v>
          </cell>
          <cell r="E50">
            <v>4</v>
          </cell>
          <cell r="F50">
            <v>4</v>
          </cell>
          <cell r="G50">
            <v>4</v>
          </cell>
          <cell r="H50">
            <v>4</v>
          </cell>
          <cell r="I50">
            <v>4</v>
          </cell>
          <cell r="J50">
            <v>4</v>
          </cell>
          <cell r="K50" t="str">
            <v>假</v>
          </cell>
          <cell r="L50">
            <v>4</v>
          </cell>
          <cell r="M50">
            <v>4</v>
          </cell>
          <cell r="N50" t="str">
            <v>放</v>
          </cell>
          <cell r="O50">
            <v>4</v>
          </cell>
          <cell r="P50">
            <v>4</v>
          </cell>
          <cell r="Q50">
            <v>4</v>
          </cell>
          <cell r="R50">
            <v>4</v>
          </cell>
          <cell r="S50">
            <v>4</v>
          </cell>
          <cell r="T50" t="str">
            <v>放</v>
          </cell>
          <cell r="U50" t="str">
            <v>放</v>
          </cell>
          <cell r="V50">
            <v>4</v>
          </cell>
          <cell r="W50">
            <v>4</v>
          </cell>
          <cell r="X50">
            <v>4</v>
          </cell>
          <cell r="Y50">
            <v>4</v>
          </cell>
          <cell r="Z50">
            <v>4</v>
          </cell>
          <cell r="AA50">
            <v>4</v>
          </cell>
          <cell r="AB50" t="str">
            <v>放</v>
          </cell>
          <cell r="AC50">
            <v>4</v>
          </cell>
          <cell r="AD50">
            <v>4</v>
          </cell>
          <cell r="AE50">
            <v>4</v>
          </cell>
        </row>
        <row r="50">
          <cell r="AG50" t="str">
            <v>放</v>
          </cell>
          <cell r="AH50" t="str">
            <v>放</v>
          </cell>
          <cell r="AI50">
            <v>22.5</v>
          </cell>
          <cell r="AJ50">
            <v>54</v>
          </cell>
          <cell r="AK50">
            <v>18</v>
          </cell>
          <cell r="AL50">
            <v>148</v>
          </cell>
          <cell r="AM50">
            <v>220</v>
          </cell>
        </row>
        <row r="51">
          <cell r="C51" t="str">
            <v>下午</v>
          </cell>
          <cell r="D51">
            <v>4</v>
          </cell>
          <cell r="E51">
            <v>4</v>
          </cell>
          <cell r="F51">
            <v>4</v>
          </cell>
          <cell r="G51">
            <v>4</v>
          </cell>
          <cell r="H51">
            <v>4</v>
          </cell>
          <cell r="I51">
            <v>4</v>
          </cell>
          <cell r="J51">
            <v>4</v>
          </cell>
        </row>
        <row r="51">
          <cell r="L51">
            <v>4</v>
          </cell>
          <cell r="M51">
            <v>4</v>
          </cell>
        </row>
        <row r="51">
          <cell r="O51">
            <v>4</v>
          </cell>
          <cell r="P51">
            <v>4</v>
          </cell>
          <cell r="Q51">
            <v>4</v>
          </cell>
          <cell r="R51">
            <v>4</v>
          </cell>
          <cell r="S51">
            <v>2</v>
          </cell>
        </row>
        <row r="51">
          <cell r="V51">
            <v>4</v>
          </cell>
          <cell r="W51">
            <v>4</v>
          </cell>
          <cell r="X51">
            <v>4</v>
          </cell>
          <cell r="Y51">
            <v>4</v>
          </cell>
          <cell r="Z51">
            <v>4</v>
          </cell>
          <cell r="AA51">
            <v>4</v>
          </cell>
        </row>
        <row r="51">
          <cell r="AC51">
            <v>4</v>
          </cell>
          <cell r="AD51">
            <v>4</v>
          </cell>
          <cell r="AE51">
            <v>4</v>
          </cell>
        </row>
        <row r="52">
          <cell r="C52" t="str">
            <v>加班</v>
          </cell>
          <cell r="D52">
            <v>1</v>
          </cell>
          <cell r="E52">
            <v>0.5</v>
          </cell>
          <cell r="F52">
            <v>3</v>
          </cell>
          <cell r="G52">
            <v>0.5</v>
          </cell>
          <cell r="H52">
            <v>3</v>
          </cell>
          <cell r="I52">
            <v>5</v>
          </cell>
          <cell r="J52">
            <v>3</v>
          </cell>
        </row>
        <row r="52">
          <cell r="L52">
            <v>3.5</v>
          </cell>
          <cell r="M52">
            <v>1.5</v>
          </cell>
        </row>
        <row r="52">
          <cell r="O52">
            <v>3</v>
          </cell>
          <cell r="P52">
            <v>3</v>
          </cell>
          <cell r="Q52">
            <v>3</v>
          </cell>
          <cell r="R52">
            <v>3</v>
          </cell>
        </row>
        <row r="52">
          <cell r="V52">
            <v>3</v>
          </cell>
          <cell r="W52">
            <v>3</v>
          </cell>
          <cell r="X52">
            <v>3</v>
          </cell>
          <cell r="Y52">
            <v>3</v>
          </cell>
          <cell r="Z52">
            <v>3</v>
          </cell>
          <cell r="AA52">
            <v>1</v>
          </cell>
        </row>
        <row r="52">
          <cell r="AC52">
            <v>3</v>
          </cell>
          <cell r="AD52">
            <v>3</v>
          </cell>
          <cell r="AE52">
            <v>3</v>
          </cell>
        </row>
        <row r="53">
          <cell r="A53" t="str">
            <v>李海霞</v>
          </cell>
          <cell r="B53" t="str">
            <v>发泡</v>
          </cell>
          <cell r="C53" t="str">
            <v>上午</v>
          </cell>
          <cell r="D53">
            <v>4</v>
          </cell>
          <cell r="E53">
            <v>4</v>
          </cell>
          <cell r="F53">
            <v>4</v>
          </cell>
          <cell r="G53">
            <v>4</v>
          </cell>
          <cell r="H53">
            <v>4</v>
          </cell>
          <cell r="I53">
            <v>4</v>
          </cell>
          <cell r="J53">
            <v>4</v>
          </cell>
          <cell r="K53">
            <v>4</v>
          </cell>
          <cell r="L53">
            <v>4</v>
          </cell>
          <cell r="M53">
            <v>4</v>
          </cell>
          <cell r="N53" t="str">
            <v>放</v>
          </cell>
          <cell r="O53">
            <v>4</v>
          </cell>
          <cell r="P53">
            <v>4</v>
          </cell>
          <cell r="Q53">
            <v>4</v>
          </cell>
          <cell r="R53">
            <v>4</v>
          </cell>
          <cell r="S53" t="str">
            <v>放</v>
          </cell>
          <cell r="T53" t="str">
            <v>放</v>
          </cell>
          <cell r="U53" t="str">
            <v>放</v>
          </cell>
          <cell r="V53">
            <v>4</v>
          </cell>
          <cell r="W53">
            <v>4</v>
          </cell>
          <cell r="X53">
            <v>4</v>
          </cell>
          <cell r="Y53">
            <v>4</v>
          </cell>
          <cell r="Z53">
            <v>4</v>
          </cell>
          <cell r="AA53" t="str">
            <v>放</v>
          </cell>
          <cell r="AB53" t="str">
            <v>放</v>
          </cell>
          <cell r="AC53">
            <v>4</v>
          </cell>
          <cell r="AD53">
            <v>4</v>
          </cell>
          <cell r="AE53">
            <v>4</v>
          </cell>
          <cell r="AF53">
            <v>4</v>
          </cell>
          <cell r="AG53">
            <v>4</v>
          </cell>
          <cell r="AH53" t="str">
            <v>放</v>
          </cell>
          <cell r="AI53">
            <v>23.5</v>
          </cell>
          <cell r="AJ53">
            <v>48</v>
          </cell>
          <cell r="AK53">
            <v>15</v>
          </cell>
          <cell r="AL53">
            <v>166</v>
          </cell>
          <cell r="AM53">
            <v>229</v>
          </cell>
        </row>
        <row r="54">
          <cell r="C54" t="str">
            <v>下午</v>
          </cell>
          <cell r="D54">
            <v>4</v>
          </cell>
        </row>
        <row r="54">
          <cell r="F54">
            <v>4</v>
          </cell>
          <cell r="G54">
            <v>4</v>
          </cell>
          <cell r="H54">
            <v>4</v>
          </cell>
          <cell r="I54">
            <v>4</v>
          </cell>
          <cell r="J54">
            <v>4</v>
          </cell>
          <cell r="K54">
            <v>4</v>
          </cell>
          <cell r="L54">
            <v>4</v>
          </cell>
          <cell r="M54">
            <v>4</v>
          </cell>
        </row>
        <row r="54">
          <cell r="O54">
            <v>4</v>
          </cell>
          <cell r="P54">
            <v>4</v>
          </cell>
          <cell r="Q54">
            <v>4</v>
          </cell>
          <cell r="R54">
            <v>4</v>
          </cell>
        </row>
        <row r="54">
          <cell r="V54">
            <v>4</v>
          </cell>
          <cell r="W54">
            <v>4</v>
          </cell>
          <cell r="X54">
            <v>4</v>
          </cell>
          <cell r="Y54">
            <v>4</v>
          </cell>
          <cell r="Z54">
            <v>4</v>
          </cell>
        </row>
        <row r="54">
          <cell r="AC54">
            <v>4</v>
          </cell>
          <cell r="AD54">
            <v>4</v>
          </cell>
          <cell r="AE54">
            <v>4</v>
          </cell>
          <cell r="AF54">
            <v>4</v>
          </cell>
          <cell r="AG54">
            <v>4</v>
          </cell>
        </row>
        <row r="55">
          <cell r="C55" t="str">
            <v>加班</v>
          </cell>
          <cell r="D55">
            <v>3</v>
          </cell>
        </row>
        <row r="55">
          <cell r="F55">
            <v>3</v>
          </cell>
          <cell r="G55">
            <v>0.5</v>
          </cell>
          <cell r="H55">
            <v>3</v>
          </cell>
          <cell r="I55">
            <v>3</v>
          </cell>
          <cell r="J55">
            <v>1</v>
          </cell>
          <cell r="K55">
            <v>3</v>
          </cell>
          <cell r="L55">
            <v>1</v>
          </cell>
          <cell r="M55">
            <v>1</v>
          </cell>
        </row>
        <row r="55">
          <cell r="O55">
            <v>1.5</v>
          </cell>
          <cell r="P55">
            <v>3</v>
          </cell>
          <cell r="Q55">
            <v>1</v>
          </cell>
          <cell r="R55">
            <v>3</v>
          </cell>
        </row>
        <row r="55">
          <cell r="V55">
            <v>3</v>
          </cell>
          <cell r="W55">
            <v>3</v>
          </cell>
          <cell r="X55">
            <v>3</v>
          </cell>
          <cell r="Y55">
            <v>2</v>
          </cell>
          <cell r="Z55">
            <v>3</v>
          </cell>
        </row>
        <row r="55">
          <cell r="AC55">
            <v>3</v>
          </cell>
          <cell r="AD55">
            <v>3</v>
          </cell>
          <cell r="AE55">
            <v>3</v>
          </cell>
          <cell r="AF55">
            <v>1</v>
          </cell>
          <cell r="AG55">
            <v>1</v>
          </cell>
        </row>
        <row r="56">
          <cell r="A56" t="str">
            <v>李淑芳</v>
          </cell>
          <cell r="B56" t="str">
            <v>发泡</v>
          </cell>
          <cell r="C56" t="str">
            <v>上午</v>
          </cell>
          <cell r="D56">
            <v>4</v>
          </cell>
          <cell r="E56">
            <v>4</v>
          </cell>
          <cell r="F56">
            <v>4</v>
          </cell>
          <cell r="G56">
            <v>4</v>
          </cell>
          <cell r="H56">
            <v>4</v>
          </cell>
          <cell r="I56">
            <v>4</v>
          </cell>
          <cell r="J56">
            <v>4</v>
          </cell>
          <cell r="K56">
            <v>4</v>
          </cell>
          <cell r="L56">
            <v>4</v>
          </cell>
          <cell r="M56">
            <v>4</v>
          </cell>
          <cell r="N56" t="str">
            <v>放</v>
          </cell>
          <cell r="O56">
            <v>4</v>
          </cell>
          <cell r="P56">
            <v>4</v>
          </cell>
          <cell r="Q56">
            <v>4</v>
          </cell>
          <cell r="R56">
            <v>4</v>
          </cell>
          <cell r="S56">
            <v>4</v>
          </cell>
          <cell r="T56" t="str">
            <v>放</v>
          </cell>
          <cell r="U56" t="str">
            <v>放</v>
          </cell>
          <cell r="V56">
            <v>4</v>
          </cell>
          <cell r="W56">
            <v>4</v>
          </cell>
          <cell r="X56">
            <v>4</v>
          </cell>
          <cell r="Y56">
            <v>4</v>
          </cell>
          <cell r="Z56">
            <v>4</v>
          </cell>
          <cell r="AA56">
            <v>4</v>
          </cell>
          <cell r="AB56" t="str">
            <v>放</v>
          </cell>
          <cell r="AC56">
            <v>4</v>
          </cell>
          <cell r="AD56">
            <v>4</v>
          </cell>
          <cell r="AE56">
            <v>4</v>
          </cell>
        </row>
        <row r="56">
          <cell r="AG56" t="str">
            <v>放</v>
          </cell>
          <cell r="AH56" t="str">
            <v>放</v>
          </cell>
          <cell r="AI56">
            <v>24</v>
          </cell>
          <cell r="AJ56">
            <v>56</v>
          </cell>
          <cell r="AK56">
            <v>24.5</v>
          </cell>
          <cell r="AL56">
            <v>166.5</v>
          </cell>
          <cell r="AM56">
            <v>247</v>
          </cell>
        </row>
        <row r="57">
          <cell r="C57" t="str">
            <v>下午</v>
          </cell>
          <cell r="D57">
            <v>4</v>
          </cell>
          <cell r="E57">
            <v>4</v>
          </cell>
          <cell r="F57">
            <v>4</v>
          </cell>
          <cell r="G57">
            <v>4</v>
          </cell>
          <cell r="H57">
            <v>4</v>
          </cell>
          <cell r="I57">
            <v>4</v>
          </cell>
          <cell r="J57">
            <v>4</v>
          </cell>
          <cell r="K57">
            <v>4</v>
          </cell>
          <cell r="L57">
            <v>4</v>
          </cell>
          <cell r="M57">
            <v>4</v>
          </cell>
        </row>
        <row r="57">
          <cell r="O57">
            <v>4</v>
          </cell>
          <cell r="P57">
            <v>4</v>
          </cell>
          <cell r="Q57">
            <v>4</v>
          </cell>
          <cell r="R57">
            <v>4</v>
          </cell>
          <cell r="S57">
            <v>4</v>
          </cell>
        </row>
        <row r="57">
          <cell r="V57">
            <v>4</v>
          </cell>
          <cell r="W57">
            <v>4</v>
          </cell>
          <cell r="X57">
            <v>4</v>
          </cell>
          <cell r="Y57">
            <v>4</v>
          </cell>
          <cell r="Z57">
            <v>4</v>
          </cell>
          <cell r="AA57">
            <v>4</v>
          </cell>
        </row>
        <row r="57">
          <cell r="AC57">
            <v>4</v>
          </cell>
          <cell r="AD57">
            <v>4</v>
          </cell>
          <cell r="AE57">
            <v>4</v>
          </cell>
        </row>
        <row r="58">
          <cell r="C58" t="str">
            <v>加班</v>
          </cell>
          <cell r="D58">
            <v>1</v>
          </cell>
          <cell r="E58">
            <v>3</v>
          </cell>
          <cell r="F58">
            <v>3</v>
          </cell>
          <cell r="G58">
            <v>5.5</v>
          </cell>
          <cell r="H58">
            <v>3</v>
          </cell>
          <cell r="I58">
            <v>5</v>
          </cell>
          <cell r="J58">
            <v>4</v>
          </cell>
          <cell r="K58">
            <v>3</v>
          </cell>
          <cell r="L58">
            <v>3</v>
          </cell>
          <cell r="M58">
            <v>1</v>
          </cell>
        </row>
        <row r="58">
          <cell r="O58">
            <v>3</v>
          </cell>
          <cell r="P58">
            <v>3</v>
          </cell>
          <cell r="Q58">
            <v>3</v>
          </cell>
          <cell r="R58">
            <v>3</v>
          </cell>
          <cell r="S58">
            <v>6.5</v>
          </cell>
        </row>
        <row r="58">
          <cell r="V58">
            <v>3</v>
          </cell>
          <cell r="W58">
            <v>3</v>
          </cell>
          <cell r="X58">
            <v>3</v>
          </cell>
          <cell r="Y58">
            <v>3</v>
          </cell>
          <cell r="Z58">
            <v>3</v>
          </cell>
          <cell r="AA58">
            <v>0.5</v>
          </cell>
        </row>
        <row r="58">
          <cell r="AC58">
            <v>3</v>
          </cell>
          <cell r="AD58">
            <v>3</v>
          </cell>
          <cell r="AE58">
            <v>3</v>
          </cell>
        </row>
        <row r="59">
          <cell r="A59" t="str">
            <v>王丽</v>
          </cell>
          <cell r="B59" t="str">
            <v>发泡</v>
          </cell>
          <cell r="C59" t="str">
            <v>上午</v>
          </cell>
          <cell r="D59">
            <v>4</v>
          </cell>
          <cell r="E59">
            <v>4</v>
          </cell>
          <cell r="F59" t="str">
            <v>假</v>
          </cell>
          <cell r="G59" t="str">
            <v>放</v>
          </cell>
          <cell r="H59" t="str">
            <v>假</v>
          </cell>
          <cell r="I59" t="str">
            <v>假</v>
          </cell>
          <cell r="J59" t="str">
            <v>假</v>
          </cell>
          <cell r="K59" t="str">
            <v>假</v>
          </cell>
          <cell r="L59">
            <v>4</v>
          </cell>
          <cell r="M59">
            <v>3.5</v>
          </cell>
          <cell r="N59" t="str">
            <v>放</v>
          </cell>
          <cell r="O59">
            <v>4</v>
          </cell>
          <cell r="P59">
            <v>4</v>
          </cell>
          <cell r="Q59">
            <v>4</v>
          </cell>
          <cell r="R59">
            <v>4</v>
          </cell>
          <cell r="S59">
            <v>4</v>
          </cell>
          <cell r="T59" t="str">
            <v>放</v>
          </cell>
          <cell r="U59" t="str">
            <v>放</v>
          </cell>
          <cell r="V59">
            <v>4</v>
          </cell>
          <cell r="W59">
            <v>4</v>
          </cell>
          <cell r="X59">
            <v>4</v>
          </cell>
          <cell r="Y59">
            <v>4</v>
          </cell>
          <cell r="Z59">
            <v>4</v>
          </cell>
          <cell r="AA59" t="str">
            <v>放</v>
          </cell>
          <cell r="AB59" t="str">
            <v>放</v>
          </cell>
          <cell r="AC59">
            <v>4</v>
          </cell>
          <cell r="AD59">
            <v>4</v>
          </cell>
          <cell r="AE59">
            <v>4</v>
          </cell>
          <cell r="AF59">
            <v>4</v>
          </cell>
          <cell r="AG59">
            <v>4</v>
          </cell>
          <cell r="AH59" t="str">
            <v>放</v>
          </cell>
          <cell r="AI59">
            <v>18.5</v>
          </cell>
          <cell r="AJ59">
            <v>56</v>
          </cell>
          <cell r="AK59">
            <v>18</v>
          </cell>
          <cell r="AL59">
            <v>111</v>
          </cell>
          <cell r="AM59">
            <v>185</v>
          </cell>
        </row>
        <row r="60">
          <cell r="C60" t="str">
            <v>下午</v>
          </cell>
          <cell r="D60">
            <v>4</v>
          </cell>
          <cell r="E60">
            <v>4</v>
          </cell>
        </row>
        <row r="60">
          <cell r="L60">
            <v>4</v>
          </cell>
        </row>
        <row r="60">
          <cell r="O60">
            <v>4</v>
          </cell>
          <cell r="P60">
            <v>4</v>
          </cell>
          <cell r="Q60">
            <v>4</v>
          </cell>
          <cell r="R60">
            <v>4</v>
          </cell>
          <cell r="S60">
            <v>4</v>
          </cell>
        </row>
        <row r="60">
          <cell r="V60">
            <v>4</v>
          </cell>
          <cell r="W60">
            <v>4</v>
          </cell>
          <cell r="X60">
            <v>4</v>
          </cell>
          <cell r="Y60">
            <v>4</v>
          </cell>
          <cell r="Z60">
            <v>4</v>
          </cell>
        </row>
        <row r="60">
          <cell r="AC60">
            <v>4</v>
          </cell>
          <cell r="AD60">
            <v>4</v>
          </cell>
          <cell r="AE60">
            <v>4</v>
          </cell>
          <cell r="AF60">
            <v>4</v>
          </cell>
          <cell r="AG60">
            <v>4</v>
          </cell>
        </row>
        <row r="61">
          <cell r="C61" t="str">
            <v>加班</v>
          </cell>
          <cell r="D61">
            <v>3</v>
          </cell>
          <cell r="E61">
            <v>3</v>
          </cell>
        </row>
        <row r="61">
          <cell r="L61">
            <v>3</v>
          </cell>
        </row>
        <row r="61">
          <cell r="O61">
            <v>3</v>
          </cell>
          <cell r="P61">
            <v>3</v>
          </cell>
          <cell r="Q61">
            <v>3</v>
          </cell>
          <cell r="R61">
            <v>3</v>
          </cell>
          <cell r="S61">
            <v>1</v>
          </cell>
        </row>
        <row r="61">
          <cell r="V61">
            <v>3</v>
          </cell>
          <cell r="W61">
            <v>3</v>
          </cell>
          <cell r="X61">
            <v>3</v>
          </cell>
          <cell r="Y61">
            <v>2</v>
          </cell>
          <cell r="Z61">
            <v>3</v>
          </cell>
        </row>
        <row r="61">
          <cell r="AC61">
            <v>3</v>
          </cell>
          <cell r="AD61">
            <v>3</v>
          </cell>
          <cell r="AE61">
            <v>3</v>
          </cell>
          <cell r="AF61">
            <v>2.5</v>
          </cell>
          <cell r="AG61">
            <v>1</v>
          </cell>
        </row>
        <row r="62">
          <cell r="A62" t="str">
            <v>赫春花</v>
          </cell>
          <cell r="B62" t="str">
            <v>发泡</v>
          </cell>
          <cell r="C62" t="str">
            <v>上午</v>
          </cell>
          <cell r="D62">
            <v>4</v>
          </cell>
          <cell r="E62">
            <v>4</v>
          </cell>
          <cell r="F62">
            <v>4</v>
          </cell>
          <cell r="G62">
            <v>4</v>
          </cell>
          <cell r="H62">
            <v>4</v>
          </cell>
          <cell r="I62">
            <v>4</v>
          </cell>
          <cell r="J62">
            <v>4</v>
          </cell>
          <cell r="K62">
            <v>4</v>
          </cell>
          <cell r="L62">
            <v>4</v>
          </cell>
          <cell r="M62">
            <v>4</v>
          </cell>
          <cell r="N62" t="str">
            <v>放</v>
          </cell>
          <cell r="O62">
            <v>4</v>
          </cell>
          <cell r="P62">
            <v>4</v>
          </cell>
          <cell r="Q62">
            <v>4</v>
          </cell>
          <cell r="R62">
            <v>4</v>
          </cell>
          <cell r="S62" t="str">
            <v>放</v>
          </cell>
          <cell r="T62" t="str">
            <v>放</v>
          </cell>
          <cell r="U62">
            <v>4</v>
          </cell>
          <cell r="V62">
            <v>4</v>
          </cell>
          <cell r="W62">
            <v>4</v>
          </cell>
          <cell r="X62">
            <v>4</v>
          </cell>
          <cell r="Y62">
            <v>4</v>
          </cell>
          <cell r="Z62">
            <v>4</v>
          </cell>
          <cell r="AA62" t="str">
            <v>放</v>
          </cell>
          <cell r="AB62" t="str">
            <v>放</v>
          </cell>
          <cell r="AC62">
            <v>4</v>
          </cell>
          <cell r="AD62" t="str">
            <v>假</v>
          </cell>
          <cell r="AE62">
            <v>4</v>
          </cell>
          <cell r="AF62">
            <v>4</v>
          </cell>
          <cell r="AG62">
            <v>4</v>
          </cell>
          <cell r="AH62" t="str">
            <v>放</v>
          </cell>
          <cell r="AI62">
            <v>24</v>
          </cell>
          <cell r="AJ62">
            <v>48</v>
          </cell>
          <cell r="AK62">
            <v>17</v>
          </cell>
          <cell r="AL62">
            <v>166.5</v>
          </cell>
          <cell r="AM62">
            <v>231.5</v>
          </cell>
        </row>
        <row r="63">
          <cell r="C63" t="str">
            <v>下午</v>
          </cell>
          <cell r="D63">
            <v>4</v>
          </cell>
          <cell r="E63">
            <v>4</v>
          </cell>
          <cell r="F63">
            <v>4</v>
          </cell>
          <cell r="G63">
            <v>4</v>
          </cell>
          <cell r="H63">
            <v>4</v>
          </cell>
          <cell r="I63">
            <v>4</v>
          </cell>
          <cell r="J63">
            <v>4</v>
          </cell>
          <cell r="K63">
            <v>4</v>
          </cell>
          <cell r="L63">
            <v>4</v>
          </cell>
          <cell r="M63">
            <v>4</v>
          </cell>
        </row>
        <row r="63">
          <cell r="O63">
            <v>4</v>
          </cell>
          <cell r="P63">
            <v>4</v>
          </cell>
          <cell r="Q63">
            <v>4</v>
          </cell>
          <cell r="R63">
            <v>4</v>
          </cell>
        </row>
        <row r="63">
          <cell r="U63">
            <v>4</v>
          </cell>
          <cell r="V63">
            <v>4</v>
          </cell>
          <cell r="W63">
            <v>4</v>
          </cell>
          <cell r="X63">
            <v>4</v>
          </cell>
          <cell r="Y63">
            <v>4</v>
          </cell>
          <cell r="Z63">
            <v>4</v>
          </cell>
        </row>
        <row r="63">
          <cell r="AC63">
            <v>4</v>
          </cell>
        </row>
        <row r="63">
          <cell r="AE63">
            <v>4</v>
          </cell>
          <cell r="AF63">
            <v>4</v>
          </cell>
          <cell r="AG63">
            <v>4</v>
          </cell>
        </row>
        <row r="64">
          <cell r="C64" t="str">
            <v>加班</v>
          </cell>
          <cell r="D64">
            <v>1</v>
          </cell>
          <cell r="E64">
            <v>3</v>
          </cell>
          <cell r="F64">
            <v>3</v>
          </cell>
          <cell r="G64">
            <v>0.5</v>
          </cell>
          <cell r="H64">
            <v>3</v>
          </cell>
          <cell r="I64">
            <v>3</v>
          </cell>
          <cell r="J64">
            <v>4</v>
          </cell>
          <cell r="K64">
            <v>3</v>
          </cell>
          <cell r="L64">
            <v>3</v>
          </cell>
          <cell r="M64">
            <v>1</v>
          </cell>
        </row>
        <row r="64">
          <cell r="O64">
            <v>3</v>
          </cell>
          <cell r="P64">
            <v>3</v>
          </cell>
          <cell r="Q64">
            <v>3</v>
          </cell>
          <cell r="R64">
            <v>3</v>
          </cell>
        </row>
        <row r="64">
          <cell r="U64">
            <v>1</v>
          </cell>
          <cell r="V64">
            <v>3</v>
          </cell>
          <cell r="W64">
            <v>3</v>
          </cell>
          <cell r="X64">
            <v>3</v>
          </cell>
          <cell r="Y64">
            <v>2</v>
          </cell>
          <cell r="Z64">
            <v>3</v>
          </cell>
        </row>
        <row r="64">
          <cell r="AC64">
            <v>3</v>
          </cell>
        </row>
        <row r="64">
          <cell r="AE64">
            <v>3</v>
          </cell>
          <cell r="AF64">
            <v>1</v>
          </cell>
          <cell r="AG64">
            <v>1</v>
          </cell>
        </row>
        <row r="65">
          <cell r="A65" t="str">
            <v>班文香</v>
          </cell>
          <cell r="B65" t="str">
            <v>发泡</v>
          </cell>
          <cell r="C65" t="str">
            <v>上午</v>
          </cell>
          <cell r="D65">
            <v>4</v>
          </cell>
          <cell r="E65">
            <v>4</v>
          </cell>
          <cell r="F65">
            <v>4</v>
          </cell>
          <cell r="G65" t="str">
            <v>放</v>
          </cell>
          <cell r="H65">
            <v>4</v>
          </cell>
          <cell r="I65">
            <v>4</v>
          </cell>
          <cell r="J65">
            <v>4</v>
          </cell>
          <cell r="K65">
            <v>4</v>
          </cell>
          <cell r="L65">
            <v>4</v>
          </cell>
          <cell r="M65">
            <v>4</v>
          </cell>
          <cell r="N65" t="str">
            <v>放</v>
          </cell>
          <cell r="O65">
            <v>4</v>
          </cell>
          <cell r="P65">
            <v>4</v>
          </cell>
          <cell r="Q65">
            <v>4</v>
          </cell>
          <cell r="R65">
            <v>4</v>
          </cell>
          <cell r="S65">
            <v>4</v>
          </cell>
          <cell r="T65" t="str">
            <v>放</v>
          </cell>
          <cell r="U65" t="str">
            <v>放</v>
          </cell>
          <cell r="V65">
            <v>4</v>
          </cell>
          <cell r="W65">
            <v>4</v>
          </cell>
          <cell r="X65">
            <v>4</v>
          </cell>
          <cell r="Y65">
            <v>4</v>
          </cell>
          <cell r="Z65">
            <v>4</v>
          </cell>
          <cell r="AA65" t="str">
            <v>放</v>
          </cell>
          <cell r="AB65" t="str">
            <v>放</v>
          </cell>
          <cell r="AC65">
            <v>4</v>
          </cell>
          <cell r="AD65">
            <v>4</v>
          </cell>
          <cell r="AE65">
            <v>4</v>
          </cell>
        </row>
        <row r="65">
          <cell r="AG65" t="str">
            <v>放</v>
          </cell>
          <cell r="AH65" t="str">
            <v>放</v>
          </cell>
          <cell r="AI65">
            <v>22</v>
          </cell>
          <cell r="AJ65">
            <v>56</v>
          </cell>
          <cell r="AK65">
            <v>19</v>
          </cell>
          <cell r="AL65">
            <v>151</v>
          </cell>
          <cell r="AM65">
            <v>226</v>
          </cell>
        </row>
        <row r="66">
          <cell r="C66" t="str">
            <v>下午</v>
          </cell>
          <cell r="D66">
            <v>4</v>
          </cell>
          <cell r="E66">
            <v>4</v>
          </cell>
          <cell r="F66">
            <v>4</v>
          </cell>
        </row>
        <row r="66">
          <cell r="H66">
            <v>4</v>
          </cell>
          <cell r="I66">
            <v>4</v>
          </cell>
          <cell r="J66">
            <v>4</v>
          </cell>
          <cell r="K66">
            <v>4</v>
          </cell>
          <cell r="L66">
            <v>4</v>
          </cell>
          <cell r="M66">
            <v>4</v>
          </cell>
        </row>
        <row r="66">
          <cell r="O66">
            <v>4</v>
          </cell>
          <cell r="P66">
            <v>4</v>
          </cell>
          <cell r="Q66">
            <v>4</v>
          </cell>
          <cell r="R66">
            <v>4</v>
          </cell>
          <cell r="S66">
            <v>4</v>
          </cell>
        </row>
        <row r="66">
          <cell r="V66">
            <v>4</v>
          </cell>
          <cell r="W66">
            <v>4</v>
          </cell>
          <cell r="X66">
            <v>4</v>
          </cell>
          <cell r="Y66">
            <v>4</v>
          </cell>
          <cell r="Z66">
            <v>4</v>
          </cell>
        </row>
        <row r="66">
          <cell r="AC66">
            <v>4</v>
          </cell>
          <cell r="AD66">
            <v>4</v>
          </cell>
          <cell r="AE66">
            <v>4</v>
          </cell>
        </row>
        <row r="67">
          <cell r="C67" t="str">
            <v>加班</v>
          </cell>
          <cell r="D67">
            <v>1</v>
          </cell>
          <cell r="E67">
            <v>3</v>
          </cell>
          <cell r="F67">
            <v>3</v>
          </cell>
        </row>
        <row r="67">
          <cell r="H67">
            <v>3</v>
          </cell>
          <cell r="I67">
            <v>3</v>
          </cell>
          <cell r="J67">
            <v>4</v>
          </cell>
          <cell r="K67">
            <v>3</v>
          </cell>
          <cell r="L67">
            <v>3</v>
          </cell>
          <cell r="M67">
            <v>1</v>
          </cell>
        </row>
        <row r="67">
          <cell r="O67">
            <v>3</v>
          </cell>
          <cell r="P67">
            <v>3</v>
          </cell>
          <cell r="Q67">
            <v>3</v>
          </cell>
          <cell r="R67">
            <v>3</v>
          </cell>
          <cell r="S67">
            <v>1</v>
          </cell>
        </row>
        <row r="67">
          <cell r="V67">
            <v>3</v>
          </cell>
          <cell r="W67">
            <v>3</v>
          </cell>
          <cell r="X67">
            <v>3</v>
          </cell>
          <cell r="Y67">
            <v>3</v>
          </cell>
          <cell r="Z67">
            <v>3</v>
          </cell>
        </row>
        <row r="67">
          <cell r="AC67">
            <v>3</v>
          </cell>
          <cell r="AD67">
            <v>3</v>
          </cell>
          <cell r="AE67">
            <v>3</v>
          </cell>
        </row>
        <row r="68">
          <cell r="A68" t="str">
            <v>孙双会</v>
          </cell>
          <cell r="B68" t="str">
            <v>发泡</v>
          </cell>
          <cell r="C68" t="str">
            <v>上午</v>
          </cell>
          <cell r="D68">
            <v>4</v>
          </cell>
          <cell r="E68">
            <v>4</v>
          </cell>
          <cell r="F68">
            <v>4</v>
          </cell>
          <cell r="G68" t="str">
            <v>放</v>
          </cell>
          <cell r="H68">
            <v>4</v>
          </cell>
          <cell r="I68">
            <v>4</v>
          </cell>
          <cell r="J68">
            <v>4</v>
          </cell>
          <cell r="K68">
            <v>4</v>
          </cell>
          <cell r="L68">
            <v>2.5</v>
          </cell>
          <cell r="M68">
            <v>4</v>
          </cell>
          <cell r="N68" t="str">
            <v>放</v>
          </cell>
          <cell r="O68">
            <v>4</v>
          </cell>
          <cell r="P68">
            <v>4</v>
          </cell>
          <cell r="Q68">
            <v>4</v>
          </cell>
          <cell r="R68">
            <v>4</v>
          </cell>
          <cell r="S68">
            <v>4</v>
          </cell>
          <cell r="T68" t="str">
            <v>放</v>
          </cell>
          <cell r="U68" t="str">
            <v>放</v>
          </cell>
          <cell r="V68">
            <v>4</v>
          </cell>
          <cell r="W68">
            <v>4</v>
          </cell>
          <cell r="X68">
            <v>4</v>
          </cell>
          <cell r="Y68">
            <v>4</v>
          </cell>
          <cell r="Z68">
            <v>4</v>
          </cell>
          <cell r="AA68" t="str">
            <v>放</v>
          </cell>
          <cell r="AB68" t="str">
            <v>放</v>
          </cell>
          <cell r="AC68">
            <v>4</v>
          </cell>
          <cell r="AD68">
            <v>4</v>
          </cell>
          <cell r="AE68">
            <v>4</v>
          </cell>
        </row>
        <row r="68">
          <cell r="AG68" t="str">
            <v>放</v>
          </cell>
          <cell r="AH68" t="str">
            <v>放</v>
          </cell>
          <cell r="AI68">
            <v>21</v>
          </cell>
          <cell r="AJ68">
            <v>56</v>
          </cell>
          <cell r="AK68">
            <v>19</v>
          </cell>
          <cell r="AL68">
            <v>139.5</v>
          </cell>
          <cell r="AM68">
            <v>214.5</v>
          </cell>
        </row>
        <row r="69">
          <cell r="C69" t="str">
            <v>下午</v>
          </cell>
          <cell r="D69">
            <v>4</v>
          </cell>
          <cell r="E69">
            <v>4</v>
          </cell>
          <cell r="F69">
            <v>4</v>
          </cell>
        </row>
        <row r="69">
          <cell r="H69">
            <v>4</v>
          </cell>
          <cell r="I69">
            <v>4</v>
          </cell>
          <cell r="J69">
            <v>4</v>
          </cell>
          <cell r="K69">
            <v>4</v>
          </cell>
        </row>
        <row r="69">
          <cell r="M69">
            <v>1</v>
          </cell>
        </row>
        <row r="69">
          <cell r="O69">
            <v>4</v>
          </cell>
          <cell r="P69">
            <v>4</v>
          </cell>
          <cell r="Q69">
            <v>4</v>
          </cell>
          <cell r="R69">
            <v>4</v>
          </cell>
          <cell r="S69">
            <v>4</v>
          </cell>
        </row>
        <row r="69">
          <cell r="V69">
            <v>4</v>
          </cell>
          <cell r="W69">
            <v>4</v>
          </cell>
          <cell r="X69">
            <v>4</v>
          </cell>
          <cell r="Y69">
            <v>4</v>
          </cell>
          <cell r="Z69">
            <v>4</v>
          </cell>
        </row>
        <row r="69">
          <cell r="AC69">
            <v>4</v>
          </cell>
          <cell r="AD69">
            <v>4</v>
          </cell>
          <cell r="AE69">
            <v>4</v>
          </cell>
        </row>
        <row r="70">
          <cell r="C70" t="str">
            <v>加班</v>
          </cell>
          <cell r="D70">
            <v>3</v>
          </cell>
          <cell r="E70">
            <v>3</v>
          </cell>
          <cell r="F70">
            <v>3</v>
          </cell>
        </row>
        <row r="70">
          <cell r="H70">
            <v>3</v>
          </cell>
          <cell r="I70">
            <v>3</v>
          </cell>
          <cell r="J70">
            <v>3</v>
          </cell>
          <cell r="K70">
            <v>3</v>
          </cell>
        </row>
        <row r="70">
          <cell r="O70">
            <v>3</v>
          </cell>
          <cell r="P70">
            <v>3</v>
          </cell>
          <cell r="Q70">
            <v>3</v>
          </cell>
          <cell r="R70">
            <v>3</v>
          </cell>
          <cell r="S70">
            <v>1</v>
          </cell>
        </row>
        <row r="70">
          <cell r="V70">
            <v>3</v>
          </cell>
          <cell r="W70">
            <v>3</v>
          </cell>
          <cell r="X70">
            <v>3</v>
          </cell>
          <cell r="Y70">
            <v>3</v>
          </cell>
          <cell r="Z70">
            <v>3</v>
          </cell>
        </row>
        <row r="70">
          <cell r="AC70">
            <v>3</v>
          </cell>
          <cell r="AD70">
            <v>3</v>
          </cell>
          <cell r="AE70">
            <v>3</v>
          </cell>
        </row>
        <row r="71">
          <cell r="A71" t="str">
            <v>李利军</v>
          </cell>
          <cell r="B71" t="str">
            <v>发泡</v>
          </cell>
          <cell r="C71" t="str">
            <v>上午</v>
          </cell>
          <cell r="D71">
            <v>4</v>
          </cell>
          <cell r="E71">
            <v>4</v>
          </cell>
          <cell r="F71">
            <v>4</v>
          </cell>
          <cell r="G71" t="str">
            <v>放</v>
          </cell>
          <cell r="H71">
            <v>4</v>
          </cell>
          <cell r="I71">
            <v>4</v>
          </cell>
          <cell r="J71">
            <v>4</v>
          </cell>
          <cell r="K71">
            <v>4</v>
          </cell>
          <cell r="L71">
            <v>4</v>
          </cell>
          <cell r="M71">
            <v>4</v>
          </cell>
          <cell r="N71" t="str">
            <v>放</v>
          </cell>
          <cell r="O71">
            <v>4</v>
          </cell>
          <cell r="P71">
            <v>4</v>
          </cell>
          <cell r="Q71">
            <v>4</v>
          </cell>
          <cell r="R71">
            <v>4</v>
          </cell>
          <cell r="S71">
            <v>4</v>
          </cell>
          <cell r="T71" t="str">
            <v>放</v>
          </cell>
          <cell r="U71" t="str">
            <v>放</v>
          </cell>
          <cell r="V71">
            <v>4</v>
          </cell>
          <cell r="W71">
            <v>4</v>
          </cell>
          <cell r="X71">
            <v>4</v>
          </cell>
          <cell r="Y71">
            <v>4</v>
          </cell>
          <cell r="Z71" t="str">
            <v>离职</v>
          </cell>
        </row>
        <row r="71">
          <cell r="AH71" t="str">
            <v>放</v>
          </cell>
          <cell r="AI71">
            <v>17.5</v>
          </cell>
          <cell r="AJ71">
            <v>56</v>
          </cell>
          <cell r="AK71">
            <v>19</v>
          </cell>
          <cell r="AL71">
            <v>115</v>
          </cell>
          <cell r="AM71">
            <v>190</v>
          </cell>
        </row>
        <row r="72">
          <cell r="C72" t="str">
            <v>下午</v>
          </cell>
          <cell r="D72">
            <v>4</v>
          </cell>
          <cell r="E72">
            <v>4</v>
          </cell>
          <cell r="F72">
            <v>4</v>
          </cell>
        </row>
        <row r="72">
          <cell r="H72">
            <v>4</v>
          </cell>
          <cell r="I72">
            <v>4</v>
          </cell>
          <cell r="J72">
            <v>4</v>
          </cell>
          <cell r="K72">
            <v>4</v>
          </cell>
          <cell r="L72">
            <v>4</v>
          </cell>
          <cell r="M72">
            <v>1</v>
          </cell>
        </row>
        <row r="72">
          <cell r="O72">
            <v>4</v>
          </cell>
          <cell r="P72">
            <v>4</v>
          </cell>
          <cell r="Q72">
            <v>4</v>
          </cell>
          <cell r="R72">
            <v>4</v>
          </cell>
          <cell r="S72">
            <v>4</v>
          </cell>
        </row>
        <row r="72">
          <cell r="V72">
            <v>4</v>
          </cell>
          <cell r="W72">
            <v>4</v>
          </cell>
          <cell r="X72">
            <v>4</v>
          </cell>
          <cell r="Y72">
            <v>4</v>
          </cell>
        </row>
        <row r="73">
          <cell r="C73" t="str">
            <v>加班</v>
          </cell>
          <cell r="D73">
            <v>3</v>
          </cell>
          <cell r="E73">
            <v>3</v>
          </cell>
          <cell r="F73">
            <v>3</v>
          </cell>
        </row>
        <row r="73">
          <cell r="H73">
            <v>3</v>
          </cell>
          <cell r="I73">
            <v>3</v>
          </cell>
          <cell r="J73">
            <v>3</v>
          </cell>
          <cell r="K73">
            <v>3</v>
          </cell>
          <cell r="L73">
            <v>3</v>
          </cell>
        </row>
        <row r="73">
          <cell r="O73">
            <v>3</v>
          </cell>
          <cell r="P73">
            <v>3</v>
          </cell>
          <cell r="Q73">
            <v>3</v>
          </cell>
          <cell r="R73">
            <v>3</v>
          </cell>
          <cell r="S73">
            <v>1</v>
          </cell>
        </row>
        <row r="73">
          <cell r="V73">
            <v>3</v>
          </cell>
          <cell r="W73">
            <v>3</v>
          </cell>
          <cell r="X73">
            <v>3</v>
          </cell>
          <cell r="Y73">
            <v>3</v>
          </cell>
        </row>
        <row r="74">
          <cell r="A74" t="str">
            <v>杜玉凤</v>
          </cell>
          <cell r="B74" t="str">
            <v>发泡</v>
          </cell>
          <cell r="C74" t="str">
            <v>上午</v>
          </cell>
          <cell r="D74">
            <v>4</v>
          </cell>
          <cell r="E74">
            <v>4</v>
          </cell>
          <cell r="F74">
            <v>4</v>
          </cell>
          <cell r="G74" t="str">
            <v>放</v>
          </cell>
          <cell r="H74">
            <v>4</v>
          </cell>
          <cell r="I74">
            <v>4</v>
          </cell>
          <cell r="J74">
            <v>4</v>
          </cell>
          <cell r="K74">
            <v>4</v>
          </cell>
          <cell r="L74">
            <v>4</v>
          </cell>
          <cell r="M74">
            <v>4</v>
          </cell>
          <cell r="N74" t="str">
            <v>放</v>
          </cell>
          <cell r="O74">
            <v>4</v>
          </cell>
          <cell r="P74">
            <v>4</v>
          </cell>
          <cell r="Q74">
            <v>4</v>
          </cell>
          <cell r="R74">
            <v>4</v>
          </cell>
          <cell r="S74">
            <v>4</v>
          </cell>
          <cell r="T74" t="str">
            <v>放</v>
          </cell>
          <cell r="U74" t="str">
            <v>放</v>
          </cell>
          <cell r="V74">
            <v>4</v>
          </cell>
          <cell r="W74">
            <v>4</v>
          </cell>
          <cell r="X74">
            <v>4</v>
          </cell>
          <cell r="Y74">
            <v>4</v>
          </cell>
          <cell r="Z74">
            <v>4</v>
          </cell>
          <cell r="AA74" t="str">
            <v>放</v>
          </cell>
          <cell r="AB74" t="str">
            <v>放</v>
          </cell>
          <cell r="AC74">
            <v>4</v>
          </cell>
          <cell r="AD74">
            <v>4</v>
          </cell>
          <cell r="AE74">
            <v>4</v>
          </cell>
          <cell r="AF74" t="str">
            <v>放</v>
          </cell>
          <cell r="AG74" t="str">
            <v>放</v>
          </cell>
          <cell r="AH74" t="str">
            <v>放</v>
          </cell>
          <cell r="AI74">
            <v>21.5</v>
          </cell>
          <cell r="AJ74">
            <v>56</v>
          </cell>
          <cell r="AK74">
            <v>19</v>
          </cell>
          <cell r="AL74">
            <v>148</v>
          </cell>
          <cell r="AM74">
            <v>223</v>
          </cell>
        </row>
        <row r="75">
          <cell r="C75" t="str">
            <v>下午</v>
          </cell>
          <cell r="D75">
            <v>4</v>
          </cell>
          <cell r="E75">
            <v>4</v>
          </cell>
          <cell r="F75">
            <v>4</v>
          </cell>
        </row>
        <row r="75">
          <cell r="H75">
            <v>4</v>
          </cell>
          <cell r="I75">
            <v>4</v>
          </cell>
          <cell r="J75">
            <v>4</v>
          </cell>
          <cell r="K75">
            <v>4</v>
          </cell>
          <cell r="L75">
            <v>4</v>
          </cell>
          <cell r="M75">
            <v>1</v>
          </cell>
        </row>
        <row r="75">
          <cell r="O75">
            <v>4</v>
          </cell>
          <cell r="P75">
            <v>4</v>
          </cell>
          <cell r="Q75">
            <v>4</v>
          </cell>
          <cell r="R75">
            <v>4</v>
          </cell>
          <cell r="S75">
            <v>4</v>
          </cell>
        </row>
        <row r="75">
          <cell r="V75">
            <v>4</v>
          </cell>
          <cell r="W75">
            <v>4</v>
          </cell>
          <cell r="X75">
            <v>4</v>
          </cell>
          <cell r="Y75">
            <v>4</v>
          </cell>
          <cell r="Z75">
            <v>4</v>
          </cell>
        </row>
        <row r="75">
          <cell r="AC75">
            <v>4</v>
          </cell>
          <cell r="AD75">
            <v>4</v>
          </cell>
          <cell r="AE75">
            <v>4</v>
          </cell>
        </row>
        <row r="76">
          <cell r="C76" t="str">
            <v>加班</v>
          </cell>
          <cell r="D76">
            <v>3</v>
          </cell>
          <cell r="E76">
            <v>3</v>
          </cell>
          <cell r="F76">
            <v>3</v>
          </cell>
        </row>
        <row r="76">
          <cell r="H76">
            <v>3</v>
          </cell>
          <cell r="I76">
            <v>3</v>
          </cell>
          <cell r="J76">
            <v>3</v>
          </cell>
          <cell r="K76">
            <v>3</v>
          </cell>
          <cell r="L76">
            <v>3</v>
          </cell>
        </row>
        <row r="76">
          <cell r="O76">
            <v>3</v>
          </cell>
          <cell r="P76">
            <v>3</v>
          </cell>
          <cell r="Q76">
            <v>3</v>
          </cell>
          <cell r="R76">
            <v>3</v>
          </cell>
          <cell r="S76">
            <v>1</v>
          </cell>
        </row>
        <row r="76">
          <cell r="V76">
            <v>3</v>
          </cell>
          <cell r="W76">
            <v>3</v>
          </cell>
          <cell r="X76">
            <v>3</v>
          </cell>
          <cell r="Y76">
            <v>3</v>
          </cell>
          <cell r="Z76">
            <v>3</v>
          </cell>
        </row>
        <row r="76">
          <cell r="AC76">
            <v>3</v>
          </cell>
          <cell r="AD76">
            <v>3</v>
          </cell>
          <cell r="AE76">
            <v>3</v>
          </cell>
        </row>
        <row r="77">
          <cell r="A77" t="str">
            <v>杜永康</v>
          </cell>
          <cell r="B77" t="str">
            <v>发泡</v>
          </cell>
          <cell r="C77" t="str">
            <v>上午</v>
          </cell>
          <cell r="D77">
            <v>4</v>
          </cell>
          <cell r="E77">
            <v>4</v>
          </cell>
          <cell r="F77">
            <v>4</v>
          </cell>
          <cell r="G77" t="str">
            <v>放</v>
          </cell>
          <cell r="H77">
            <v>4</v>
          </cell>
          <cell r="I77">
            <v>4</v>
          </cell>
          <cell r="J77">
            <v>4</v>
          </cell>
          <cell r="K77">
            <v>4</v>
          </cell>
          <cell r="L77">
            <v>4</v>
          </cell>
          <cell r="M77">
            <v>4</v>
          </cell>
          <cell r="N77" t="str">
            <v>放</v>
          </cell>
          <cell r="O77">
            <v>4</v>
          </cell>
          <cell r="P77">
            <v>4</v>
          </cell>
          <cell r="Q77">
            <v>4</v>
          </cell>
          <cell r="R77">
            <v>4</v>
          </cell>
          <cell r="S77" t="str">
            <v>放</v>
          </cell>
          <cell r="T77" t="str">
            <v>放</v>
          </cell>
          <cell r="U77" t="str">
            <v>放</v>
          </cell>
          <cell r="V77">
            <v>4</v>
          </cell>
          <cell r="W77">
            <v>4</v>
          </cell>
          <cell r="X77">
            <v>4</v>
          </cell>
          <cell r="Y77">
            <v>4</v>
          </cell>
          <cell r="Z77">
            <v>4</v>
          </cell>
          <cell r="AA77" t="str">
            <v>放</v>
          </cell>
          <cell r="AB77" t="str">
            <v>放</v>
          </cell>
          <cell r="AC77">
            <v>4</v>
          </cell>
          <cell r="AD77">
            <v>4</v>
          </cell>
          <cell r="AE77" t="str">
            <v>假</v>
          </cell>
          <cell r="AF77" t="str">
            <v>放</v>
          </cell>
          <cell r="AG77" t="str">
            <v>放</v>
          </cell>
          <cell r="AH77" t="str">
            <v>放</v>
          </cell>
          <cell r="AI77">
            <v>19.5</v>
          </cell>
          <cell r="AJ77">
            <v>48</v>
          </cell>
          <cell r="AK77">
            <v>18</v>
          </cell>
          <cell r="AL77">
            <v>137</v>
          </cell>
          <cell r="AM77">
            <v>203</v>
          </cell>
        </row>
        <row r="78">
          <cell r="C78" t="str">
            <v>下午</v>
          </cell>
          <cell r="D78">
            <v>4</v>
          </cell>
          <cell r="E78">
            <v>4</v>
          </cell>
          <cell r="F78">
            <v>4</v>
          </cell>
        </row>
        <row r="78">
          <cell r="H78">
            <v>4</v>
          </cell>
          <cell r="I78">
            <v>4</v>
          </cell>
          <cell r="J78">
            <v>4</v>
          </cell>
          <cell r="K78">
            <v>4</v>
          </cell>
          <cell r="L78">
            <v>4</v>
          </cell>
          <cell r="M78">
            <v>1</v>
          </cell>
        </row>
        <row r="78">
          <cell r="O78">
            <v>4</v>
          </cell>
          <cell r="P78">
            <v>4</v>
          </cell>
          <cell r="Q78">
            <v>4</v>
          </cell>
          <cell r="R78">
            <v>4</v>
          </cell>
        </row>
        <row r="78">
          <cell r="V78">
            <v>4</v>
          </cell>
          <cell r="W78">
            <v>4</v>
          </cell>
          <cell r="X78">
            <v>4</v>
          </cell>
          <cell r="Y78">
            <v>4</v>
          </cell>
          <cell r="Z78">
            <v>4</v>
          </cell>
        </row>
        <row r="78">
          <cell r="AC78">
            <v>4</v>
          </cell>
          <cell r="AD78">
            <v>4</v>
          </cell>
        </row>
        <row r="79">
          <cell r="C79" t="str">
            <v>加班</v>
          </cell>
          <cell r="D79">
            <v>3</v>
          </cell>
          <cell r="E79">
            <v>3</v>
          </cell>
          <cell r="F79">
            <v>3</v>
          </cell>
        </row>
        <row r="79">
          <cell r="H79">
            <v>3</v>
          </cell>
          <cell r="I79">
            <v>3</v>
          </cell>
          <cell r="J79">
            <v>3</v>
          </cell>
          <cell r="K79">
            <v>3</v>
          </cell>
          <cell r="L79">
            <v>3</v>
          </cell>
        </row>
        <row r="79">
          <cell r="O79">
            <v>3</v>
          </cell>
          <cell r="P79">
            <v>3</v>
          </cell>
          <cell r="Q79">
            <v>3</v>
          </cell>
          <cell r="R79">
            <v>3</v>
          </cell>
        </row>
        <row r="79">
          <cell r="V79">
            <v>3</v>
          </cell>
          <cell r="W79">
            <v>3</v>
          </cell>
          <cell r="X79">
            <v>3</v>
          </cell>
          <cell r="Y79">
            <v>3</v>
          </cell>
          <cell r="Z79">
            <v>3</v>
          </cell>
        </row>
        <row r="79">
          <cell r="AC79">
            <v>3</v>
          </cell>
          <cell r="AD79">
            <v>3</v>
          </cell>
        </row>
        <row r="80">
          <cell r="A80" t="str">
            <v>高山</v>
          </cell>
          <cell r="B80" t="str">
            <v>焊接</v>
          </cell>
          <cell r="C80" t="str">
            <v>上午</v>
          </cell>
        </row>
        <row r="80">
          <cell r="I80">
            <v>4</v>
          </cell>
          <cell r="J80">
            <v>4</v>
          </cell>
          <cell r="K80">
            <v>4</v>
          </cell>
          <cell r="L80">
            <v>4</v>
          </cell>
          <cell r="M80" t="str">
            <v>放</v>
          </cell>
          <cell r="N80" t="str">
            <v>放</v>
          </cell>
          <cell r="O80">
            <v>4</v>
          </cell>
          <cell r="P80">
            <v>4</v>
          </cell>
          <cell r="Q80">
            <v>4</v>
          </cell>
          <cell r="R80">
            <v>4</v>
          </cell>
          <cell r="S80">
            <v>4</v>
          </cell>
          <cell r="T80" t="str">
            <v>放</v>
          </cell>
          <cell r="U80" t="str">
            <v>放</v>
          </cell>
          <cell r="V80">
            <v>4</v>
          </cell>
          <cell r="W80">
            <v>4</v>
          </cell>
          <cell r="X80">
            <v>4</v>
          </cell>
          <cell r="Y80">
            <v>4</v>
          </cell>
          <cell r="Z80">
            <v>4</v>
          </cell>
          <cell r="AA80" t="str">
            <v>放</v>
          </cell>
          <cell r="AB80">
            <v>4</v>
          </cell>
          <cell r="AC80">
            <v>4</v>
          </cell>
          <cell r="AD80">
            <v>4</v>
          </cell>
          <cell r="AE80">
            <v>4</v>
          </cell>
          <cell r="AF80" t="str">
            <v>放</v>
          </cell>
          <cell r="AG80" t="str">
            <v>放</v>
          </cell>
        </row>
        <row r="80">
          <cell r="AI80">
            <v>17.5</v>
          </cell>
          <cell r="AJ80">
            <v>133</v>
          </cell>
          <cell r="AK80">
            <v>44</v>
          </cell>
          <cell r="AL80">
            <v>8.5</v>
          </cell>
          <cell r="AM80">
            <v>185.5</v>
          </cell>
        </row>
        <row r="81">
          <cell r="C81" t="str">
            <v>下午</v>
          </cell>
        </row>
        <row r="81">
          <cell r="I81">
            <v>4</v>
          </cell>
          <cell r="J81">
            <v>4</v>
          </cell>
          <cell r="K81">
            <v>4</v>
          </cell>
          <cell r="L81">
            <v>4</v>
          </cell>
        </row>
        <row r="81">
          <cell r="O81">
            <v>4</v>
          </cell>
          <cell r="P81">
            <v>4</v>
          </cell>
          <cell r="Q81">
            <v>4</v>
          </cell>
          <cell r="R81">
            <v>4</v>
          </cell>
          <cell r="S81">
            <v>4</v>
          </cell>
        </row>
        <row r="81">
          <cell r="V81">
            <v>4</v>
          </cell>
          <cell r="W81">
            <v>4</v>
          </cell>
          <cell r="X81">
            <v>4</v>
          </cell>
          <cell r="Y81">
            <v>1</v>
          </cell>
          <cell r="Z81">
            <v>4</v>
          </cell>
        </row>
        <row r="81">
          <cell r="AB81">
            <v>4</v>
          </cell>
          <cell r="AC81">
            <v>4</v>
          </cell>
          <cell r="AD81">
            <v>4</v>
          </cell>
          <cell r="AE81">
            <v>4</v>
          </cell>
        </row>
        <row r="82">
          <cell r="C82" t="str">
            <v>加班</v>
          </cell>
        </row>
        <row r="82">
          <cell r="I82">
            <v>3</v>
          </cell>
          <cell r="J82">
            <v>3</v>
          </cell>
          <cell r="K82">
            <v>3</v>
          </cell>
          <cell r="L82">
            <v>3</v>
          </cell>
        </row>
        <row r="82">
          <cell r="O82">
            <v>3.5</v>
          </cell>
          <cell r="P82">
            <v>3</v>
          </cell>
          <cell r="Q82">
            <v>3</v>
          </cell>
          <cell r="R82">
            <v>2</v>
          </cell>
          <cell r="S82">
            <v>2</v>
          </cell>
        </row>
        <row r="82">
          <cell r="V82">
            <v>2</v>
          </cell>
          <cell r="W82">
            <v>3.5</v>
          </cell>
          <cell r="X82">
            <v>2</v>
          </cell>
        </row>
        <row r="82">
          <cell r="Z82">
            <v>2</v>
          </cell>
        </row>
        <row r="82">
          <cell r="AB82">
            <v>0.5</v>
          </cell>
          <cell r="AC82">
            <v>3</v>
          </cell>
          <cell r="AD82">
            <v>3</v>
          </cell>
          <cell r="AE82">
            <v>3</v>
          </cell>
        </row>
        <row r="83">
          <cell r="A83" t="str">
            <v>刘明宇</v>
          </cell>
          <cell r="B83" t="str">
            <v>骨架</v>
          </cell>
          <cell r="C83" t="str">
            <v>上午</v>
          </cell>
          <cell r="D83" t="str">
            <v>放</v>
          </cell>
          <cell r="E83" t="str">
            <v>放</v>
          </cell>
          <cell r="F83">
            <v>4</v>
          </cell>
          <cell r="G83">
            <v>4</v>
          </cell>
          <cell r="H83">
            <v>4</v>
          </cell>
          <cell r="I83">
            <v>4</v>
          </cell>
          <cell r="J83">
            <v>4</v>
          </cell>
          <cell r="K83">
            <v>4</v>
          </cell>
          <cell r="L83">
            <v>4</v>
          </cell>
          <cell r="M83" t="str">
            <v>放</v>
          </cell>
          <cell r="N83" t="str">
            <v>放</v>
          </cell>
          <cell r="O83">
            <v>4</v>
          </cell>
          <cell r="P83">
            <v>4</v>
          </cell>
          <cell r="Q83">
            <v>4</v>
          </cell>
          <cell r="R83">
            <v>4</v>
          </cell>
          <cell r="S83">
            <v>3.5</v>
          </cell>
          <cell r="T83" t="str">
            <v>放</v>
          </cell>
          <cell r="U83" t="str">
            <v>放</v>
          </cell>
          <cell r="V83">
            <v>4</v>
          </cell>
          <cell r="W83" t="str">
            <v>放</v>
          </cell>
          <cell r="X83">
            <v>4</v>
          </cell>
          <cell r="Y83">
            <v>4</v>
          </cell>
          <cell r="Z83" t="str">
            <v>放</v>
          </cell>
          <cell r="AA83" t="str">
            <v>放</v>
          </cell>
          <cell r="AB83" t="str">
            <v>放</v>
          </cell>
          <cell r="AC83" t="str">
            <v>假</v>
          </cell>
          <cell r="AD83" t="str">
            <v>假</v>
          </cell>
          <cell r="AE83" t="str">
            <v>假</v>
          </cell>
          <cell r="AF83" t="str">
            <v>离职</v>
          </cell>
        </row>
        <row r="83">
          <cell r="AI83">
            <v>14.5</v>
          </cell>
          <cell r="AJ83">
            <v>99.5</v>
          </cell>
          <cell r="AK83">
            <v>34.5</v>
          </cell>
          <cell r="AL83">
            <v>19</v>
          </cell>
          <cell r="AM83">
            <v>153</v>
          </cell>
        </row>
        <row r="84">
          <cell r="C84" t="str">
            <v>下午</v>
          </cell>
        </row>
        <row r="84">
          <cell r="F84">
            <v>4</v>
          </cell>
          <cell r="G84">
            <v>4</v>
          </cell>
          <cell r="H84">
            <v>4</v>
          </cell>
          <cell r="I84">
            <v>4</v>
          </cell>
          <cell r="J84">
            <v>4</v>
          </cell>
          <cell r="K84">
            <v>4</v>
          </cell>
          <cell r="L84">
            <v>4</v>
          </cell>
        </row>
        <row r="84">
          <cell r="O84">
            <v>4</v>
          </cell>
          <cell r="P84">
            <v>4</v>
          </cell>
          <cell r="Q84">
            <v>4</v>
          </cell>
          <cell r="R84">
            <v>4</v>
          </cell>
        </row>
        <row r="84">
          <cell r="V84">
            <v>4</v>
          </cell>
        </row>
        <row r="84">
          <cell r="X84">
            <v>4</v>
          </cell>
          <cell r="Y84">
            <v>4</v>
          </cell>
        </row>
        <row r="85">
          <cell r="C85" t="str">
            <v>加班</v>
          </cell>
        </row>
        <row r="85">
          <cell r="F85">
            <v>3</v>
          </cell>
        </row>
        <row r="85">
          <cell r="H85">
            <v>1</v>
          </cell>
          <cell r="I85">
            <v>3</v>
          </cell>
          <cell r="J85">
            <v>3</v>
          </cell>
          <cell r="K85">
            <v>2</v>
          </cell>
          <cell r="L85">
            <v>1.5</v>
          </cell>
        </row>
        <row r="85">
          <cell r="O85">
            <v>5.5</v>
          </cell>
          <cell r="P85">
            <v>4.5</v>
          </cell>
          <cell r="Q85">
            <v>5.5</v>
          </cell>
          <cell r="R85">
            <v>3</v>
          </cell>
        </row>
        <row r="85">
          <cell r="V85">
            <v>1</v>
          </cell>
        </row>
        <row r="85">
          <cell r="X85">
            <v>1.5</v>
          </cell>
          <cell r="Y85">
            <v>3</v>
          </cell>
        </row>
        <row r="86">
          <cell r="A86" t="str">
            <v>于海龙</v>
          </cell>
          <cell r="B86" t="str">
            <v>正司机</v>
          </cell>
          <cell r="C86" t="str">
            <v>上午</v>
          </cell>
        </row>
        <row r="86">
          <cell r="E86">
            <v>4</v>
          </cell>
          <cell r="F86">
            <v>3.5</v>
          </cell>
        </row>
        <row r="86">
          <cell r="I86">
            <v>4</v>
          </cell>
          <cell r="J86">
            <v>4</v>
          </cell>
          <cell r="K86">
            <v>4</v>
          </cell>
          <cell r="L86">
            <v>4</v>
          </cell>
        </row>
        <row r="86">
          <cell r="O86">
            <v>4</v>
          </cell>
          <cell r="P86">
            <v>4</v>
          </cell>
          <cell r="Q86">
            <v>4</v>
          </cell>
          <cell r="R86">
            <v>4</v>
          </cell>
          <cell r="S86">
            <v>4</v>
          </cell>
        </row>
        <row r="86">
          <cell r="V86">
            <v>3.5</v>
          </cell>
        </row>
        <row r="86">
          <cell r="X86">
            <v>4</v>
          </cell>
          <cell r="Y86">
            <v>4</v>
          </cell>
        </row>
        <row r="86">
          <cell r="AC86">
            <v>4</v>
          </cell>
          <cell r="AD86">
            <v>4</v>
          </cell>
        </row>
        <row r="86">
          <cell r="AI86">
            <v>15</v>
          </cell>
          <cell r="AJ86">
            <v>117.5</v>
          </cell>
          <cell r="AK86">
            <v>13</v>
          </cell>
          <cell r="AL86">
            <v>3.5</v>
          </cell>
          <cell r="AM86">
            <v>134</v>
          </cell>
        </row>
        <row r="87">
          <cell r="C87" t="str">
            <v>下午</v>
          </cell>
          <cell r="D87">
            <v>4</v>
          </cell>
          <cell r="E87">
            <v>4</v>
          </cell>
          <cell r="F87" t="str">
            <v>事</v>
          </cell>
          <cell r="G87" t="str">
            <v>事</v>
          </cell>
          <cell r="H87" t="str">
            <v>事</v>
          </cell>
          <cell r="I87">
            <v>4</v>
          </cell>
          <cell r="J87">
            <v>4</v>
          </cell>
          <cell r="K87">
            <v>4</v>
          </cell>
          <cell r="L87">
            <v>4</v>
          </cell>
          <cell r="M87" t="str">
            <v>放</v>
          </cell>
          <cell r="N87" t="str">
            <v>放</v>
          </cell>
          <cell r="O87">
            <v>4</v>
          </cell>
          <cell r="P87">
            <v>4</v>
          </cell>
          <cell r="Q87">
            <v>4</v>
          </cell>
          <cell r="R87">
            <v>4</v>
          </cell>
          <cell r="S87">
            <v>4</v>
          </cell>
          <cell r="T87" t="str">
            <v>放</v>
          </cell>
          <cell r="U87" t="str">
            <v>放</v>
          </cell>
        </row>
        <row r="87">
          <cell r="W87" t="str">
            <v>放</v>
          </cell>
          <cell r="X87">
            <v>4</v>
          </cell>
          <cell r="Y87">
            <v>2</v>
          </cell>
          <cell r="Z87" t="str">
            <v>放</v>
          </cell>
          <cell r="AA87" t="str">
            <v>放</v>
          </cell>
          <cell r="AB87" t="str">
            <v>放</v>
          </cell>
          <cell r="AC87">
            <v>4</v>
          </cell>
          <cell r="AD87">
            <v>4</v>
          </cell>
          <cell r="AE87" t="str">
            <v>放</v>
          </cell>
          <cell r="AF87" t="str">
            <v>放</v>
          </cell>
          <cell r="AG87" t="str">
            <v>放</v>
          </cell>
          <cell r="AH87" t="str">
            <v>放</v>
          </cell>
        </row>
        <row r="88">
          <cell r="C88" t="str">
            <v>加班</v>
          </cell>
        </row>
        <row r="88">
          <cell r="E88">
            <v>2</v>
          </cell>
        </row>
        <row r="88">
          <cell r="I88">
            <v>1.5</v>
          </cell>
          <cell r="J88">
            <v>0.5</v>
          </cell>
          <cell r="K88">
            <v>0.5</v>
          </cell>
          <cell r="L88">
            <v>2.5</v>
          </cell>
        </row>
        <row r="88">
          <cell r="O88">
            <v>2</v>
          </cell>
          <cell r="P88">
            <v>1.5</v>
          </cell>
          <cell r="Q88">
            <v>1</v>
          </cell>
        </row>
        <row r="88">
          <cell r="X88">
            <v>1</v>
          </cell>
        </row>
        <row r="88">
          <cell r="AC88">
            <v>0.5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发泡车间7月工资表封面"/>
      <sheetName val="发泡车间7月工资表"/>
    </sheetNames>
    <sheetDataSet>
      <sheetData sheetId="0"/>
      <sheetData sheetId="1">
        <row r="2">
          <cell r="A2" t="str">
            <v>姓名</v>
          </cell>
          <cell r="B2" t="str">
            <v>身份证</v>
          </cell>
          <cell r="C2" t="str">
            <v>工种</v>
          </cell>
          <cell r="D2" t="str">
            <v>出勤天数</v>
          </cell>
          <cell r="E2" t="str">
            <v>加班工时</v>
          </cell>
          <cell r="F2" t="str">
            <v>出勤工时</v>
          </cell>
          <cell r="G2" t="str">
            <v>计时工资</v>
          </cell>
          <cell r="H2" t="str">
            <v>计件工资</v>
          </cell>
          <cell r="I2" t="str">
            <v>跨车间作业</v>
          </cell>
          <cell r="J2" t="str">
            <v>夜班补助</v>
          </cell>
          <cell r="K2" t="str">
            <v>绩效奖惩</v>
          </cell>
          <cell r="L2" t="str">
            <v>岗位补助</v>
          </cell>
        </row>
        <row r="3">
          <cell r="A3" t="str">
            <v>唐崇涛</v>
          </cell>
        </row>
        <row r="3">
          <cell r="C3" t="str">
            <v>模具</v>
          </cell>
          <cell r="D3">
            <v>23</v>
          </cell>
        </row>
        <row r="3">
          <cell r="F3">
            <v>259.5</v>
          </cell>
          <cell r="G3">
            <v>4359.6</v>
          </cell>
        </row>
        <row r="3">
          <cell r="K3">
            <v>10</v>
          </cell>
          <cell r="L3">
            <v>345</v>
          </cell>
        </row>
        <row r="4">
          <cell r="A4" t="str">
            <v>刘迎涛</v>
          </cell>
        </row>
        <row r="4">
          <cell r="C4" t="str">
            <v>操作工</v>
          </cell>
          <cell r="D4">
            <v>25</v>
          </cell>
        </row>
        <row r="4">
          <cell r="F4">
            <v>294</v>
          </cell>
          <cell r="G4">
            <v>4939.2</v>
          </cell>
        </row>
        <row r="4">
          <cell r="K4">
            <v>25</v>
          </cell>
          <cell r="L4">
            <v>375</v>
          </cell>
        </row>
        <row r="5">
          <cell r="A5" t="str">
            <v>张云峰</v>
          </cell>
        </row>
        <row r="5">
          <cell r="C5" t="str">
            <v>操作工</v>
          </cell>
          <cell r="D5">
            <v>28</v>
          </cell>
        </row>
        <row r="5">
          <cell r="F5">
            <v>296</v>
          </cell>
          <cell r="G5">
            <v>4351.2</v>
          </cell>
        </row>
        <row r="5">
          <cell r="K5">
            <v>-135</v>
          </cell>
          <cell r="L5">
            <v>420</v>
          </cell>
        </row>
        <row r="6">
          <cell r="A6" t="str">
            <v>于红艳</v>
          </cell>
        </row>
        <row r="6">
          <cell r="C6" t="str">
            <v>操作工</v>
          </cell>
          <cell r="D6">
            <v>23</v>
          </cell>
        </row>
        <row r="6">
          <cell r="F6">
            <v>248.5</v>
          </cell>
          <cell r="G6">
            <v>3479</v>
          </cell>
        </row>
        <row r="6">
          <cell r="J6">
            <v>80</v>
          </cell>
          <cell r="K6">
            <v>590</v>
          </cell>
          <cell r="L6">
            <v>345</v>
          </cell>
        </row>
        <row r="7">
          <cell r="A7" t="str">
            <v>王风香</v>
          </cell>
        </row>
        <row r="7">
          <cell r="C7" t="str">
            <v>操作工</v>
          </cell>
          <cell r="D7">
            <v>22.5</v>
          </cell>
        </row>
        <row r="7">
          <cell r="F7">
            <v>242.5</v>
          </cell>
          <cell r="G7">
            <v>3395</v>
          </cell>
        </row>
        <row r="7">
          <cell r="J7">
            <v>115</v>
          </cell>
          <cell r="K7">
            <v>575</v>
          </cell>
          <cell r="L7">
            <v>337.5</v>
          </cell>
        </row>
        <row r="8">
          <cell r="A8" t="str">
            <v>刘海霞</v>
          </cell>
        </row>
        <row r="8">
          <cell r="C8" t="str">
            <v>操作工</v>
          </cell>
          <cell r="D8">
            <v>11</v>
          </cell>
        </row>
        <row r="8">
          <cell r="F8">
            <v>116</v>
          </cell>
          <cell r="G8">
            <v>1624</v>
          </cell>
        </row>
        <row r="8">
          <cell r="J8">
            <v>50</v>
          </cell>
          <cell r="K8">
            <v>-100</v>
          </cell>
          <cell r="L8">
            <v>165</v>
          </cell>
        </row>
        <row r="9">
          <cell r="A9" t="str">
            <v>于相波</v>
          </cell>
        </row>
        <row r="9">
          <cell r="C9" t="str">
            <v>操作工</v>
          </cell>
          <cell r="D9">
            <v>26</v>
          </cell>
        </row>
        <row r="9">
          <cell r="F9">
            <v>270.5</v>
          </cell>
          <cell r="G9">
            <v>4165.7</v>
          </cell>
        </row>
        <row r="9">
          <cell r="J9">
            <v>110</v>
          </cell>
          <cell r="K9">
            <v>50</v>
          </cell>
          <cell r="L9">
            <v>390</v>
          </cell>
        </row>
        <row r="10">
          <cell r="A10" t="str">
            <v>周治学</v>
          </cell>
        </row>
        <row r="10">
          <cell r="C10" t="str">
            <v>操作工</v>
          </cell>
          <cell r="D10">
            <v>27</v>
          </cell>
        </row>
        <row r="10">
          <cell r="F10">
            <v>280.5</v>
          </cell>
          <cell r="G10">
            <v>4319.7</v>
          </cell>
        </row>
        <row r="10">
          <cell r="J10">
            <v>65</v>
          </cell>
          <cell r="K10">
            <v>50</v>
          </cell>
          <cell r="L10">
            <v>405</v>
          </cell>
        </row>
        <row r="11">
          <cell r="A11" t="str">
            <v>张朝阳</v>
          </cell>
        </row>
        <row r="11">
          <cell r="C11" t="str">
            <v>操作工</v>
          </cell>
          <cell r="D11">
            <v>6</v>
          </cell>
        </row>
        <row r="11">
          <cell r="F11">
            <v>54</v>
          </cell>
          <cell r="G11">
            <v>756</v>
          </cell>
        </row>
        <row r="11">
          <cell r="L11">
            <v>90</v>
          </cell>
        </row>
        <row r="12">
          <cell r="A12" t="str">
            <v>杜静</v>
          </cell>
        </row>
        <row r="12">
          <cell r="C12" t="str">
            <v>操作工</v>
          </cell>
          <cell r="D12">
            <v>13</v>
          </cell>
        </row>
        <row r="12">
          <cell r="F12">
            <v>138</v>
          </cell>
          <cell r="G12">
            <v>1932</v>
          </cell>
        </row>
        <row r="12">
          <cell r="J12">
            <v>35</v>
          </cell>
          <cell r="K12">
            <v>-100</v>
          </cell>
          <cell r="L12">
            <v>195</v>
          </cell>
        </row>
        <row r="13">
          <cell r="A13" t="str">
            <v>刘亚荣</v>
          </cell>
        </row>
        <row r="13">
          <cell r="C13" t="str">
            <v>操作工</v>
          </cell>
          <cell r="D13">
            <v>23.5</v>
          </cell>
        </row>
        <row r="13">
          <cell r="F13">
            <v>243.5</v>
          </cell>
          <cell r="G13">
            <v>3749.9</v>
          </cell>
        </row>
        <row r="13">
          <cell r="J13">
            <v>55</v>
          </cell>
          <cell r="K13">
            <v>-10</v>
          </cell>
          <cell r="L13">
            <v>352.5</v>
          </cell>
        </row>
        <row r="14">
          <cell r="A14" t="str">
            <v>柳向龙</v>
          </cell>
        </row>
        <row r="14">
          <cell r="C14" t="str">
            <v>操作工</v>
          </cell>
          <cell r="D14">
            <v>17.5</v>
          </cell>
        </row>
        <row r="14">
          <cell r="F14">
            <v>181.5</v>
          </cell>
          <cell r="G14">
            <v>2541</v>
          </cell>
        </row>
        <row r="14">
          <cell r="J14">
            <v>55</v>
          </cell>
          <cell r="K14">
            <v>-100</v>
          </cell>
          <cell r="L14">
            <v>262.5</v>
          </cell>
        </row>
        <row r="15">
          <cell r="A15" t="str">
            <v>王浩</v>
          </cell>
        </row>
        <row r="15">
          <cell r="C15" t="str">
            <v>操作工</v>
          </cell>
          <cell r="D15">
            <v>8</v>
          </cell>
        </row>
        <row r="15">
          <cell r="F15">
            <v>86</v>
          </cell>
          <cell r="G15">
            <v>1264.2</v>
          </cell>
        </row>
        <row r="15">
          <cell r="L15">
            <v>120</v>
          </cell>
        </row>
        <row r="16">
          <cell r="A16" t="str">
            <v>王海涛</v>
          </cell>
        </row>
        <row r="16">
          <cell r="C16" t="str">
            <v>操作工</v>
          </cell>
          <cell r="D16">
            <v>12.5</v>
          </cell>
        </row>
        <row r="16">
          <cell r="F16">
            <v>136.5</v>
          </cell>
          <cell r="G16">
            <v>1911</v>
          </cell>
        </row>
        <row r="16">
          <cell r="K16">
            <v>-100</v>
          </cell>
          <cell r="L16">
            <v>187.5</v>
          </cell>
        </row>
        <row r="17">
          <cell r="A17" t="str">
            <v>田金梅</v>
          </cell>
        </row>
        <row r="17">
          <cell r="C17" t="str">
            <v>操作工</v>
          </cell>
          <cell r="D17">
            <v>13.5</v>
          </cell>
        </row>
        <row r="17">
          <cell r="F17">
            <v>144</v>
          </cell>
          <cell r="G17">
            <v>2016</v>
          </cell>
        </row>
        <row r="17">
          <cell r="K17">
            <v>-100</v>
          </cell>
          <cell r="L17">
            <v>202.5</v>
          </cell>
        </row>
        <row r="18">
          <cell r="A18" t="str">
            <v>魏福杰</v>
          </cell>
        </row>
        <row r="18">
          <cell r="C18" t="str">
            <v>操作工</v>
          </cell>
          <cell r="D18">
            <v>25</v>
          </cell>
        </row>
        <row r="18">
          <cell r="F18">
            <v>265</v>
          </cell>
          <cell r="G18">
            <v>3710</v>
          </cell>
        </row>
        <row r="18">
          <cell r="K18">
            <v>75</v>
          </cell>
          <cell r="L18">
            <v>375</v>
          </cell>
        </row>
        <row r="19">
          <cell r="A19" t="str">
            <v>于海旺</v>
          </cell>
        </row>
        <row r="19">
          <cell r="C19" t="str">
            <v>操作工</v>
          </cell>
          <cell r="D19">
            <v>6.5</v>
          </cell>
        </row>
        <row r="19">
          <cell r="F19">
            <v>67.5</v>
          </cell>
          <cell r="G19">
            <v>945</v>
          </cell>
        </row>
        <row r="19">
          <cell r="K19">
            <v>-100</v>
          </cell>
          <cell r="L19">
            <v>97.5</v>
          </cell>
        </row>
        <row r="20">
          <cell r="A20" t="str">
            <v>于俊焕</v>
          </cell>
        </row>
        <row r="20">
          <cell r="C20" t="str">
            <v>操作工</v>
          </cell>
          <cell r="D20">
            <v>23</v>
          </cell>
        </row>
        <row r="20">
          <cell r="F20">
            <v>245</v>
          </cell>
          <cell r="G20">
            <v>3430</v>
          </cell>
        </row>
        <row r="20">
          <cell r="K20">
            <v>50</v>
          </cell>
          <cell r="L20">
            <v>345</v>
          </cell>
        </row>
        <row r="21">
          <cell r="A21" t="str">
            <v>孙秋生</v>
          </cell>
        </row>
        <row r="21">
          <cell r="C21" t="str">
            <v>操作工</v>
          </cell>
          <cell r="D21">
            <v>20.5</v>
          </cell>
        </row>
        <row r="21">
          <cell r="F21">
            <v>224.5</v>
          </cell>
          <cell r="G21">
            <v>3143</v>
          </cell>
        </row>
        <row r="21">
          <cell r="K21">
            <v>-100</v>
          </cell>
          <cell r="L21">
            <v>307.5</v>
          </cell>
        </row>
        <row r="22">
          <cell r="A22" t="str">
            <v>陈英</v>
          </cell>
        </row>
        <row r="22">
          <cell r="C22" t="str">
            <v>操作工</v>
          </cell>
          <cell r="D22">
            <v>17</v>
          </cell>
        </row>
        <row r="22">
          <cell r="F22">
            <v>180.5</v>
          </cell>
          <cell r="G22">
            <v>2527</v>
          </cell>
        </row>
        <row r="22">
          <cell r="K22">
            <v>-100</v>
          </cell>
          <cell r="L22">
            <v>255</v>
          </cell>
        </row>
        <row r="23">
          <cell r="A23" t="str">
            <v>胡馨月</v>
          </cell>
        </row>
        <row r="23">
          <cell r="C23" t="str">
            <v>操作工</v>
          </cell>
          <cell r="D23">
            <v>14.5</v>
          </cell>
        </row>
        <row r="23">
          <cell r="F23">
            <v>149</v>
          </cell>
          <cell r="G23">
            <v>2086</v>
          </cell>
        </row>
        <row r="23">
          <cell r="K23">
            <v>-100</v>
          </cell>
          <cell r="L23">
            <v>217.5</v>
          </cell>
        </row>
        <row r="24">
          <cell r="A24" t="str">
            <v>王俊硕 </v>
          </cell>
        </row>
        <row r="24">
          <cell r="C24" t="str">
            <v>操作工</v>
          </cell>
          <cell r="D24">
            <v>22.5</v>
          </cell>
        </row>
        <row r="24">
          <cell r="F24">
            <v>240</v>
          </cell>
          <cell r="G24">
            <v>3360</v>
          </cell>
        </row>
        <row r="24">
          <cell r="K24">
            <v>-20</v>
          </cell>
          <cell r="L24">
            <v>337.5</v>
          </cell>
        </row>
        <row r="25">
          <cell r="A25" t="str">
            <v>李海霞</v>
          </cell>
        </row>
        <row r="25">
          <cell r="C25" t="str">
            <v>操作工</v>
          </cell>
          <cell r="D25">
            <v>23.5</v>
          </cell>
        </row>
        <row r="25">
          <cell r="F25">
            <v>240</v>
          </cell>
          <cell r="G25">
            <v>3360</v>
          </cell>
        </row>
        <row r="25">
          <cell r="K25">
            <v>25</v>
          </cell>
          <cell r="L25">
            <v>352.5</v>
          </cell>
        </row>
        <row r="26">
          <cell r="A26" t="str">
            <v>李淑芳</v>
          </cell>
        </row>
        <row r="26">
          <cell r="C26" t="str">
            <v>操作工</v>
          </cell>
          <cell r="D26">
            <v>24</v>
          </cell>
        </row>
        <row r="26">
          <cell r="F26">
            <v>266.5</v>
          </cell>
          <cell r="G26">
            <v>3731</v>
          </cell>
        </row>
        <row r="26">
          <cell r="K26">
            <v>70</v>
          </cell>
          <cell r="L26">
            <v>360</v>
          </cell>
        </row>
        <row r="27">
          <cell r="A27" t="str">
            <v>王丽</v>
          </cell>
        </row>
        <row r="27">
          <cell r="C27" t="str">
            <v>操作工</v>
          </cell>
          <cell r="D27">
            <v>18.5</v>
          </cell>
        </row>
        <row r="27">
          <cell r="F27">
            <v>196</v>
          </cell>
          <cell r="G27">
            <v>2744</v>
          </cell>
        </row>
        <row r="27">
          <cell r="K27">
            <v>-85</v>
          </cell>
          <cell r="L27">
            <v>277.5</v>
          </cell>
        </row>
        <row r="28">
          <cell r="A28" t="str">
            <v>赫春花</v>
          </cell>
        </row>
        <row r="28">
          <cell r="C28" t="str">
            <v>操作工</v>
          </cell>
          <cell r="D28">
            <v>24</v>
          </cell>
        </row>
        <row r="28">
          <cell r="F28">
            <v>251.5</v>
          </cell>
          <cell r="G28">
            <v>3521</v>
          </cell>
        </row>
        <row r="28">
          <cell r="K28">
            <v>30</v>
          </cell>
          <cell r="L28">
            <v>360</v>
          </cell>
        </row>
        <row r="29">
          <cell r="A29" t="str">
            <v>班文香</v>
          </cell>
        </row>
        <row r="29">
          <cell r="C29" t="str">
            <v>操作工</v>
          </cell>
          <cell r="D29">
            <v>22</v>
          </cell>
        </row>
        <row r="29">
          <cell r="F29">
            <v>237</v>
          </cell>
          <cell r="G29">
            <v>3318</v>
          </cell>
        </row>
        <row r="29">
          <cell r="K29">
            <v>55</v>
          </cell>
          <cell r="L29">
            <v>330</v>
          </cell>
        </row>
        <row r="30">
          <cell r="A30" t="str">
            <v>孙双会</v>
          </cell>
        </row>
        <row r="30">
          <cell r="C30" t="str">
            <v>操作工</v>
          </cell>
          <cell r="D30">
            <v>21</v>
          </cell>
        </row>
        <row r="30">
          <cell r="F30">
            <v>225.5</v>
          </cell>
          <cell r="G30">
            <v>3157</v>
          </cell>
        </row>
        <row r="30">
          <cell r="K30">
            <v>35</v>
          </cell>
          <cell r="L30">
            <v>315</v>
          </cell>
        </row>
        <row r="31">
          <cell r="A31" t="str">
            <v>李利军</v>
          </cell>
        </row>
        <row r="31">
          <cell r="C31" t="str">
            <v>操作工</v>
          </cell>
          <cell r="D31">
            <v>17.5</v>
          </cell>
        </row>
        <row r="31">
          <cell r="F31">
            <v>190</v>
          </cell>
          <cell r="G31">
            <v>2660</v>
          </cell>
        </row>
        <row r="31">
          <cell r="K31">
            <v>35</v>
          </cell>
          <cell r="L31">
            <v>262.5</v>
          </cell>
        </row>
        <row r="32">
          <cell r="A32" t="str">
            <v>杜玉凤</v>
          </cell>
        </row>
        <row r="32">
          <cell r="C32" t="str">
            <v>操作工</v>
          </cell>
          <cell r="D32">
            <v>21.5</v>
          </cell>
        </row>
        <row r="32">
          <cell r="F32">
            <v>234</v>
          </cell>
          <cell r="G32">
            <v>3276</v>
          </cell>
        </row>
        <row r="32">
          <cell r="K32">
            <v>75</v>
          </cell>
          <cell r="L32">
            <v>322.5</v>
          </cell>
        </row>
        <row r="33">
          <cell r="A33" t="str">
            <v>杜永康 </v>
          </cell>
        </row>
        <row r="33">
          <cell r="C33" t="str">
            <v>操作工</v>
          </cell>
          <cell r="D33">
            <v>19.5</v>
          </cell>
        </row>
        <row r="33">
          <cell r="F33">
            <v>214</v>
          </cell>
          <cell r="G33">
            <v>2996</v>
          </cell>
        </row>
        <row r="33">
          <cell r="K33">
            <v>5</v>
          </cell>
          <cell r="L33">
            <v>292.5</v>
          </cell>
        </row>
        <row r="34">
          <cell r="A34" t="str">
            <v>李海洋</v>
          </cell>
        </row>
        <row r="34">
          <cell r="C34" t="str">
            <v>操作工</v>
          </cell>
          <cell r="D34">
            <v>7</v>
          </cell>
        </row>
        <row r="34">
          <cell r="F34">
            <v>71</v>
          </cell>
          <cell r="G34">
            <v>994</v>
          </cell>
        </row>
        <row r="34">
          <cell r="L34">
            <v>105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车间考勤表模板"/>
      <sheetName val="后勤考勤表模板"/>
      <sheetName val="车间考勤表模板 (2)"/>
      <sheetName val="数据源"/>
    </sheetNames>
    <sheetDataSet>
      <sheetData sheetId="0">
        <row r="1">
          <cell r="A1" t="str">
            <v>河北光华荣昌汽车部件有限公司</v>
          </cell>
        </row>
        <row r="2">
          <cell r="A2" t="str">
            <v>2021年7月(07月01日-07月31日)总装厂座椅车间考勤表</v>
          </cell>
        </row>
        <row r="2">
          <cell r="AJ2" t="str">
            <v>总装厂座椅车间</v>
          </cell>
        </row>
        <row r="2">
          <cell r="AM2" t="str">
            <v>应出勤天数：</v>
          </cell>
        </row>
        <row r="3">
          <cell r="A3" t="str">
            <v>日期</v>
          </cell>
          <cell r="B3" t="str">
            <v>班组</v>
          </cell>
          <cell r="C3" t="str">
            <v>时间</v>
          </cell>
          <cell r="D3">
            <v>44378</v>
          </cell>
          <cell r="E3">
            <v>44379</v>
          </cell>
          <cell r="F3">
            <v>44380</v>
          </cell>
          <cell r="G3">
            <v>44381</v>
          </cell>
          <cell r="H3">
            <v>44382</v>
          </cell>
          <cell r="I3">
            <v>44383</v>
          </cell>
          <cell r="J3">
            <v>44384</v>
          </cell>
          <cell r="K3">
            <v>44385</v>
          </cell>
          <cell r="L3">
            <v>44386</v>
          </cell>
          <cell r="M3">
            <v>44387</v>
          </cell>
          <cell r="N3">
            <v>44388</v>
          </cell>
          <cell r="O3">
            <v>44389</v>
          </cell>
          <cell r="P3">
            <v>44390</v>
          </cell>
          <cell r="Q3">
            <v>44391</v>
          </cell>
          <cell r="R3">
            <v>44392</v>
          </cell>
          <cell r="S3">
            <v>44393</v>
          </cell>
          <cell r="T3">
            <v>44394</v>
          </cell>
          <cell r="U3">
            <v>44395</v>
          </cell>
          <cell r="V3">
            <v>44396</v>
          </cell>
          <cell r="W3">
            <v>44397</v>
          </cell>
          <cell r="X3">
            <v>44398</v>
          </cell>
          <cell r="Y3">
            <v>44399</v>
          </cell>
          <cell r="Z3">
            <v>44400</v>
          </cell>
          <cell r="AA3">
            <v>44401</v>
          </cell>
          <cell r="AB3">
            <v>44402</v>
          </cell>
          <cell r="AC3">
            <v>44403</v>
          </cell>
          <cell r="AD3">
            <v>44404</v>
          </cell>
          <cell r="AE3">
            <v>44405</v>
          </cell>
          <cell r="AF3">
            <v>44406</v>
          </cell>
          <cell r="AG3">
            <v>44407</v>
          </cell>
          <cell r="AH3">
            <v>44408</v>
          </cell>
          <cell r="AI3" t="str">
            <v>餐补出勤</v>
          </cell>
          <cell r="AJ3" t="str">
            <v>正常出勤时长</v>
          </cell>
          <cell r="AK3" t="str">
            <v>加班（小时）</v>
          </cell>
        </row>
        <row r="3">
          <cell r="AM3" t="str">
            <v>计薪工时</v>
          </cell>
        </row>
        <row r="4">
          <cell r="A4" t="str">
            <v>姓名</v>
          </cell>
        </row>
        <row r="4">
          <cell r="D4" t="str">
            <v>四</v>
          </cell>
          <cell r="E4" t="str">
            <v>五</v>
          </cell>
          <cell r="F4" t="str">
            <v>六</v>
          </cell>
          <cell r="G4" t="str">
            <v>日</v>
          </cell>
          <cell r="H4" t="str">
            <v>一</v>
          </cell>
          <cell r="I4" t="str">
            <v>二</v>
          </cell>
          <cell r="J4" t="str">
            <v>三</v>
          </cell>
          <cell r="K4" t="str">
            <v>四</v>
          </cell>
          <cell r="L4" t="str">
            <v>五</v>
          </cell>
          <cell r="M4" t="str">
            <v>六</v>
          </cell>
          <cell r="N4" t="str">
            <v>日</v>
          </cell>
          <cell r="O4" t="str">
            <v>一</v>
          </cell>
          <cell r="P4" t="str">
            <v>二</v>
          </cell>
          <cell r="Q4" t="str">
            <v>三</v>
          </cell>
          <cell r="R4" t="str">
            <v>四</v>
          </cell>
          <cell r="S4" t="str">
            <v>五</v>
          </cell>
          <cell r="T4" t="str">
            <v>六</v>
          </cell>
          <cell r="U4" t="str">
            <v>日</v>
          </cell>
          <cell r="V4" t="str">
            <v>一</v>
          </cell>
          <cell r="W4" t="str">
            <v>二</v>
          </cell>
          <cell r="X4" t="str">
            <v>三</v>
          </cell>
          <cell r="Y4" t="str">
            <v>四</v>
          </cell>
          <cell r="Z4" t="str">
            <v>五</v>
          </cell>
          <cell r="AA4" t="str">
            <v>六</v>
          </cell>
          <cell r="AB4" t="str">
            <v>日</v>
          </cell>
          <cell r="AC4" t="str">
            <v>一</v>
          </cell>
          <cell r="AD4" t="str">
            <v>二</v>
          </cell>
          <cell r="AE4" t="str">
            <v>三</v>
          </cell>
          <cell r="AF4" t="str">
            <v>四</v>
          </cell>
          <cell r="AG4" t="str">
            <v>五</v>
          </cell>
          <cell r="AH4" t="str">
            <v>六</v>
          </cell>
        </row>
        <row r="4">
          <cell r="AK4" t="str">
            <v>平时加班</v>
          </cell>
          <cell r="AL4" t="str">
            <v>周末加班</v>
          </cell>
        </row>
        <row r="5">
          <cell r="A5" t="str">
            <v>唐崇涛</v>
          </cell>
          <cell r="B5" t="str">
            <v>发泡</v>
          </cell>
          <cell r="C5" t="str">
            <v>上午</v>
          </cell>
          <cell r="D5">
            <v>4</v>
          </cell>
          <cell r="E5">
            <v>4</v>
          </cell>
          <cell r="F5">
            <v>4</v>
          </cell>
          <cell r="G5">
            <v>4</v>
          </cell>
          <cell r="H5">
            <v>4</v>
          </cell>
          <cell r="I5">
            <v>4</v>
          </cell>
          <cell r="J5">
            <v>4</v>
          </cell>
          <cell r="K5">
            <v>4</v>
          </cell>
          <cell r="L5">
            <v>4</v>
          </cell>
          <cell r="M5" t="str">
            <v>假</v>
          </cell>
          <cell r="N5" t="str">
            <v>放</v>
          </cell>
          <cell r="O5">
            <v>4</v>
          </cell>
          <cell r="P5">
            <v>4</v>
          </cell>
          <cell r="Q5">
            <v>4</v>
          </cell>
          <cell r="R5">
            <v>4</v>
          </cell>
          <cell r="S5">
            <v>4</v>
          </cell>
          <cell r="T5" t="str">
            <v>放</v>
          </cell>
          <cell r="U5" t="str">
            <v>放</v>
          </cell>
          <cell r="V5">
            <v>4</v>
          </cell>
          <cell r="W5">
            <v>4</v>
          </cell>
          <cell r="X5">
            <v>4</v>
          </cell>
          <cell r="Y5">
            <v>4</v>
          </cell>
          <cell r="Z5">
            <v>4</v>
          </cell>
          <cell r="AA5">
            <v>4</v>
          </cell>
          <cell r="AB5" t="str">
            <v>放</v>
          </cell>
          <cell r="AC5">
            <v>4</v>
          </cell>
          <cell r="AD5">
            <v>4</v>
          </cell>
          <cell r="AE5">
            <v>4</v>
          </cell>
          <cell r="AF5" t="str">
            <v>假</v>
          </cell>
          <cell r="AG5" t="str">
            <v>假</v>
          </cell>
          <cell r="AH5" t="str">
            <v>放</v>
          </cell>
          <cell r="AI5">
            <v>23</v>
          </cell>
          <cell r="AJ5">
            <v>160</v>
          </cell>
          <cell r="AK5">
            <v>68.5</v>
          </cell>
          <cell r="AL5">
            <v>31</v>
          </cell>
          <cell r="AM5">
            <v>259.5</v>
          </cell>
        </row>
        <row r="6">
          <cell r="C6" t="str">
            <v>下午</v>
          </cell>
          <cell r="D6">
            <v>4</v>
          </cell>
          <cell r="E6">
            <v>4</v>
          </cell>
          <cell r="F6">
            <v>4</v>
          </cell>
          <cell r="G6">
            <v>4</v>
          </cell>
          <cell r="H6">
            <v>4</v>
          </cell>
          <cell r="I6">
            <v>4</v>
          </cell>
          <cell r="J6">
            <v>4</v>
          </cell>
          <cell r="K6">
            <v>4</v>
          </cell>
          <cell r="L6">
            <v>4</v>
          </cell>
        </row>
        <row r="6">
          <cell r="O6">
            <v>4</v>
          </cell>
          <cell r="P6">
            <v>4</v>
          </cell>
          <cell r="Q6">
            <v>4</v>
          </cell>
          <cell r="R6">
            <v>4</v>
          </cell>
          <cell r="S6">
            <v>4</v>
          </cell>
        </row>
        <row r="6">
          <cell r="V6">
            <v>4</v>
          </cell>
          <cell r="W6">
            <v>4</v>
          </cell>
          <cell r="X6">
            <v>4</v>
          </cell>
          <cell r="Y6">
            <v>4</v>
          </cell>
          <cell r="Z6">
            <v>4</v>
          </cell>
          <cell r="AA6">
            <v>4</v>
          </cell>
        </row>
        <row r="6">
          <cell r="AC6">
            <v>4</v>
          </cell>
          <cell r="AD6">
            <v>4</v>
          </cell>
          <cell r="AE6">
            <v>4</v>
          </cell>
        </row>
        <row r="7">
          <cell r="C7" t="str">
            <v>加班</v>
          </cell>
          <cell r="D7">
            <v>2</v>
          </cell>
          <cell r="E7">
            <v>3</v>
          </cell>
          <cell r="F7">
            <v>4</v>
          </cell>
          <cell r="G7">
            <v>2</v>
          </cell>
          <cell r="H7">
            <v>3.5</v>
          </cell>
          <cell r="I7">
            <v>3</v>
          </cell>
          <cell r="J7">
            <v>5</v>
          </cell>
          <cell r="K7">
            <v>4</v>
          </cell>
          <cell r="L7">
            <v>7</v>
          </cell>
        </row>
        <row r="7">
          <cell r="O7">
            <v>1</v>
          </cell>
          <cell r="P7">
            <v>3</v>
          </cell>
          <cell r="Q7">
            <v>3</v>
          </cell>
          <cell r="R7">
            <v>4</v>
          </cell>
          <cell r="S7">
            <v>2.5</v>
          </cell>
        </row>
        <row r="7">
          <cell r="V7">
            <v>3</v>
          </cell>
          <cell r="W7">
            <v>3</v>
          </cell>
          <cell r="X7">
            <v>4</v>
          </cell>
          <cell r="Y7">
            <v>4</v>
          </cell>
          <cell r="Z7">
            <v>4</v>
          </cell>
          <cell r="AA7">
            <v>1</v>
          </cell>
        </row>
        <row r="7">
          <cell r="AC7">
            <v>3</v>
          </cell>
          <cell r="AD7">
            <v>3</v>
          </cell>
          <cell r="AE7">
            <v>3.5</v>
          </cell>
        </row>
        <row r="8">
          <cell r="A8" t="str">
            <v>刘迎涛</v>
          </cell>
          <cell r="B8" t="str">
            <v>发泡</v>
          </cell>
          <cell r="C8" t="str">
            <v>上午</v>
          </cell>
          <cell r="D8">
            <v>4</v>
          </cell>
          <cell r="E8">
            <v>4</v>
          </cell>
          <cell r="F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4</v>
          </cell>
          <cell r="L8">
            <v>4</v>
          </cell>
          <cell r="M8">
            <v>4</v>
          </cell>
          <cell r="N8" t="str">
            <v>放</v>
          </cell>
          <cell r="O8">
            <v>4</v>
          </cell>
          <cell r="P8">
            <v>4</v>
          </cell>
          <cell r="Q8">
            <v>4</v>
          </cell>
          <cell r="R8">
            <v>4</v>
          </cell>
          <cell r="S8">
            <v>4</v>
          </cell>
          <cell r="T8" t="str">
            <v>放</v>
          </cell>
          <cell r="U8">
            <v>4</v>
          </cell>
          <cell r="V8">
            <v>4</v>
          </cell>
          <cell r="W8">
            <v>4</v>
          </cell>
          <cell r="X8">
            <v>4</v>
          </cell>
          <cell r="Y8">
            <v>4</v>
          </cell>
          <cell r="Z8" t="str">
            <v>假</v>
          </cell>
          <cell r="AA8" t="str">
            <v>放</v>
          </cell>
          <cell r="AB8" t="str">
            <v>放</v>
          </cell>
          <cell r="AC8">
            <v>4</v>
          </cell>
          <cell r="AD8">
            <v>4</v>
          </cell>
          <cell r="AE8">
            <v>4</v>
          </cell>
          <cell r="AF8">
            <v>4</v>
          </cell>
          <cell r="AG8">
            <v>4</v>
          </cell>
          <cell r="AH8" t="str">
            <v>放</v>
          </cell>
          <cell r="AI8">
            <v>25</v>
          </cell>
          <cell r="AJ8">
            <v>168</v>
          </cell>
          <cell r="AK8">
            <v>78.5</v>
          </cell>
          <cell r="AL8">
            <v>47.5</v>
          </cell>
          <cell r="AM8">
            <v>294</v>
          </cell>
        </row>
        <row r="9">
          <cell r="C9" t="str">
            <v>下午</v>
          </cell>
          <cell r="D9">
            <v>4</v>
          </cell>
          <cell r="E9">
            <v>4</v>
          </cell>
          <cell r="F9">
            <v>4</v>
          </cell>
          <cell r="G9">
            <v>4</v>
          </cell>
          <cell r="H9">
            <v>4</v>
          </cell>
          <cell r="I9">
            <v>4</v>
          </cell>
          <cell r="J9">
            <v>4</v>
          </cell>
          <cell r="K9">
            <v>4</v>
          </cell>
          <cell r="L9">
            <v>4</v>
          </cell>
          <cell r="M9">
            <v>4</v>
          </cell>
        </row>
        <row r="9">
          <cell r="O9">
            <v>4</v>
          </cell>
          <cell r="P9">
            <v>4</v>
          </cell>
          <cell r="Q9">
            <v>4</v>
          </cell>
          <cell r="R9">
            <v>4</v>
          </cell>
          <cell r="S9">
            <v>4</v>
          </cell>
        </row>
        <row r="9">
          <cell r="U9">
            <v>4</v>
          </cell>
          <cell r="V9">
            <v>4</v>
          </cell>
          <cell r="W9">
            <v>4</v>
          </cell>
          <cell r="X9">
            <v>4</v>
          </cell>
          <cell r="Y9">
            <v>4</v>
          </cell>
        </row>
        <row r="9">
          <cell r="AC9">
            <v>4</v>
          </cell>
          <cell r="AD9">
            <v>4</v>
          </cell>
          <cell r="AE9">
            <v>4</v>
          </cell>
          <cell r="AF9">
            <v>4</v>
          </cell>
          <cell r="AG9">
            <v>4</v>
          </cell>
        </row>
        <row r="10">
          <cell r="C10" t="str">
            <v>加班</v>
          </cell>
          <cell r="D10">
            <v>3</v>
          </cell>
          <cell r="E10">
            <v>3</v>
          </cell>
          <cell r="F10">
            <v>7</v>
          </cell>
          <cell r="G10">
            <v>5.5</v>
          </cell>
          <cell r="H10">
            <v>3</v>
          </cell>
          <cell r="I10">
            <v>5</v>
          </cell>
          <cell r="J10">
            <v>5.5</v>
          </cell>
          <cell r="K10">
            <v>5</v>
          </cell>
          <cell r="L10">
            <v>7.5</v>
          </cell>
          <cell r="M10">
            <v>1.5</v>
          </cell>
        </row>
        <row r="10">
          <cell r="O10">
            <v>7</v>
          </cell>
          <cell r="P10">
            <v>3</v>
          </cell>
          <cell r="Q10">
            <v>3</v>
          </cell>
          <cell r="R10">
            <v>3</v>
          </cell>
          <cell r="S10">
            <v>3</v>
          </cell>
        </row>
        <row r="10">
          <cell r="U10">
            <v>1.5</v>
          </cell>
          <cell r="V10">
            <v>4</v>
          </cell>
          <cell r="W10">
            <v>4</v>
          </cell>
          <cell r="X10">
            <v>3</v>
          </cell>
          <cell r="Y10">
            <v>3</v>
          </cell>
        </row>
        <row r="10">
          <cell r="AC10">
            <v>3</v>
          </cell>
          <cell r="AD10">
            <v>3.5</v>
          </cell>
          <cell r="AE10">
            <v>3.5</v>
          </cell>
          <cell r="AF10">
            <v>2.5</v>
          </cell>
          <cell r="AG10">
            <v>1</v>
          </cell>
        </row>
        <row r="11">
          <cell r="A11" t="str">
            <v>张云峰</v>
          </cell>
          <cell r="B11" t="str">
            <v>发泡</v>
          </cell>
          <cell r="C11" t="str">
            <v>上午</v>
          </cell>
          <cell r="D11">
            <v>4</v>
          </cell>
          <cell r="E11">
            <v>4</v>
          </cell>
          <cell r="F11">
            <v>4</v>
          </cell>
          <cell r="G11">
            <v>4</v>
          </cell>
          <cell r="H11">
            <v>4</v>
          </cell>
          <cell r="I11">
            <v>4</v>
          </cell>
          <cell r="J11">
            <v>4</v>
          </cell>
          <cell r="K11">
            <v>4</v>
          </cell>
          <cell r="L11">
            <v>4</v>
          </cell>
          <cell r="M11">
            <v>4</v>
          </cell>
          <cell r="N11" t="str">
            <v>放</v>
          </cell>
          <cell r="O11">
            <v>4</v>
          </cell>
          <cell r="P11">
            <v>4</v>
          </cell>
          <cell r="Q11">
            <v>4</v>
          </cell>
          <cell r="R11">
            <v>4</v>
          </cell>
          <cell r="S11">
            <v>4</v>
          </cell>
          <cell r="T11">
            <v>4</v>
          </cell>
          <cell r="U11">
            <v>4</v>
          </cell>
          <cell r="V11">
            <v>4</v>
          </cell>
          <cell r="W11">
            <v>4</v>
          </cell>
          <cell r="X11">
            <v>4</v>
          </cell>
          <cell r="Y11">
            <v>4</v>
          </cell>
          <cell r="Z11">
            <v>4</v>
          </cell>
          <cell r="AA11">
            <v>4</v>
          </cell>
          <cell r="AB11" t="str">
            <v>放</v>
          </cell>
          <cell r="AC11">
            <v>4</v>
          </cell>
          <cell r="AD11">
            <v>4</v>
          </cell>
          <cell r="AE11">
            <v>4</v>
          </cell>
          <cell r="AF11">
            <v>4</v>
          </cell>
          <cell r="AG11">
            <v>4</v>
          </cell>
          <cell r="AH11" t="str">
            <v>放</v>
          </cell>
          <cell r="AI11">
            <v>28</v>
          </cell>
          <cell r="AJ11">
            <v>176</v>
          </cell>
          <cell r="AK11">
            <v>65.5</v>
          </cell>
          <cell r="AL11">
            <v>54.5</v>
          </cell>
          <cell r="AM11">
            <v>296</v>
          </cell>
        </row>
        <row r="12">
          <cell r="C12" t="str">
            <v>下午</v>
          </cell>
          <cell r="D12">
            <v>4</v>
          </cell>
          <cell r="E12">
            <v>4</v>
          </cell>
          <cell r="F12">
            <v>4</v>
          </cell>
          <cell r="G12">
            <v>4</v>
          </cell>
          <cell r="H12">
            <v>4</v>
          </cell>
          <cell r="I12">
            <v>4</v>
          </cell>
          <cell r="J12">
            <v>4</v>
          </cell>
          <cell r="K12">
            <v>4</v>
          </cell>
          <cell r="L12">
            <v>4</v>
          </cell>
          <cell r="M12">
            <v>4</v>
          </cell>
        </row>
        <row r="12">
          <cell r="O12">
            <v>4</v>
          </cell>
          <cell r="P12">
            <v>4</v>
          </cell>
          <cell r="Q12">
            <v>4</v>
          </cell>
          <cell r="R12">
            <v>4</v>
          </cell>
          <cell r="S12">
            <v>4</v>
          </cell>
          <cell r="T12">
            <v>4</v>
          </cell>
          <cell r="U12">
            <v>4</v>
          </cell>
          <cell r="V12">
            <v>4</v>
          </cell>
          <cell r="W12">
            <v>4</v>
          </cell>
          <cell r="X12">
            <v>4</v>
          </cell>
          <cell r="Y12">
            <v>4</v>
          </cell>
          <cell r="Z12">
            <v>4</v>
          </cell>
          <cell r="AA12">
            <v>4</v>
          </cell>
        </row>
        <row r="12">
          <cell r="AC12">
            <v>4</v>
          </cell>
          <cell r="AD12">
            <v>4</v>
          </cell>
          <cell r="AE12">
            <v>4</v>
          </cell>
          <cell r="AF12">
            <v>4</v>
          </cell>
          <cell r="AG12">
            <v>4</v>
          </cell>
        </row>
        <row r="13">
          <cell r="C13" t="str">
            <v>加班</v>
          </cell>
          <cell r="D13">
            <v>1</v>
          </cell>
          <cell r="E13">
            <v>3</v>
          </cell>
          <cell r="F13">
            <v>3</v>
          </cell>
          <cell r="G13">
            <v>0.5</v>
          </cell>
          <cell r="H13">
            <v>3</v>
          </cell>
          <cell r="I13">
            <v>5</v>
          </cell>
          <cell r="J13">
            <v>4</v>
          </cell>
        </row>
        <row r="13">
          <cell r="L13">
            <v>7</v>
          </cell>
          <cell r="M13">
            <v>1</v>
          </cell>
        </row>
        <row r="13">
          <cell r="O13">
            <v>3</v>
          </cell>
          <cell r="P13">
            <v>3</v>
          </cell>
          <cell r="Q13">
            <v>3</v>
          </cell>
          <cell r="R13">
            <v>4</v>
          </cell>
          <cell r="S13">
            <v>2.5</v>
          </cell>
        </row>
        <row r="13">
          <cell r="U13">
            <v>1.5</v>
          </cell>
          <cell r="V13">
            <v>3</v>
          </cell>
          <cell r="W13">
            <v>3</v>
          </cell>
          <cell r="X13">
            <v>4</v>
          </cell>
          <cell r="Y13">
            <v>3</v>
          </cell>
          <cell r="Z13">
            <v>3</v>
          </cell>
          <cell r="AA13">
            <v>0.5</v>
          </cell>
        </row>
        <row r="13">
          <cell r="AC13">
            <v>3</v>
          </cell>
          <cell r="AD13">
            <v>3</v>
          </cell>
          <cell r="AE13">
            <v>3</v>
          </cell>
          <cell r="AF13">
            <v>1</v>
          </cell>
          <cell r="AG13">
            <v>1</v>
          </cell>
        </row>
        <row r="14">
          <cell r="A14" t="str">
            <v>于红艳</v>
          </cell>
          <cell r="B14" t="str">
            <v>发泡</v>
          </cell>
          <cell r="C14" t="str">
            <v>上午</v>
          </cell>
          <cell r="D14">
            <v>4</v>
          </cell>
          <cell r="E14">
            <v>4</v>
          </cell>
          <cell r="F14">
            <v>4</v>
          </cell>
          <cell r="G14" t="str">
            <v>放</v>
          </cell>
          <cell r="H14">
            <v>4</v>
          </cell>
          <cell r="I14">
            <v>4</v>
          </cell>
          <cell r="J14">
            <v>4</v>
          </cell>
          <cell r="K14">
            <v>4</v>
          </cell>
          <cell r="L14">
            <v>4</v>
          </cell>
          <cell r="M14">
            <v>4</v>
          </cell>
          <cell r="N14" t="str">
            <v>放</v>
          </cell>
          <cell r="O14">
            <v>4</v>
          </cell>
          <cell r="P14">
            <v>4</v>
          </cell>
          <cell r="Q14">
            <v>4</v>
          </cell>
          <cell r="R14">
            <v>4</v>
          </cell>
          <cell r="S14" t="str">
            <v>放</v>
          </cell>
          <cell r="T14" t="str">
            <v>放</v>
          </cell>
          <cell r="U14" t="str">
            <v>放</v>
          </cell>
          <cell r="V14">
            <v>4</v>
          </cell>
          <cell r="W14">
            <v>4</v>
          </cell>
          <cell r="X14">
            <v>4</v>
          </cell>
          <cell r="Y14">
            <v>4</v>
          </cell>
          <cell r="Z14">
            <v>4</v>
          </cell>
          <cell r="AA14" t="str">
            <v>放</v>
          </cell>
          <cell r="AB14" t="str">
            <v>放</v>
          </cell>
          <cell r="AC14">
            <v>4</v>
          </cell>
          <cell r="AD14">
            <v>4</v>
          </cell>
          <cell r="AE14">
            <v>4</v>
          </cell>
          <cell r="AF14">
            <v>4</v>
          </cell>
          <cell r="AG14">
            <v>4</v>
          </cell>
          <cell r="AH14" t="str">
            <v>放</v>
          </cell>
          <cell r="AI14">
            <v>23</v>
          </cell>
          <cell r="AJ14">
            <v>168</v>
          </cell>
          <cell r="AK14">
            <v>60.5</v>
          </cell>
          <cell r="AL14">
            <v>20</v>
          </cell>
          <cell r="AM14">
            <v>248.5</v>
          </cell>
        </row>
        <row r="15">
          <cell r="C15" t="str">
            <v>下午</v>
          </cell>
          <cell r="D15">
            <v>4</v>
          </cell>
          <cell r="E15">
            <v>4</v>
          </cell>
          <cell r="F15">
            <v>4</v>
          </cell>
        </row>
        <row r="15">
          <cell r="H15">
            <v>4</v>
          </cell>
          <cell r="I15">
            <v>4</v>
          </cell>
          <cell r="J15">
            <v>4</v>
          </cell>
          <cell r="K15">
            <v>4</v>
          </cell>
          <cell r="L15">
            <v>4</v>
          </cell>
          <cell r="M15">
            <v>4</v>
          </cell>
        </row>
        <row r="15">
          <cell r="O15">
            <v>4</v>
          </cell>
          <cell r="P15">
            <v>4</v>
          </cell>
          <cell r="Q15">
            <v>4</v>
          </cell>
          <cell r="R15">
            <v>4</v>
          </cell>
        </row>
        <row r="15">
          <cell r="V15">
            <v>4</v>
          </cell>
          <cell r="W15">
            <v>4</v>
          </cell>
          <cell r="X15">
            <v>4</v>
          </cell>
          <cell r="Y15">
            <v>4</v>
          </cell>
          <cell r="Z15">
            <v>4</v>
          </cell>
        </row>
        <row r="15">
          <cell r="AC15">
            <v>4</v>
          </cell>
          <cell r="AD15">
            <v>4</v>
          </cell>
          <cell r="AE15">
            <v>4</v>
          </cell>
          <cell r="AF15">
            <v>4</v>
          </cell>
          <cell r="AG15">
            <v>4</v>
          </cell>
        </row>
        <row r="16">
          <cell r="C16" t="str">
            <v>加班</v>
          </cell>
          <cell r="D16">
            <v>1</v>
          </cell>
          <cell r="E16">
            <v>3</v>
          </cell>
          <cell r="F16">
            <v>3</v>
          </cell>
        </row>
        <row r="16">
          <cell r="H16">
            <v>3</v>
          </cell>
          <cell r="I16">
            <v>3</v>
          </cell>
          <cell r="J16">
            <v>4</v>
          </cell>
          <cell r="K16">
            <v>3</v>
          </cell>
          <cell r="L16">
            <v>3</v>
          </cell>
          <cell r="M16">
            <v>1</v>
          </cell>
        </row>
        <row r="16">
          <cell r="O16">
            <v>3</v>
          </cell>
          <cell r="P16">
            <v>3</v>
          </cell>
          <cell r="Q16">
            <v>3</v>
          </cell>
          <cell r="R16">
            <v>3</v>
          </cell>
        </row>
        <row r="16">
          <cell r="V16">
            <v>3</v>
          </cell>
          <cell r="W16">
            <v>6.5</v>
          </cell>
          <cell r="X16">
            <v>3</v>
          </cell>
          <cell r="Y16">
            <v>2</v>
          </cell>
          <cell r="Z16">
            <v>3</v>
          </cell>
        </row>
        <row r="16">
          <cell r="AC16">
            <v>3</v>
          </cell>
          <cell r="AD16">
            <v>3</v>
          </cell>
          <cell r="AE16">
            <v>3</v>
          </cell>
          <cell r="AF16">
            <v>1</v>
          </cell>
          <cell r="AG16">
            <v>1</v>
          </cell>
        </row>
        <row r="17">
          <cell r="A17" t="str">
            <v>王风香</v>
          </cell>
          <cell r="B17" t="str">
            <v>发泡</v>
          </cell>
          <cell r="C17" t="str">
            <v>上午</v>
          </cell>
          <cell r="D17">
            <v>4</v>
          </cell>
          <cell r="E17">
            <v>4</v>
          </cell>
          <cell r="F17">
            <v>4</v>
          </cell>
          <cell r="G17" t="str">
            <v>放</v>
          </cell>
          <cell r="H17">
            <v>4</v>
          </cell>
          <cell r="I17">
            <v>4</v>
          </cell>
          <cell r="J17">
            <v>4</v>
          </cell>
          <cell r="K17">
            <v>4</v>
          </cell>
          <cell r="L17">
            <v>4</v>
          </cell>
          <cell r="M17">
            <v>4</v>
          </cell>
          <cell r="N17" t="str">
            <v>放</v>
          </cell>
          <cell r="O17">
            <v>4</v>
          </cell>
          <cell r="P17">
            <v>4</v>
          </cell>
          <cell r="Q17">
            <v>4</v>
          </cell>
          <cell r="R17">
            <v>4</v>
          </cell>
          <cell r="S17">
            <v>4</v>
          </cell>
          <cell r="T17" t="str">
            <v>放</v>
          </cell>
          <cell r="U17" t="str">
            <v>放</v>
          </cell>
          <cell r="V17">
            <v>4</v>
          </cell>
          <cell r="W17">
            <v>4</v>
          </cell>
          <cell r="X17">
            <v>4</v>
          </cell>
          <cell r="Y17">
            <v>4</v>
          </cell>
          <cell r="Z17">
            <v>4</v>
          </cell>
          <cell r="AA17">
            <v>4</v>
          </cell>
          <cell r="AB17" t="str">
            <v>放</v>
          </cell>
          <cell r="AC17">
            <v>4</v>
          </cell>
          <cell r="AD17">
            <v>4</v>
          </cell>
          <cell r="AE17">
            <v>4</v>
          </cell>
        </row>
        <row r="17">
          <cell r="AG17" t="str">
            <v>放</v>
          </cell>
          <cell r="AH17" t="str">
            <v>放</v>
          </cell>
          <cell r="AI17">
            <v>22.5</v>
          </cell>
          <cell r="AJ17">
            <v>160</v>
          </cell>
          <cell r="AK17">
            <v>58</v>
          </cell>
          <cell r="AL17">
            <v>24.5</v>
          </cell>
          <cell r="AM17">
            <v>242.5</v>
          </cell>
        </row>
        <row r="18">
          <cell r="C18" t="str">
            <v>下午</v>
          </cell>
          <cell r="D18">
            <v>4</v>
          </cell>
          <cell r="E18">
            <v>4</v>
          </cell>
          <cell r="F18">
            <v>4</v>
          </cell>
        </row>
        <row r="18">
          <cell r="H18">
            <v>4</v>
          </cell>
          <cell r="I18">
            <v>4</v>
          </cell>
          <cell r="J18">
            <v>4</v>
          </cell>
          <cell r="K18">
            <v>4</v>
          </cell>
          <cell r="L18">
            <v>4</v>
          </cell>
          <cell r="M18">
            <v>1</v>
          </cell>
        </row>
        <row r="18">
          <cell r="O18">
            <v>4</v>
          </cell>
          <cell r="P18">
            <v>4</v>
          </cell>
          <cell r="Q18">
            <v>4</v>
          </cell>
          <cell r="R18">
            <v>4</v>
          </cell>
          <cell r="S18">
            <v>4</v>
          </cell>
        </row>
        <row r="18">
          <cell r="V18">
            <v>4</v>
          </cell>
          <cell r="W18">
            <v>4</v>
          </cell>
          <cell r="X18">
            <v>4</v>
          </cell>
          <cell r="Y18">
            <v>4</v>
          </cell>
          <cell r="Z18">
            <v>4</v>
          </cell>
          <cell r="AA18">
            <v>4</v>
          </cell>
        </row>
        <row r="18">
          <cell r="AC18">
            <v>4</v>
          </cell>
          <cell r="AD18">
            <v>4</v>
          </cell>
          <cell r="AE18">
            <v>4</v>
          </cell>
        </row>
        <row r="19">
          <cell r="C19" t="str">
            <v>加班</v>
          </cell>
          <cell r="D19">
            <v>3</v>
          </cell>
          <cell r="E19">
            <v>3</v>
          </cell>
          <cell r="F19">
            <v>3</v>
          </cell>
        </row>
        <row r="19">
          <cell r="H19">
            <v>3</v>
          </cell>
          <cell r="I19">
            <v>3</v>
          </cell>
          <cell r="J19">
            <v>3</v>
          </cell>
          <cell r="K19">
            <v>3</v>
          </cell>
          <cell r="L19">
            <v>3</v>
          </cell>
        </row>
        <row r="19">
          <cell r="O19">
            <v>3</v>
          </cell>
          <cell r="P19">
            <v>3</v>
          </cell>
          <cell r="Q19">
            <v>3</v>
          </cell>
          <cell r="R19">
            <v>3</v>
          </cell>
          <cell r="S19">
            <v>1</v>
          </cell>
        </row>
        <row r="19">
          <cell r="V19">
            <v>3</v>
          </cell>
          <cell r="W19">
            <v>3</v>
          </cell>
          <cell r="X19">
            <v>3</v>
          </cell>
          <cell r="Y19">
            <v>3</v>
          </cell>
          <cell r="Z19">
            <v>3</v>
          </cell>
          <cell r="AA19">
            <v>0.5</v>
          </cell>
        </row>
        <row r="19">
          <cell r="AC19">
            <v>3</v>
          </cell>
          <cell r="AD19">
            <v>3</v>
          </cell>
          <cell r="AE19">
            <v>3</v>
          </cell>
        </row>
        <row r="20">
          <cell r="A20" t="str">
            <v>刘海霞</v>
          </cell>
          <cell r="B20" t="str">
            <v>发泡</v>
          </cell>
          <cell r="C20" t="str">
            <v>上午</v>
          </cell>
          <cell r="D20">
            <v>4</v>
          </cell>
          <cell r="E20" t="str">
            <v>假</v>
          </cell>
          <cell r="F20" t="str">
            <v>假</v>
          </cell>
          <cell r="G20" t="str">
            <v>放</v>
          </cell>
          <cell r="H20" t="str">
            <v>假</v>
          </cell>
          <cell r="I20" t="str">
            <v>假</v>
          </cell>
          <cell r="J20" t="str">
            <v>假</v>
          </cell>
          <cell r="K20" t="str">
            <v>假</v>
          </cell>
          <cell r="L20" t="str">
            <v>假</v>
          </cell>
          <cell r="M20" t="str">
            <v>假</v>
          </cell>
          <cell r="N20" t="str">
            <v>假</v>
          </cell>
          <cell r="O20" t="str">
            <v>假</v>
          </cell>
          <cell r="P20" t="str">
            <v>假</v>
          </cell>
          <cell r="Q20" t="str">
            <v>假</v>
          </cell>
          <cell r="R20" t="str">
            <v>假</v>
          </cell>
          <cell r="S20" t="str">
            <v>假</v>
          </cell>
          <cell r="T20" t="str">
            <v>假</v>
          </cell>
          <cell r="U20" t="str">
            <v>假</v>
          </cell>
          <cell r="V20">
            <v>4</v>
          </cell>
          <cell r="W20">
            <v>4</v>
          </cell>
          <cell r="X20">
            <v>4</v>
          </cell>
          <cell r="Y20">
            <v>4</v>
          </cell>
          <cell r="Z20">
            <v>4</v>
          </cell>
          <cell r="AA20" t="str">
            <v>放</v>
          </cell>
          <cell r="AB20" t="str">
            <v>放</v>
          </cell>
          <cell r="AC20">
            <v>4</v>
          </cell>
          <cell r="AD20">
            <v>4</v>
          </cell>
          <cell r="AE20">
            <v>4</v>
          </cell>
          <cell r="AF20">
            <v>4</v>
          </cell>
          <cell r="AG20">
            <v>4</v>
          </cell>
          <cell r="AH20" t="str">
            <v>放</v>
          </cell>
          <cell r="AI20">
            <v>11</v>
          </cell>
          <cell r="AJ20">
            <v>88</v>
          </cell>
          <cell r="AK20">
            <v>28</v>
          </cell>
          <cell r="AL20">
            <v>0</v>
          </cell>
          <cell r="AM20">
            <v>116</v>
          </cell>
        </row>
        <row r="21">
          <cell r="C21" t="str">
            <v>下午</v>
          </cell>
          <cell r="D21">
            <v>4</v>
          </cell>
        </row>
        <row r="21">
          <cell r="V21">
            <v>4</v>
          </cell>
          <cell r="W21">
            <v>4</v>
          </cell>
          <cell r="X21">
            <v>4</v>
          </cell>
          <cell r="Y21">
            <v>4</v>
          </cell>
          <cell r="Z21">
            <v>4</v>
          </cell>
        </row>
        <row r="21">
          <cell r="AC21">
            <v>4</v>
          </cell>
          <cell r="AD21">
            <v>4</v>
          </cell>
          <cell r="AE21">
            <v>4</v>
          </cell>
          <cell r="AF21">
            <v>4</v>
          </cell>
          <cell r="AG21">
            <v>4</v>
          </cell>
        </row>
        <row r="22">
          <cell r="C22" t="str">
            <v>加班</v>
          </cell>
          <cell r="D22">
            <v>3</v>
          </cell>
        </row>
        <row r="22">
          <cell r="V22">
            <v>3</v>
          </cell>
          <cell r="W22">
            <v>3</v>
          </cell>
          <cell r="X22">
            <v>3</v>
          </cell>
          <cell r="Y22">
            <v>2</v>
          </cell>
          <cell r="Z22">
            <v>3</v>
          </cell>
        </row>
        <row r="22">
          <cell r="AC22">
            <v>3</v>
          </cell>
          <cell r="AD22">
            <v>3</v>
          </cell>
          <cell r="AE22">
            <v>3</v>
          </cell>
          <cell r="AF22">
            <v>1</v>
          </cell>
          <cell r="AG22">
            <v>1</v>
          </cell>
        </row>
        <row r="23">
          <cell r="A23" t="str">
            <v>于相波</v>
          </cell>
          <cell r="B23" t="str">
            <v>发泡</v>
          </cell>
          <cell r="C23" t="str">
            <v>上午</v>
          </cell>
          <cell r="D23">
            <v>4</v>
          </cell>
          <cell r="E23">
            <v>4</v>
          </cell>
          <cell r="F23">
            <v>4</v>
          </cell>
          <cell r="G23">
            <v>4</v>
          </cell>
          <cell r="H23">
            <v>4</v>
          </cell>
          <cell r="I23">
            <v>4</v>
          </cell>
          <cell r="J23">
            <v>4</v>
          </cell>
          <cell r="K23">
            <v>4</v>
          </cell>
          <cell r="L23">
            <v>4</v>
          </cell>
          <cell r="M23">
            <v>4</v>
          </cell>
          <cell r="N23" t="str">
            <v>放</v>
          </cell>
          <cell r="O23">
            <v>4</v>
          </cell>
          <cell r="P23">
            <v>4</v>
          </cell>
          <cell r="Q23">
            <v>4</v>
          </cell>
          <cell r="R23">
            <v>4</v>
          </cell>
          <cell r="S23">
            <v>4</v>
          </cell>
          <cell r="T23">
            <v>4</v>
          </cell>
          <cell r="U23">
            <v>4</v>
          </cell>
          <cell r="V23">
            <v>4</v>
          </cell>
          <cell r="W23">
            <v>4</v>
          </cell>
          <cell r="X23">
            <v>4</v>
          </cell>
          <cell r="Y23">
            <v>4</v>
          </cell>
          <cell r="Z23">
            <v>4</v>
          </cell>
          <cell r="AA23" t="str">
            <v>放</v>
          </cell>
          <cell r="AB23" t="str">
            <v>放</v>
          </cell>
          <cell r="AC23">
            <v>4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  <cell r="AH23" t="str">
            <v>放</v>
          </cell>
          <cell r="AI23">
            <v>26</v>
          </cell>
          <cell r="AJ23">
            <v>170</v>
          </cell>
          <cell r="AK23">
            <v>55</v>
          </cell>
          <cell r="AL23">
            <v>45.5</v>
          </cell>
          <cell r="AM23">
            <v>270.5</v>
          </cell>
        </row>
        <row r="24">
          <cell r="C24" t="str">
            <v>下午</v>
          </cell>
          <cell r="D24">
            <v>4</v>
          </cell>
        </row>
        <row r="24">
          <cell r="F24">
            <v>4</v>
          </cell>
          <cell r="G24">
            <v>4</v>
          </cell>
          <cell r="H24">
            <v>4</v>
          </cell>
          <cell r="I24">
            <v>4</v>
          </cell>
          <cell r="J24">
            <v>4</v>
          </cell>
          <cell r="K24">
            <v>4</v>
          </cell>
          <cell r="L24">
            <v>4</v>
          </cell>
          <cell r="M24">
            <v>4</v>
          </cell>
        </row>
        <row r="24">
          <cell r="O24">
            <v>4</v>
          </cell>
          <cell r="P24">
            <v>4</v>
          </cell>
          <cell r="Q24">
            <v>4</v>
          </cell>
          <cell r="R24">
            <v>4</v>
          </cell>
          <cell r="S24">
            <v>2</v>
          </cell>
          <cell r="T24">
            <v>4</v>
          </cell>
          <cell r="U24">
            <v>4</v>
          </cell>
          <cell r="V24">
            <v>4</v>
          </cell>
          <cell r="W24">
            <v>4</v>
          </cell>
          <cell r="X24">
            <v>4</v>
          </cell>
          <cell r="Y24">
            <v>4</v>
          </cell>
          <cell r="Z24">
            <v>4</v>
          </cell>
        </row>
        <row r="24">
          <cell r="AC24">
            <v>4</v>
          </cell>
          <cell r="AD24">
            <v>4</v>
          </cell>
          <cell r="AE24">
            <v>4</v>
          </cell>
          <cell r="AF24">
            <v>4</v>
          </cell>
          <cell r="AG24">
            <v>4</v>
          </cell>
        </row>
        <row r="25">
          <cell r="C25" t="str">
            <v>加班</v>
          </cell>
          <cell r="D25">
            <v>3</v>
          </cell>
        </row>
        <row r="25">
          <cell r="F25">
            <v>3</v>
          </cell>
          <cell r="G25">
            <v>0.5</v>
          </cell>
          <cell r="H25">
            <v>3</v>
          </cell>
          <cell r="I25">
            <v>3</v>
          </cell>
          <cell r="J25">
            <v>3</v>
          </cell>
          <cell r="K25">
            <v>3</v>
          </cell>
          <cell r="L25">
            <v>3</v>
          </cell>
          <cell r="M25">
            <v>1</v>
          </cell>
        </row>
        <row r="25">
          <cell r="O25">
            <v>3</v>
          </cell>
          <cell r="P25">
            <v>3</v>
          </cell>
          <cell r="Q25">
            <v>3</v>
          </cell>
          <cell r="R25">
            <v>3</v>
          </cell>
        </row>
        <row r="25">
          <cell r="U25">
            <v>1</v>
          </cell>
          <cell r="V25">
            <v>3</v>
          </cell>
          <cell r="W25">
            <v>3</v>
          </cell>
          <cell r="X25">
            <v>3</v>
          </cell>
          <cell r="Y25">
            <v>2</v>
          </cell>
          <cell r="Z25">
            <v>3</v>
          </cell>
        </row>
        <row r="25">
          <cell r="AC25">
            <v>3</v>
          </cell>
          <cell r="AD25">
            <v>3</v>
          </cell>
          <cell r="AE25">
            <v>3</v>
          </cell>
          <cell r="AF25">
            <v>1</v>
          </cell>
          <cell r="AG25">
            <v>1</v>
          </cell>
        </row>
        <row r="26">
          <cell r="A26" t="str">
            <v>周志学</v>
          </cell>
          <cell r="B26" t="str">
            <v>发泡</v>
          </cell>
          <cell r="C26" t="str">
            <v>上午</v>
          </cell>
          <cell r="D26">
            <v>4</v>
          </cell>
          <cell r="E26">
            <v>4</v>
          </cell>
          <cell r="F26">
            <v>4</v>
          </cell>
          <cell r="G26">
            <v>4</v>
          </cell>
          <cell r="H26">
            <v>4</v>
          </cell>
          <cell r="I26">
            <v>4</v>
          </cell>
          <cell r="J26">
            <v>4</v>
          </cell>
          <cell r="K26">
            <v>4</v>
          </cell>
          <cell r="L26">
            <v>4</v>
          </cell>
          <cell r="M26">
            <v>4</v>
          </cell>
          <cell r="N26" t="str">
            <v>放</v>
          </cell>
          <cell r="O26">
            <v>4</v>
          </cell>
          <cell r="P26">
            <v>4</v>
          </cell>
          <cell r="Q26">
            <v>4</v>
          </cell>
          <cell r="R26">
            <v>4</v>
          </cell>
          <cell r="S26">
            <v>4</v>
          </cell>
          <cell r="T26">
            <v>4</v>
          </cell>
          <cell r="U26">
            <v>4</v>
          </cell>
          <cell r="V26">
            <v>4</v>
          </cell>
          <cell r="W26">
            <v>4</v>
          </cell>
          <cell r="X26">
            <v>4</v>
          </cell>
          <cell r="Y26">
            <v>4</v>
          </cell>
          <cell r="Z26">
            <v>4</v>
          </cell>
          <cell r="AA26">
            <v>4</v>
          </cell>
          <cell r="AB26" t="str">
            <v>放</v>
          </cell>
          <cell r="AC26">
            <v>4</v>
          </cell>
          <cell r="AD26">
            <v>4</v>
          </cell>
          <cell r="AE26">
            <v>4</v>
          </cell>
          <cell r="AF26">
            <v>4</v>
          </cell>
          <cell r="AG26">
            <v>4</v>
          </cell>
          <cell r="AH26" t="str">
            <v>放</v>
          </cell>
          <cell r="AI26">
            <v>27</v>
          </cell>
          <cell r="AJ26">
            <v>170</v>
          </cell>
          <cell r="AK26">
            <v>56</v>
          </cell>
          <cell r="AL26">
            <v>54.5</v>
          </cell>
          <cell r="AM26">
            <v>280.5</v>
          </cell>
        </row>
        <row r="27">
          <cell r="C27" t="str">
            <v>下午</v>
          </cell>
          <cell r="D27">
            <v>4</v>
          </cell>
        </row>
        <row r="27">
          <cell r="F27">
            <v>4</v>
          </cell>
          <cell r="G27">
            <v>4</v>
          </cell>
          <cell r="H27">
            <v>4</v>
          </cell>
          <cell r="I27">
            <v>4</v>
          </cell>
          <cell r="J27">
            <v>4</v>
          </cell>
          <cell r="K27">
            <v>4</v>
          </cell>
          <cell r="L27">
            <v>4</v>
          </cell>
          <cell r="M27">
            <v>4</v>
          </cell>
        </row>
        <row r="27">
          <cell r="O27">
            <v>4</v>
          </cell>
          <cell r="P27">
            <v>4</v>
          </cell>
          <cell r="Q27">
            <v>4</v>
          </cell>
          <cell r="R27">
            <v>4</v>
          </cell>
          <cell r="S27">
            <v>2</v>
          </cell>
          <cell r="T27">
            <v>4</v>
          </cell>
          <cell r="U27">
            <v>4</v>
          </cell>
          <cell r="V27">
            <v>4</v>
          </cell>
          <cell r="W27">
            <v>4</v>
          </cell>
          <cell r="X27">
            <v>4</v>
          </cell>
          <cell r="Y27">
            <v>4</v>
          </cell>
          <cell r="Z27">
            <v>4</v>
          </cell>
          <cell r="AA27">
            <v>4</v>
          </cell>
        </row>
        <row r="27">
          <cell r="AC27">
            <v>4</v>
          </cell>
          <cell r="AD27">
            <v>4</v>
          </cell>
          <cell r="AE27">
            <v>4</v>
          </cell>
          <cell r="AF27">
            <v>4</v>
          </cell>
          <cell r="AG27">
            <v>4</v>
          </cell>
        </row>
        <row r="28">
          <cell r="C28" t="str">
            <v>加班</v>
          </cell>
          <cell r="D28">
            <v>3</v>
          </cell>
        </row>
        <row r="28">
          <cell r="F28">
            <v>3</v>
          </cell>
          <cell r="G28">
            <v>0.5</v>
          </cell>
          <cell r="H28">
            <v>3</v>
          </cell>
          <cell r="I28">
            <v>3</v>
          </cell>
          <cell r="J28">
            <v>3</v>
          </cell>
          <cell r="K28">
            <v>3</v>
          </cell>
          <cell r="L28">
            <v>3</v>
          </cell>
          <cell r="M28">
            <v>1</v>
          </cell>
        </row>
        <row r="28">
          <cell r="O28">
            <v>3</v>
          </cell>
          <cell r="P28">
            <v>3</v>
          </cell>
          <cell r="Q28">
            <v>3</v>
          </cell>
          <cell r="R28">
            <v>3</v>
          </cell>
        </row>
        <row r="28">
          <cell r="U28">
            <v>1</v>
          </cell>
          <cell r="V28">
            <v>3</v>
          </cell>
          <cell r="W28">
            <v>3</v>
          </cell>
          <cell r="X28">
            <v>3</v>
          </cell>
          <cell r="Y28">
            <v>3</v>
          </cell>
          <cell r="Z28">
            <v>3</v>
          </cell>
          <cell r="AA28">
            <v>1</v>
          </cell>
        </row>
        <row r="28">
          <cell r="AC28">
            <v>3</v>
          </cell>
          <cell r="AD28">
            <v>3</v>
          </cell>
          <cell r="AE28">
            <v>3</v>
          </cell>
          <cell r="AF28">
            <v>1</v>
          </cell>
          <cell r="AG28">
            <v>1</v>
          </cell>
        </row>
        <row r="29">
          <cell r="A29" t="str">
            <v>张朝阳</v>
          </cell>
          <cell r="B29" t="str">
            <v>发泡</v>
          </cell>
          <cell r="C29" t="str">
            <v>上午</v>
          </cell>
          <cell r="D29">
            <v>4</v>
          </cell>
          <cell r="E29">
            <v>4</v>
          </cell>
          <cell r="F29">
            <v>4</v>
          </cell>
          <cell r="G29" t="str">
            <v>放</v>
          </cell>
          <cell r="H29">
            <v>4</v>
          </cell>
          <cell r="I29">
            <v>4</v>
          </cell>
          <cell r="J29">
            <v>4</v>
          </cell>
          <cell r="K29" t="str">
            <v>离职</v>
          </cell>
        </row>
        <row r="29">
          <cell r="AG29" t="str">
            <v>放</v>
          </cell>
          <cell r="AH29" t="str">
            <v>放</v>
          </cell>
          <cell r="AI29">
            <v>6</v>
          </cell>
          <cell r="AJ29">
            <v>40</v>
          </cell>
          <cell r="AK29">
            <v>5</v>
          </cell>
          <cell r="AL29">
            <v>9</v>
          </cell>
          <cell r="AM29">
            <v>54</v>
          </cell>
        </row>
        <row r="30">
          <cell r="C30" t="str">
            <v>下午</v>
          </cell>
          <cell r="D30">
            <v>4</v>
          </cell>
          <cell r="E30">
            <v>4</v>
          </cell>
          <cell r="F30">
            <v>4</v>
          </cell>
        </row>
        <row r="30">
          <cell r="H30">
            <v>4</v>
          </cell>
          <cell r="I30">
            <v>4</v>
          </cell>
          <cell r="J30">
            <v>4</v>
          </cell>
        </row>
        <row r="31">
          <cell r="C31" t="str">
            <v>加班</v>
          </cell>
          <cell r="D31">
            <v>1</v>
          </cell>
          <cell r="E31">
            <v>1</v>
          </cell>
          <cell r="F31">
            <v>1</v>
          </cell>
        </row>
        <row r="31">
          <cell r="H31">
            <v>1</v>
          </cell>
          <cell r="I31">
            <v>1</v>
          </cell>
          <cell r="J31">
            <v>1</v>
          </cell>
        </row>
        <row r="32">
          <cell r="A32" t="str">
            <v>杜静</v>
          </cell>
          <cell r="B32" t="str">
            <v>发泡</v>
          </cell>
          <cell r="C32" t="str">
            <v>上午</v>
          </cell>
          <cell r="D32">
            <v>3</v>
          </cell>
          <cell r="E32" t="str">
            <v>假</v>
          </cell>
          <cell r="F32" t="str">
            <v>假</v>
          </cell>
          <cell r="G32" t="str">
            <v>假</v>
          </cell>
          <cell r="H32" t="str">
            <v>假</v>
          </cell>
          <cell r="I32" t="str">
            <v>假</v>
          </cell>
          <cell r="J32" t="str">
            <v>假</v>
          </cell>
          <cell r="K32" t="str">
            <v>假</v>
          </cell>
          <cell r="L32" t="str">
            <v>假</v>
          </cell>
          <cell r="M32">
            <v>4</v>
          </cell>
          <cell r="N32" t="str">
            <v>假</v>
          </cell>
          <cell r="O32" t="str">
            <v>假</v>
          </cell>
          <cell r="P32">
            <v>4</v>
          </cell>
          <cell r="Q32">
            <v>4</v>
          </cell>
          <cell r="R32">
            <v>4</v>
          </cell>
          <cell r="S32">
            <v>4</v>
          </cell>
          <cell r="T32" t="str">
            <v>放</v>
          </cell>
          <cell r="U32" t="str">
            <v>放</v>
          </cell>
          <cell r="V32">
            <v>4</v>
          </cell>
          <cell r="W32">
            <v>4</v>
          </cell>
          <cell r="X32">
            <v>4</v>
          </cell>
          <cell r="Y32">
            <v>4</v>
          </cell>
          <cell r="Z32">
            <v>4</v>
          </cell>
          <cell r="AA32" t="str">
            <v>放</v>
          </cell>
          <cell r="AB32" t="str">
            <v>放</v>
          </cell>
          <cell r="AC32">
            <v>4</v>
          </cell>
          <cell r="AD32">
            <v>4</v>
          </cell>
          <cell r="AE32">
            <v>4</v>
          </cell>
        </row>
        <row r="32">
          <cell r="AG32" t="str">
            <v>放</v>
          </cell>
          <cell r="AH32" t="str">
            <v>放</v>
          </cell>
          <cell r="AI32">
            <v>13</v>
          </cell>
          <cell r="AJ32">
            <v>99</v>
          </cell>
          <cell r="AK32">
            <v>34</v>
          </cell>
          <cell r="AL32">
            <v>5</v>
          </cell>
          <cell r="AM32">
            <v>138</v>
          </cell>
        </row>
        <row r="33">
          <cell r="C33" t="str">
            <v>下午</v>
          </cell>
        </row>
        <row r="33">
          <cell r="M33">
            <v>1</v>
          </cell>
        </row>
        <row r="33">
          <cell r="P33">
            <v>4</v>
          </cell>
          <cell r="Q33">
            <v>4</v>
          </cell>
          <cell r="R33">
            <v>4</v>
          </cell>
          <cell r="S33">
            <v>4</v>
          </cell>
        </row>
        <row r="33">
          <cell r="V33">
            <v>4</v>
          </cell>
          <cell r="W33">
            <v>4</v>
          </cell>
          <cell r="X33">
            <v>4</v>
          </cell>
          <cell r="Y33">
            <v>4</v>
          </cell>
          <cell r="Z33">
            <v>4</v>
          </cell>
        </row>
        <row r="33">
          <cell r="AC33">
            <v>4</v>
          </cell>
          <cell r="AD33">
            <v>4</v>
          </cell>
          <cell r="AE33">
            <v>4</v>
          </cell>
        </row>
        <row r="34">
          <cell r="C34" t="str">
            <v>加班</v>
          </cell>
        </row>
        <row r="34">
          <cell r="P34">
            <v>3</v>
          </cell>
          <cell r="Q34">
            <v>3</v>
          </cell>
          <cell r="R34">
            <v>3</v>
          </cell>
          <cell r="S34">
            <v>1</v>
          </cell>
        </row>
        <row r="34">
          <cell r="V34">
            <v>3</v>
          </cell>
          <cell r="W34">
            <v>3</v>
          </cell>
          <cell r="X34">
            <v>3</v>
          </cell>
          <cell r="Y34">
            <v>3</v>
          </cell>
          <cell r="Z34">
            <v>3</v>
          </cell>
        </row>
        <row r="34">
          <cell r="AC34">
            <v>3</v>
          </cell>
          <cell r="AD34">
            <v>3</v>
          </cell>
          <cell r="AE34">
            <v>3</v>
          </cell>
        </row>
        <row r="35">
          <cell r="A35" t="str">
            <v>刘亚荣</v>
          </cell>
          <cell r="B35" t="str">
            <v>发泡</v>
          </cell>
          <cell r="C35" t="str">
            <v>上午</v>
          </cell>
          <cell r="D35">
            <v>4</v>
          </cell>
          <cell r="E35">
            <v>4</v>
          </cell>
          <cell r="F35">
            <v>4</v>
          </cell>
          <cell r="G35">
            <v>4</v>
          </cell>
          <cell r="H35">
            <v>4</v>
          </cell>
          <cell r="I35" t="str">
            <v>假</v>
          </cell>
          <cell r="J35">
            <v>4</v>
          </cell>
          <cell r="K35">
            <v>4</v>
          </cell>
          <cell r="L35">
            <v>4</v>
          </cell>
          <cell r="M35">
            <v>4</v>
          </cell>
          <cell r="N35" t="str">
            <v>放</v>
          </cell>
          <cell r="O35">
            <v>4</v>
          </cell>
          <cell r="P35">
            <v>4</v>
          </cell>
          <cell r="Q35">
            <v>4</v>
          </cell>
          <cell r="R35">
            <v>4</v>
          </cell>
          <cell r="S35">
            <v>4</v>
          </cell>
          <cell r="T35" t="str">
            <v>放</v>
          </cell>
          <cell r="U35" t="str">
            <v>放</v>
          </cell>
          <cell r="V35">
            <v>4</v>
          </cell>
          <cell r="W35">
            <v>4</v>
          </cell>
          <cell r="X35">
            <v>4</v>
          </cell>
          <cell r="Y35">
            <v>4</v>
          </cell>
          <cell r="Z35">
            <v>4</v>
          </cell>
          <cell r="AA35" t="str">
            <v>放</v>
          </cell>
          <cell r="AB35" t="str">
            <v>放</v>
          </cell>
          <cell r="AC35">
            <v>4</v>
          </cell>
          <cell r="AD35">
            <v>4</v>
          </cell>
          <cell r="AE35">
            <v>4</v>
          </cell>
          <cell r="AF35">
            <v>4</v>
          </cell>
          <cell r="AG35">
            <v>4</v>
          </cell>
          <cell r="AH35" t="str">
            <v>放</v>
          </cell>
          <cell r="AI35">
            <v>23.5</v>
          </cell>
          <cell r="AJ35">
            <v>164</v>
          </cell>
          <cell r="AK35">
            <v>53</v>
          </cell>
          <cell r="AL35">
            <v>26.5</v>
          </cell>
          <cell r="AM35">
            <v>243.5</v>
          </cell>
        </row>
        <row r="36">
          <cell r="C36" t="str">
            <v>下午</v>
          </cell>
          <cell r="D36">
            <v>4</v>
          </cell>
        </row>
        <row r="36">
          <cell r="F36">
            <v>4</v>
          </cell>
          <cell r="G36">
            <v>4</v>
          </cell>
          <cell r="H36">
            <v>4</v>
          </cell>
        </row>
        <row r="36">
          <cell r="J36">
            <v>4</v>
          </cell>
          <cell r="K36">
            <v>4</v>
          </cell>
          <cell r="L36">
            <v>4</v>
          </cell>
          <cell r="M36">
            <v>4</v>
          </cell>
        </row>
        <row r="36">
          <cell r="O36">
            <v>4</v>
          </cell>
          <cell r="P36">
            <v>4</v>
          </cell>
          <cell r="Q36">
            <v>4</v>
          </cell>
          <cell r="R36">
            <v>4</v>
          </cell>
          <cell r="S36">
            <v>4</v>
          </cell>
        </row>
        <row r="36">
          <cell r="V36">
            <v>4</v>
          </cell>
          <cell r="W36">
            <v>4</v>
          </cell>
          <cell r="X36">
            <v>4</v>
          </cell>
          <cell r="Y36">
            <v>4</v>
          </cell>
          <cell r="Z36">
            <v>4</v>
          </cell>
        </row>
        <row r="36">
          <cell r="AC36">
            <v>4</v>
          </cell>
          <cell r="AD36">
            <v>4</v>
          </cell>
          <cell r="AE36">
            <v>4</v>
          </cell>
          <cell r="AF36">
            <v>4</v>
          </cell>
          <cell r="AG36">
            <v>4</v>
          </cell>
        </row>
        <row r="37">
          <cell r="C37" t="str">
            <v>加班</v>
          </cell>
          <cell r="D37">
            <v>3</v>
          </cell>
        </row>
        <row r="37">
          <cell r="F37">
            <v>1</v>
          </cell>
          <cell r="G37">
            <v>0.5</v>
          </cell>
          <cell r="H37">
            <v>3</v>
          </cell>
        </row>
        <row r="37">
          <cell r="J37">
            <v>3</v>
          </cell>
          <cell r="K37">
            <v>3</v>
          </cell>
          <cell r="L37">
            <v>3</v>
          </cell>
          <cell r="M37">
            <v>1</v>
          </cell>
        </row>
        <row r="37">
          <cell r="O37">
            <v>3</v>
          </cell>
          <cell r="P37">
            <v>3</v>
          </cell>
          <cell r="Q37">
            <v>3</v>
          </cell>
          <cell r="R37">
            <v>3</v>
          </cell>
          <cell r="S37">
            <v>1</v>
          </cell>
        </row>
        <row r="37">
          <cell r="V37">
            <v>3</v>
          </cell>
          <cell r="W37">
            <v>3</v>
          </cell>
          <cell r="X37">
            <v>3</v>
          </cell>
          <cell r="Y37">
            <v>2</v>
          </cell>
          <cell r="Z37">
            <v>3</v>
          </cell>
        </row>
        <row r="37">
          <cell r="AC37">
            <v>3</v>
          </cell>
          <cell r="AD37">
            <v>3</v>
          </cell>
          <cell r="AE37">
            <v>3</v>
          </cell>
          <cell r="AF37">
            <v>1</v>
          </cell>
          <cell r="AG37">
            <v>1</v>
          </cell>
        </row>
        <row r="38">
          <cell r="A38" t="str">
            <v>柳向龙</v>
          </cell>
          <cell r="B38" t="str">
            <v>发泡</v>
          </cell>
          <cell r="C38" t="str">
            <v>上午</v>
          </cell>
          <cell r="D38">
            <v>4</v>
          </cell>
          <cell r="E38">
            <v>4</v>
          </cell>
          <cell r="F38">
            <v>3.5</v>
          </cell>
          <cell r="G38" t="str">
            <v>放</v>
          </cell>
          <cell r="H38">
            <v>4</v>
          </cell>
          <cell r="I38" t="str">
            <v>假</v>
          </cell>
          <cell r="J38" t="str">
            <v>假</v>
          </cell>
          <cell r="K38">
            <v>4</v>
          </cell>
          <cell r="L38">
            <v>4</v>
          </cell>
          <cell r="M38">
            <v>4</v>
          </cell>
          <cell r="N38" t="str">
            <v>放</v>
          </cell>
          <cell r="O38">
            <v>4</v>
          </cell>
          <cell r="P38">
            <v>4</v>
          </cell>
          <cell r="Q38">
            <v>4</v>
          </cell>
          <cell r="R38" t="str">
            <v>假</v>
          </cell>
          <cell r="S38">
            <v>4</v>
          </cell>
          <cell r="T38" t="str">
            <v>放</v>
          </cell>
          <cell r="U38" t="str">
            <v>放</v>
          </cell>
          <cell r="V38">
            <v>4</v>
          </cell>
          <cell r="W38">
            <v>4</v>
          </cell>
          <cell r="X38">
            <v>4</v>
          </cell>
          <cell r="Y38" t="str">
            <v>假</v>
          </cell>
          <cell r="Z38">
            <v>4</v>
          </cell>
          <cell r="AA38">
            <v>4</v>
          </cell>
          <cell r="AB38" t="str">
            <v>放</v>
          </cell>
          <cell r="AC38">
            <v>4</v>
          </cell>
          <cell r="AD38">
            <v>4</v>
          </cell>
          <cell r="AE38">
            <v>4</v>
          </cell>
        </row>
        <row r="38">
          <cell r="AG38" t="str">
            <v>放</v>
          </cell>
          <cell r="AH38" t="str">
            <v>放</v>
          </cell>
          <cell r="AI38">
            <v>17.5</v>
          </cell>
          <cell r="AJ38">
            <v>124</v>
          </cell>
          <cell r="AK38">
            <v>38.5</v>
          </cell>
          <cell r="AL38">
            <v>19</v>
          </cell>
          <cell r="AM38">
            <v>181.5</v>
          </cell>
        </row>
        <row r="39">
          <cell r="C39" t="str">
            <v>下午</v>
          </cell>
          <cell r="D39">
            <v>4</v>
          </cell>
          <cell r="E39">
            <v>4</v>
          </cell>
          <cell r="F39">
            <v>2</v>
          </cell>
        </row>
        <row r="39">
          <cell r="K39">
            <v>4</v>
          </cell>
          <cell r="L39">
            <v>4</v>
          </cell>
          <cell r="M39">
            <v>1</v>
          </cell>
        </row>
        <row r="39">
          <cell r="O39">
            <v>4</v>
          </cell>
          <cell r="P39">
            <v>4</v>
          </cell>
          <cell r="Q39">
            <v>4</v>
          </cell>
        </row>
        <row r="39">
          <cell r="S39">
            <v>4</v>
          </cell>
        </row>
        <row r="39">
          <cell r="V39">
            <v>4</v>
          </cell>
          <cell r="W39">
            <v>4</v>
          </cell>
          <cell r="X39">
            <v>4</v>
          </cell>
        </row>
        <row r="39">
          <cell r="Z39">
            <v>4</v>
          </cell>
          <cell r="AA39">
            <v>4</v>
          </cell>
        </row>
        <row r="39">
          <cell r="AC39">
            <v>4</v>
          </cell>
          <cell r="AD39">
            <v>4</v>
          </cell>
          <cell r="AE39">
            <v>4</v>
          </cell>
        </row>
        <row r="40">
          <cell r="C40" t="str">
            <v>加班</v>
          </cell>
          <cell r="D40">
            <v>1</v>
          </cell>
          <cell r="E40">
            <v>3</v>
          </cell>
        </row>
        <row r="40">
          <cell r="K40">
            <v>3</v>
          </cell>
          <cell r="L40">
            <v>3</v>
          </cell>
        </row>
        <row r="40">
          <cell r="O40">
            <v>1</v>
          </cell>
          <cell r="P40">
            <v>3</v>
          </cell>
          <cell r="Q40">
            <v>3</v>
          </cell>
        </row>
        <row r="40">
          <cell r="S40">
            <v>1</v>
          </cell>
        </row>
        <row r="40">
          <cell r="V40">
            <v>3</v>
          </cell>
          <cell r="W40">
            <v>3</v>
          </cell>
          <cell r="X40">
            <v>2.5</v>
          </cell>
        </row>
        <row r="40">
          <cell r="Z40">
            <v>3</v>
          </cell>
          <cell r="AA40">
            <v>0.5</v>
          </cell>
        </row>
        <row r="40">
          <cell r="AC40">
            <v>3</v>
          </cell>
          <cell r="AD40">
            <v>3</v>
          </cell>
          <cell r="AE40">
            <v>3</v>
          </cell>
        </row>
        <row r="41">
          <cell r="A41" t="str">
            <v>王浩</v>
          </cell>
          <cell r="B41" t="str">
            <v>发泡</v>
          </cell>
          <cell r="C41" t="str">
            <v>上午</v>
          </cell>
        </row>
        <row r="41">
          <cell r="S41">
            <v>4</v>
          </cell>
          <cell r="T41" t="str">
            <v>放</v>
          </cell>
          <cell r="U41" t="str">
            <v>放</v>
          </cell>
          <cell r="V41">
            <v>4</v>
          </cell>
          <cell r="W41">
            <v>4</v>
          </cell>
          <cell r="X41" t="str">
            <v>假</v>
          </cell>
          <cell r="Y41">
            <v>4</v>
          </cell>
          <cell r="Z41">
            <v>4</v>
          </cell>
          <cell r="AA41" t="str">
            <v>放</v>
          </cell>
          <cell r="AB41" t="str">
            <v>放</v>
          </cell>
          <cell r="AC41">
            <v>4</v>
          </cell>
          <cell r="AD41">
            <v>4</v>
          </cell>
          <cell r="AE41">
            <v>4</v>
          </cell>
        </row>
        <row r="41">
          <cell r="AH41" t="str">
            <v>放</v>
          </cell>
          <cell r="AI41">
            <v>8</v>
          </cell>
          <cell r="AJ41">
            <v>64</v>
          </cell>
          <cell r="AK41">
            <v>22</v>
          </cell>
          <cell r="AL41">
            <v>0</v>
          </cell>
          <cell r="AM41">
            <v>86</v>
          </cell>
        </row>
        <row r="42">
          <cell r="C42" t="str">
            <v>下午</v>
          </cell>
        </row>
        <row r="42">
          <cell r="S42">
            <v>4</v>
          </cell>
        </row>
        <row r="42">
          <cell r="V42">
            <v>4</v>
          </cell>
          <cell r="W42">
            <v>4</v>
          </cell>
        </row>
        <row r="42">
          <cell r="Y42">
            <v>4</v>
          </cell>
          <cell r="Z42">
            <v>4</v>
          </cell>
        </row>
        <row r="42">
          <cell r="AC42">
            <v>4</v>
          </cell>
          <cell r="AD42">
            <v>4</v>
          </cell>
          <cell r="AE42">
            <v>4</v>
          </cell>
        </row>
        <row r="43">
          <cell r="C43" t="str">
            <v>加班</v>
          </cell>
        </row>
        <row r="43">
          <cell r="S43">
            <v>1</v>
          </cell>
        </row>
        <row r="43">
          <cell r="V43">
            <v>3</v>
          </cell>
          <cell r="W43">
            <v>3</v>
          </cell>
        </row>
        <row r="43">
          <cell r="Y43">
            <v>3</v>
          </cell>
          <cell r="Z43">
            <v>3</v>
          </cell>
        </row>
        <row r="43">
          <cell r="AC43">
            <v>3</v>
          </cell>
          <cell r="AD43">
            <v>3</v>
          </cell>
          <cell r="AE43">
            <v>3</v>
          </cell>
        </row>
        <row r="44">
          <cell r="B44" t="str">
            <v>发泡</v>
          </cell>
          <cell r="C44" t="str">
            <v>上午</v>
          </cell>
        </row>
        <row r="44">
          <cell r="AI44" t="str">
            <v/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</row>
        <row r="45">
          <cell r="C45" t="str">
            <v>下午</v>
          </cell>
        </row>
        <row r="46">
          <cell r="C46" t="str">
            <v>加班</v>
          </cell>
        </row>
        <row r="47">
          <cell r="A47" t="str">
            <v>王海涛</v>
          </cell>
          <cell r="B47" t="str">
            <v>发泡</v>
          </cell>
          <cell r="C47" t="str">
            <v>上午</v>
          </cell>
          <cell r="D47">
            <v>4</v>
          </cell>
          <cell r="E47">
            <v>4</v>
          </cell>
          <cell r="F47">
            <v>4</v>
          </cell>
          <cell r="G47" t="str">
            <v>放</v>
          </cell>
          <cell r="H47">
            <v>4</v>
          </cell>
          <cell r="I47" t="str">
            <v>假</v>
          </cell>
          <cell r="J47" t="str">
            <v>假</v>
          </cell>
          <cell r="K47">
            <v>4</v>
          </cell>
          <cell r="L47">
            <v>4</v>
          </cell>
          <cell r="M47">
            <v>4</v>
          </cell>
          <cell r="N47" t="str">
            <v>放</v>
          </cell>
          <cell r="O47" t="str">
            <v>假</v>
          </cell>
          <cell r="P47">
            <v>4</v>
          </cell>
          <cell r="Q47">
            <v>4</v>
          </cell>
          <cell r="R47">
            <v>4</v>
          </cell>
          <cell r="S47">
            <v>4</v>
          </cell>
          <cell r="T47" t="str">
            <v>放</v>
          </cell>
          <cell r="U47" t="str">
            <v>放</v>
          </cell>
          <cell r="V47">
            <v>4</v>
          </cell>
          <cell r="W47">
            <v>1.5</v>
          </cell>
          <cell r="X47" t="str">
            <v>假</v>
          </cell>
          <cell r="Y47" t="str">
            <v>假</v>
          </cell>
          <cell r="Z47" t="str">
            <v>假</v>
          </cell>
          <cell r="AA47" t="str">
            <v>放</v>
          </cell>
          <cell r="AB47" t="str">
            <v>放</v>
          </cell>
          <cell r="AC47" t="str">
            <v>假</v>
          </cell>
          <cell r="AD47" t="str">
            <v>假</v>
          </cell>
          <cell r="AE47">
            <v>4</v>
          </cell>
        </row>
        <row r="47">
          <cell r="AG47" t="str">
            <v>放</v>
          </cell>
          <cell r="AH47" t="str">
            <v>放</v>
          </cell>
          <cell r="AI47">
            <v>12.5</v>
          </cell>
          <cell r="AJ47">
            <v>89.5</v>
          </cell>
          <cell r="AK47">
            <v>31</v>
          </cell>
          <cell r="AL47">
            <v>16</v>
          </cell>
          <cell r="AM47">
            <v>136.5</v>
          </cell>
        </row>
        <row r="48">
          <cell r="C48" t="str">
            <v>下午</v>
          </cell>
          <cell r="D48">
            <v>4</v>
          </cell>
          <cell r="E48">
            <v>4</v>
          </cell>
          <cell r="F48">
            <v>4</v>
          </cell>
        </row>
        <row r="48">
          <cell r="H48">
            <v>4</v>
          </cell>
        </row>
        <row r="48">
          <cell r="K48">
            <v>4</v>
          </cell>
          <cell r="L48">
            <v>4</v>
          </cell>
          <cell r="M48">
            <v>1</v>
          </cell>
        </row>
        <row r="48">
          <cell r="P48">
            <v>4</v>
          </cell>
          <cell r="Q48">
            <v>4</v>
          </cell>
          <cell r="R48">
            <v>4</v>
          </cell>
          <cell r="S48">
            <v>4</v>
          </cell>
        </row>
        <row r="48">
          <cell r="V48">
            <v>4</v>
          </cell>
        </row>
        <row r="48">
          <cell r="AE48">
            <v>4</v>
          </cell>
        </row>
        <row r="49">
          <cell r="C49" t="str">
            <v>加班</v>
          </cell>
          <cell r="D49">
            <v>3</v>
          </cell>
          <cell r="E49">
            <v>3</v>
          </cell>
          <cell r="F49">
            <v>3</v>
          </cell>
        </row>
        <row r="49">
          <cell r="H49">
            <v>3</v>
          </cell>
        </row>
        <row r="49">
          <cell r="K49">
            <v>3</v>
          </cell>
          <cell r="L49">
            <v>3</v>
          </cell>
        </row>
        <row r="49">
          <cell r="P49">
            <v>3</v>
          </cell>
          <cell r="Q49">
            <v>3</v>
          </cell>
          <cell r="R49">
            <v>3</v>
          </cell>
          <cell r="S49">
            <v>1</v>
          </cell>
        </row>
        <row r="49">
          <cell r="V49">
            <v>3</v>
          </cell>
        </row>
        <row r="49">
          <cell r="AE49">
            <v>3</v>
          </cell>
        </row>
        <row r="50">
          <cell r="A50" t="str">
            <v>田金梅</v>
          </cell>
          <cell r="B50" t="str">
            <v>发泡</v>
          </cell>
          <cell r="C50" t="str">
            <v>上午</v>
          </cell>
          <cell r="D50">
            <v>4</v>
          </cell>
          <cell r="E50">
            <v>4</v>
          </cell>
          <cell r="F50">
            <v>4</v>
          </cell>
          <cell r="G50" t="str">
            <v>放</v>
          </cell>
          <cell r="H50">
            <v>4</v>
          </cell>
          <cell r="I50">
            <v>4</v>
          </cell>
          <cell r="J50" t="str">
            <v>假</v>
          </cell>
          <cell r="K50" t="str">
            <v>假</v>
          </cell>
          <cell r="L50">
            <v>4</v>
          </cell>
          <cell r="M50">
            <v>4</v>
          </cell>
          <cell r="N50" t="str">
            <v>放</v>
          </cell>
          <cell r="O50">
            <v>4</v>
          </cell>
          <cell r="P50">
            <v>4</v>
          </cell>
          <cell r="Q50">
            <v>4</v>
          </cell>
          <cell r="R50">
            <v>4</v>
          </cell>
          <cell r="S50">
            <v>4</v>
          </cell>
          <cell r="T50" t="str">
            <v>放</v>
          </cell>
          <cell r="U50" t="str">
            <v>放</v>
          </cell>
          <cell r="V50">
            <v>4</v>
          </cell>
          <cell r="W50" t="str">
            <v>假</v>
          </cell>
          <cell r="X50" t="str">
            <v>假</v>
          </cell>
          <cell r="Y50">
            <v>4</v>
          </cell>
          <cell r="Z50" t="str">
            <v>假</v>
          </cell>
          <cell r="AA50" t="str">
            <v>放</v>
          </cell>
          <cell r="AB50" t="str">
            <v>放</v>
          </cell>
          <cell r="AC50" t="str">
            <v>假</v>
          </cell>
          <cell r="AD50" t="str">
            <v>假</v>
          </cell>
          <cell r="AE50" t="str">
            <v>假</v>
          </cell>
          <cell r="AF50" t="str">
            <v>放</v>
          </cell>
          <cell r="AG50" t="str">
            <v>放</v>
          </cell>
          <cell r="AH50" t="str">
            <v>放</v>
          </cell>
          <cell r="AI50">
            <v>13.5</v>
          </cell>
          <cell r="AJ50">
            <v>96</v>
          </cell>
          <cell r="AK50">
            <v>32</v>
          </cell>
          <cell r="AL50">
            <v>16</v>
          </cell>
          <cell r="AM50">
            <v>144</v>
          </cell>
        </row>
        <row r="51">
          <cell r="C51" t="str">
            <v>下午</v>
          </cell>
          <cell r="D51">
            <v>4</v>
          </cell>
          <cell r="E51">
            <v>4</v>
          </cell>
          <cell r="F51">
            <v>4</v>
          </cell>
        </row>
        <row r="51">
          <cell r="H51">
            <v>4</v>
          </cell>
          <cell r="I51">
            <v>4</v>
          </cell>
        </row>
        <row r="51">
          <cell r="L51">
            <v>4</v>
          </cell>
          <cell r="M51">
            <v>1</v>
          </cell>
        </row>
        <row r="51">
          <cell r="O51">
            <v>4</v>
          </cell>
          <cell r="P51">
            <v>4</v>
          </cell>
          <cell r="Q51">
            <v>4</v>
          </cell>
          <cell r="R51">
            <v>4</v>
          </cell>
          <cell r="S51">
            <v>4</v>
          </cell>
        </row>
        <row r="51">
          <cell r="V51">
            <v>4</v>
          </cell>
        </row>
        <row r="51">
          <cell r="Y51">
            <v>4</v>
          </cell>
        </row>
        <row r="52">
          <cell r="C52" t="str">
            <v>加班</v>
          </cell>
          <cell r="D52">
            <v>3</v>
          </cell>
          <cell r="E52">
            <v>3</v>
          </cell>
          <cell r="F52">
            <v>3</v>
          </cell>
        </row>
        <row r="52">
          <cell r="H52">
            <v>3</v>
          </cell>
          <cell r="I52">
            <v>3</v>
          </cell>
        </row>
        <row r="52">
          <cell r="L52">
            <v>3</v>
          </cell>
        </row>
        <row r="52">
          <cell r="O52">
            <v>1</v>
          </cell>
          <cell r="P52">
            <v>3</v>
          </cell>
          <cell r="Q52">
            <v>3</v>
          </cell>
          <cell r="R52">
            <v>3</v>
          </cell>
          <cell r="S52">
            <v>1</v>
          </cell>
        </row>
        <row r="52">
          <cell r="V52">
            <v>3</v>
          </cell>
        </row>
        <row r="52">
          <cell r="Y52">
            <v>3</v>
          </cell>
        </row>
        <row r="53">
          <cell r="A53" t="str">
            <v>魏福杰</v>
          </cell>
          <cell r="B53" t="str">
            <v>发泡</v>
          </cell>
          <cell r="C53" t="str">
            <v>上午</v>
          </cell>
          <cell r="D53">
            <v>4</v>
          </cell>
          <cell r="E53">
            <v>4</v>
          </cell>
          <cell r="F53">
            <v>4</v>
          </cell>
          <cell r="G53" t="str">
            <v>放</v>
          </cell>
          <cell r="H53">
            <v>4</v>
          </cell>
          <cell r="I53">
            <v>4</v>
          </cell>
          <cell r="J53">
            <v>4</v>
          </cell>
          <cell r="K53">
            <v>4</v>
          </cell>
          <cell r="L53">
            <v>4</v>
          </cell>
          <cell r="M53">
            <v>4</v>
          </cell>
          <cell r="N53" t="str">
            <v>放</v>
          </cell>
          <cell r="O53">
            <v>4</v>
          </cell>
          <cell r="P53">
            <v>4</v>
          </cell>
          <cell r="Q53">
            <v>4</v>
          </cell>
          <cell r="R53">
            <v>4</v>
          </cell>
          <cell r="S53">
            <v>4</v>
          </cell>
          <cell r="T53" t="str">
            <v>放</v>
          </cell>
          <cell r="U53" t="str">
            <v>放</v>
          </cell>
          <cell r="V53">
            <v>4</v>
          </cell>
          <cell r="W53">
            <v>4</v>
          </cell>
          <cell r="X53">
            <v>4</v>
          </cell>
          <cell r="Y53">
            <v>4</v>
          </cell>
          <cell r="Z53">
            <v>4</v>
          </cell>
          <cell r="AA53">
            <v>4</v>
          </cell>
          <cell r="AB53" t="str">
            <v>放</v>
          </cell>
          <cell r="AC53">
            <v>4</v>
          </cell>
          <cell r="AD53">
            <v>4</v>
          </cell>
          <cell r="AE53">
            <v>4</v>
          </cell>
          <cell r="AF53">
            <v>4</v>
          </cell>
          <cell r="AG53">
            <v>4</v>
          </cell>
          <cell r="AH53" t="str">
            <v>放</v>
          </cell>
          <cell r="AI53">
            <v>25</v>
          </cell>
          <cell r="AJ53">
            <v>176</v>
          </cell>
          <cell r="AK53">
            <v>60.5</v>
          </cell>
          <cell r="AL53">
            <v>28.5</v>
          </cell>
          <cell r="AM53">
            <v>265</v>
          </cell>
        </row>
        <row r="54">
          <cell r="C54" t="str">
            <v>下午</v>
          </cell>
          <cell r="D54">
            <v>4</v>
          </cell>
          <cell r="E54">
            <v>4</v>
          </cell>
          <cell r="F54">
            <v>4</v>
          </cell>
        </row>
        <row r="54">
          <cell r="H54">
            <v>4</v>
          </cell>
          <cell r="I54">
            <v>4</v>
          </cell>
          <cell r="J54">
            <v>4</v>
          </cell>
          <cell r="K54">
            <v>4</v>
          </cell>
          <cell r="L54">
            <v>4</v>
          </cell>
          <cell r="M54">
            <v>4</v>
          </cell>
        </row>
        <row r="54">
          <cell r="O54">
            <v>4</v>
          </cell>
          <cell r="P54">
            <v>4</v>
          </cell>
          <cell r="Q54">
            <v>4</v>
          </cell>
          <cell r="R54">
            <v>4</v>
          </cell>
          <cell r="S54">
            <v>4</v>
          </cell>
        </row>
        <row r="54">
          <cell r="V54">
            <v>4</v>
          </cell>
          <cell r="W54">
            <v>4</v>
          </cell>
          <cell r="X54">
            <v>4</v>
          </cell>
          <cell r="Y54">
            <v>4</v>
          </cell>
          <cell r="Z54">
            <v>4</v>
          </cell>
          <cell r="AA54">
            <v>4</v>
          </cell>
        </row>
        <row r="54">
          <cell r="AC54">
            <v>4</v>
          </cell>
          <cell r="AD54">
            <v>4</v>
          </cell>
          <cell r="AE54">
            <v>4</v>
          </cell>
          <cell r="AF54">
            <v>4</v>
          </cell>
          <cell r="AG54">
            <v>4</v>
          </cell>
        </row>
        <row r="55">
          <cell r="C55" t="str">
            <v>加班</v>
          </cell>
          <cell r="D55">
            <v>1</v>
          </cell>
          <cell r="E55">
            <v>3</v>
          </cell>
          <cell r="F55">
            <v>3</v>
          </cell>
        </row>
        <row r="55">
          <cell r="H55">
            <v>3</v>
          </cell>
          <cell r="I55">
            <v>3</v>
          </cell>
          <cell r="J55">
            <v>4</v>
          </cell>
          <cell r="K55">
            <v>3</v>
          </cell>
          <cell r="L55">
            <v>3</v>
          </cell>
          <cell r="M55">
            <v>1</v>
          </cell>
        </row>
        <row r="55">
          <cell r="O55">
            <v>3</v>
          </cell>
          <cell r="P55">
            <v>3</v>
          </cell>
          <cell r="Q55">
            <v>3</v>
          </cell>
          <cell r="R55">
            <v>3</v>
          </cell>
          <cell r="S55">
            <v>1</v>
          </cell>
        </row>
        <row r="55">
          <cell r="V55">
            <v>3</v>
          </cell>
          <cell r="W55">
            <v>3</v>
          </cell>
          <cell r="X55">
            <v>3</v>
          </cell>
          <cell r="Y55">
            <v>3</v>
          </cell>
          <cell r="Z55">
            <v>3</v>
          </cell>
          <cell r="AA55">
            <v>0.5</v>
          </cell>
        </row>
        <row r="55">
          <cell r="AC55">
            <v>3</v>
          </cell>
          <cell r="AD55">
            <v>3</v>
          </cell>
          <cell r="AE55">
            <v>3</v>
          </cell>
          <cell r="AF55">
            <v>2.5</v>
          </cell>
          <cell r="AG55">
            <v>1</v>
          </cell>
        </row>
        <row r="56">
          <cell r="A56" t="str">
            <v>于海旺</v>
          </cell>
          <cell r="B56" t="str">
            <v>发泡</v>
          </cell>
          <cell r="C56" t="str">
            <v>上午</v>
          </cell>
          <cell r="D56" t="str">
            <v>假</v>
          </cell>
          <cell r="E56">
            <v>4</v>
          </cell>
          <cell r="F56">
            <v>4</v>
          </cell>
          <cell r="G56" t="str">
            <v>放</v>
          </cell>
          <cell r="H56" t="str">
            <v>假</v>
          </cell>
          <cell r="I56">
            <v>4</v>
          </cell>
          <cell r="J56" t="str">
            <v>假</v>
          </cell>
          <cell r="K56">
            <v>4</v>
          </cell>
          <cell r="L56">
            <v>4</v>
          </cell>
          <cell r="M56">
            <v>4</v>
          </cell>
          <cell r="N56" t="str">
            <v>放</v>
          </cell>
          <cell r="O56">
            <v>4</v>
          </cell>
          <cell r="P56" t="str">
            <v>假</v>
          </cell>
          <cell r="Q56" t="str">
            <v>假</v>
          </cell>
          <cell r="R56" t="str">
            <v>假</v>
          </cell>
          <cell r="S56" t="str">
            <v>假</v>
          </cell>
          <cell r="T56" t="str">
            <v>假</v>
          </cell>
          <cell r="U56" t="str">
            <v>假</v>
          </cell>
          <cell r="V56" t="str">
            <v>假</v>
          </cell>
          <cell r="W56" t="str">
            <v>假</v>
          </cell>
          <cell r="X56" t="str">
            <v>假</v>
          </cell>
          <cell r="Y56" t="str">
            <v>假</v>
          </cell>
          <cell r="Z56" t="str">
            <v>假</v>
          </cell>
          <cell r="AA56" t="str">
            <v>放</v>
          </cell>
          <cell r="AB56" t="str">
            <v>放</v>
          </cell>
          <cell r="AC56" t="str">
            <v>假</v>
          </cell>
          <cell r="AD56" t="str">
            <v>假</v>
          </cell>
          <cell r="AE56" t="str">
            <v>假</v>
          </cell>
        </row>
        <row r="56">
          <cell r="AG56" t="str">
            <v>放</v>
          </cell>
          <cell r="AH56" t="str">
            <v>放</v>
          </cell>
          <cell r="AI56">
            <v>6.5</v>
          </cell>
          <cell r="AJ56">
            <v>40</v>
          </cell>
          <cell r="AK56">
            <v>11.5</v>
          </cell>
          <cell r="AL56">
            <v>16</v>
          </cell>
          <cell r="AM56">
            <v>67.5</v>
          </cell>
        </row>
        <row r="57">
          <cell r="C57" t="str">
            <v>下午</v>
          </cell>
        </row>
        <row r="57">
          <cell r="E57">
            <v>4</v>
          </cell>
          <cell r="F57">
            <v>4</v>
          </cell>
        </row>
        <row r="57">
          <cell r="I57">
            <v>4</v>
          </cell>
        </row>
        <row r="57">
          <cell r="K57">
            <v>4</v>
          </cell>
          <cell r="L57">
            <v>4</v>
          </cell>
          <cell r="M57">
            <v>1</v>
          </cell>
        </row>
        <row r="57">
          <cell r="O57">
            <v>4</v>
          </cell>
        </row>
        <row r="58">
          <cell r="C58" t="str">
            <v>加班</v>
          </cell>
        </row>
        <row r="58">
          <cell r="E58">
            <v>3</v>
          </cell>
          <cell r="F58">
            <v>3</v>
          </cell>
        </row>
        <row r="58">
          <cell r="K58">
            <v>2.5</v>
          </cell>
          <cell r="L58">
            <v>3</v>
          </cell>
        </row>
        <row r="58">
          <cell r="O58">
            <v>3</v>
          </cell>
        </row>
        <row r="59">
          <cell r="A59" t="str">
            <v>于俊焕</v>
          </cell>
          <cell r="B59" t="str">
            <v>发泡</v>
          </cell>
          <cell r="C59" t="str">
            <v>上午</v>
          </cell>
          <cell r="D59">
            <v>4</v>
          </cell>
          <cell r="E59">
            <v>4</v>
          </cell>
          <cell r="F59">
            <v>4</v>
          </cell>
          <cell r="G59" t="str">
            <v>放</v>
          </cell>
          <cell r="H59">
            <v>4</v>
          </cell>
          <cell r="I59">
            <v>4</v>
          </cell>
          <cell r="J59">
            <v>4</v>
          </cell>
          <cell r="K59">
            <v>4</v>
          </cell>
          <cell r="L59">
            <v>4</v>
          </cell>
          <cell r="M59">
            <v>4</v>
          </cell>
          <cell r="N59" t="str">
            <v>放</v>
          </cell>
          <cell r="O59">
            <v>4</v>
          </cell>
          <cell r="P59">
            <v>4</v>
          </cell>
          <cell r="Q59">
            <v>4</v>
          </cell>
          <cell r="R59">
            <v>4</v>
          </cell>
          <cell r="S59" t="str">
            <v>放</v>
          </cell>
          <cell r="T59" t="str">
            <v>放</v>
          </cell>
          <cell r="U59" t="str">
            <v>放</v>
          </cell>
          <cell r="V59">
            <v>4</v>
          </cell>
          <cell r="W59">
            <v>4</v>
          </cell>
          <cell r="X59">
            <v>4</v>
          </cell>
          <cell r="Y59">
            <v>4</v>
          </cell>
          <cell r="Z59">
            <v>4</v>
          </cell>
          <cell r="AA59" t="str">
            <v>放</v>
          </cell>
          <cell r="AB59" t="str">
            <v>放</v>
          </cell>
          <cell r="AC59">
            <v>4</v>
          </cell>
          <cell r="AD59">
            <v>4</v>
          </cell>
          <cell r="AE59">
            <v>4</v>
          </cell>
          <cell r="AF59">
            <v>4</v>
          </cell>
          <cell r="AG59">
            <v>4</v>
          </cell>
          <cell r="AH59" t="str">
            <v>放</v>
          </cell>
          <cell r="AI59">
            <v>23</v>
          </cell>
          <cell r="AJ59">
            <v>168</v>
          </cell>
          <cell r="AK59">
            <v>57</v>
          </cell>
          <cell r="AL59">
            <v>20</v>
          </cell>
          <cell r="AM59">
            <v>245</v>
          </cell>
        </row>
        <row r="60">
          <cell r="C60" t="str">
            <v>下午</v>
          </cell>
          <cell r="D60">
            <v>4</v>
          </cell>
          <cell r="E60">
            <v>4</v>
          </cell>
          <cell r="F60">
            <v>4</v>
          </cell>
        </row>
        <row r="60">
          <cell r="H60">
            <v>4</v>
          </cell>
          <cell r="I60">
            <v>4</v>
          </cell>
          <cell r="J60">
            <v>4</v>
          </cell>
          <cell r="K60">
            <v>4</v>
          </cell>
          <cell r="L60">
            <v>4</v>
          </cell>
          <cell r="M60">
            <v>4</v>
          </cell>
        </row>
        <row r="60">
          <cell r="O60">
            <v>4</v>
          </cell>
          <cell r="P60">
            <v>4</v>
          </cell>
          <cell r="Q60">
            <v>4</v>
          </cell>
          <cell r="R60">
            <v>4</v>
          </cell>
        </row>
        <row r="60">
          <cell r="V60">
            <v>4</v>
          </cell>
          <cell r="W60">
            <v>4</v>
          </cell>
          <cell r="X60">
            <v>4</v>
          </cell>
          <cell r="Y60">
            <v>4</v>
          </cell>
          <cell r="Z60">
            <v>4</v>
          </cell>
        </row>
        <row r="60">
          <cell r="AC60">
            <v>4</v>
          </cell>
          <cell r="AD60">
            <v>4</v>
          </cell>
          <cell r="AE60">
            <v>4</v>
          </cell>
          <cell r="AF60">
            <v>4</v>
          </cell>
          <cell r="AG60">
            <v>4</v>
          </cell>
        </row>
        <row r="61">
          <cell r="C61" t="str">
            <v>加班</v>
          </cell>
          <cell r="D61">
            <v>1</v>
          </cell>
          <cell r="E61">
            <v>3</v>
          </cell>
          <cell r="F61">
            <v>3</v>
          </cell>
        </row>
        <row r="61">
          <cell r="H61">
            <v>3</v>
          </cell>
          <cell r="I61">
            <v>3</v>
          </cell>
          <cell r="J61">
            <v>3.5</v>
          </cell>
          <cell r="K61">
            <v>3</v>
          </cell>
          <cell r="L61">
            <v>3</v>
          </cell>
          <cell r="M61">
            <v>1</v>
          </cell>
        </row>
        <row r="61">
          <cell r="O61">
            <v>3</v>
          </cell>
          <cell r="P61">
            <v>3</v>
          </cell>
          <cell r="Q61">
            <v>3</v>
          </cell>
          <cell r="R61">
            <v>3</v>
          </cell>
        </row>
        <row r="61">
          <cell r="V61">
            <v>3</v>
          </cell>
          <cell r="W61">
            <v>3</v>
          </cell>
          <cell r="X61">
            <v>3</v>
          </cell>
          <cell r="Y61">
            <v>2</v>
          </cell>
          <cell r="Z61">
            <v>3</v>
          </cell>
        </row>
        <row r="61">
          <cell r="AC61">
            <v>3</v>
          </cell>
          <cell r="AD61">
            <v>3.5</v>
          </cell>
          <cell r="AE61">
            <v>3</v>
          </cell>
          <cell r="AF61">
            <v>1</v>
          </cell>
          <cell r="AG61">
            <v>1</v>
          </cell>
        </row>
        <row r="62">
          <cell r="A62" t="str">
            <v>孙秋生</v>
          </cell>
          <cell r="B62" t="str">
            <v>发泡</v>
          </cell>
          <cell r="C62" t="str">
            <v>上午</v>
          </cell>
          <cell r="D62">
            <v>4</v>
          </cell>
          <cell r="E62">
            <v>4</v>
          </cell>
          <cell r="F62">
            <v>4</v>
          </cell>
          <cell r="G62">
            <v>3</v>
          </cell>
          <cell r="H62">
            <v>4</v>
          </cell>
          <cell r="I62" t="str">
            <v>假</v>
          </cell>
          <cell r="J62">
            <v>4</v>
          </cell>
          <cell r="K62">
            <v>4</v>
          </cell>
          <cell r="L62">
            <v>4</v>
          </cell>
          <cell r="M62">
            <v>4</v>
          </cell>
          <cell r="N62" t="str">
            <v>放</v>
          </cell>
          <cell r="O62">
            <v>4</v>
          </cell>
          <cell r="P62">
            <v>4</v>
          </cell>
          <cell r="Q62">
            <v>4</v>
          </cell>
          <cell r="R62">
            <v>4</v>
          </cell>
          <cell r="S62">
            <v>4</v>
          </cell>
          <cell r="T62" t="str">
            <v>放</v>
          </cell>
          <cell r="U62" t="str">
            <v>放</v>
          </cell>
          <cell r="V62">
            <v>4</v>
          </cell>
          <cell r="W62">
            <v>4</v>
          </cell>
          <cell r="X62">
            <v>4</v>
          </cell>
          <cell r="Y62">
            <v>4</v>
          </cell>
          <cell r="Z62">
            <v>4</v>
          </cell>
          <cell r="AA62" t="str">
            <v>放</v>
          </cell>
          <cell r="AB62" t="str">
            <v>放</v>
          </cell>
          <cell r="AC62">
            <v>4</v>
          </cell>
          <cell r="AD62">
            <v>4</v>
          </cell>
          <cell r="AE62">
            <v>4</v>
          </cell>
        </row>
        <row r="62">
          <cell r="AH62" t="str">
            <v>放</v>
          </cell>
          <cell r="AI62">
            <v>20.5</v>
          </cell>
          <cell r="AJ62">
            <v>150</v>
          </cell>
          <cell r="AK62">
            <v>55.5</v>
          </cell>
          <cell r="AL62">
            <v>19</v>
          </cell>
          <cell r="AM62">
            <v>224.5</v>
          </cell>
        </row>
        <row r="63">
          <cell r="C63" t="str">
            <v>下午</v>
          </cell>
          <cell r="D63">
            <v>4</v>
          </cell>
          <cell r="E63">
            <v>4</v>
          </cell>
          <cell r="F63">
            <v>4</v>
          </cell>
        </row>
        <row r="63">
          <cell r="H63">
            <v>4</v>
          </cell>
        </row>
        <row r="63">
          <cell r="J63">
            <v>4</v>
          </cell>
          <cell r="K63">
            <v>4</v>
          </cell>
          <cell r="L63">
            <v>4</v>
          </cell>
          <cell r="M63">
            <v>1</v>
          </cell>
        </row>
        <row r="63">
          <cell r="O63">
            <v>4</v>
          </cell>
          <cell r="P63">
            <v>4</v>
          </cell>
          <cell r="Q63">
            <v>4</v>
          </cell>
          <cell r="R63">
            <v>4</v>
          </cell>
          <cell r="S63">
            <v>2</v>
          </cell>
        </row>
        <row r="63">
          <cell r="V63">
            <v>4</v>
          </cell>
          <cell r="W63">
            <v>4</v>
          </cell>
          <cell r="X63">
            <v>4</v>
          </cell>
          <cell r="Y63">
            <v>4</v>
          </cell>
          <cell r="Z63">
            <v>4</v>
          </cell>
        </row>
        <row r="63">
          <cell r="AC63">
            <v>4</v>
          </cell>
          <cell r="AD63">
            <v>4</v>
          </cell>
          <cell r="AE63">
            <v>4</v>
          </cell>
        </row>
        <row r="64">
          <cell r="C64" t="str">
            <v>加班</v>
          </cell>
          <cell r="D64">
            <v>3</v>
          </cell>
          <cell r="E64">
            <v>3</v>
          </cell>
          <cell r="F64">
            <v>3</v>
          </cell>
        </row>
        <row r="64">
          <cell r="H64">
            <v>3</v>
          </cell>
        </row>
        <row r="64">
          <cell r="J64">
            <v>3</v>
          </cell>
          <cell r="K64">
            <v>3</v>
          </cell>
          <cell r="L64">
            <v>3</v>
          </cell>
        </row>
        <row r="64">
          <cell r="O64">
            <v>3</v>
          </cell>
          <cell r="P64">
            <v>3</v>
          </cell>
          <cell r="Q64">
            <v>3</v>
          </cell>
          <cell r="R64">
            <v>3</v>
          </cell>
        </row>
        <row r="64">
          <cell r="V64">
            <v>3</v>
          </cell>
          <cell r="W64">
            <v>3</v>
          </cell>
          <cell r="X64">
            <v>3</v>
          </cell>
          <cell r="Y64">
            <v>3.5</v>
          </cell>
          <cell r="Z64">
            <v>4</v>
          </cell>
        </row>
        <row r="64">
          <cell r="AC64">
            <v>3</v>
          </cell>
          <cell r="AD64">
            <v>3</v>
          </cell>
          <cell r="AE64">
            <v>3</v>
          </cell>
        </row>
        <row r="65">
          <cell r="A65" t="str">
            <v>陈英</v>
          </cell>
          <cell r="B65" t="str">
            <v>发泡</v>
          </cell>
          <cell r="C65" t="str">
            <v>上午</v>
          </cell>
          <cell r="D65">
            <v>4</v>
          </cell>
          <cell r="E65" t="str">
            <v>假</v>
          </cell>
          <cell r="F65" t="str">
            <v>假</v>
          </cell>
          <cell r="G65" t="str">
            <v>放</v>
          </cell>
          <cell r="H65" t="str">
            <v>假</v>
          </cell>
          <cell r="I65" t="str">
            <v>假</v>
          </cell>
          <cell r="J65">
            <v>4</v>
          </cell>
          <cell r="K65">
            <v>4</v>
          </cell>
          <cell r="L65">
            <v>4</v>
          </cell>
          <cell r="M65">
            <v>4</v>
          </cell>
          <cell r="N65" t="str">
            <v>放</v>
          </cell>
          <cell r="O65">
            <v>4</v>
          </cell>
          <cell r="P65">
            <v>4</v>
          </cell>
          <cell r="Q65">
            <v>4</v>
          </cell>
          <cell r="R65">
            <v>4</v>
          </cell>
          <cell r="S65">
            <v>4</v>
          </cell>
          <cell r="T65" t="str">
            <v>放</v>
          </cell>
          <cell r="U65" t="str">
            <v>放</v>
          </cell>
          <cell r="V65">
            <v>4</v>
          </cell>
          <cell r="W65">
            <v>4</v>
          </cell>
          <cell r="X65">
            <v>4</v>
          </cell>
          <cell r="Y65" t="str">
            <v>假</v>
          </cell>
          <cell r="Z65" t="str">
            <v>假</v>
          </cell>
          <cell r="AA65" t="str">
            <v>放</v>
          </cell>
          <cell r="AB65" t="str">
            <v>放</v>
          </cell>
          <cell r="AC65">
            <v>4</v>
          </cell>
          <cell r="AD65">
            <v>4</v>
          </cell>
          <cell r="AE65">
            <v>4</v>
          </cell>
          <cell r="AF65">
            <v>4</v>
          </cell>
          <cell r="AG65">
            <v>4</v>
          </cell>
          <cell r="AH65" t="str">
            <v>放</v>
          </cell>
          <cell r="AI65">
            <v>17</v>
          </cell>
          <cell r="AJ65">
            <v>133</v>
          </cell>
          <cell r="AK65">
            <v>42.5</v>
          </cell>
          <cell r="AL65">
            <v>5</v>
          </cell>
          <cell r="AM65">
            <v>180.5</v>
          </cell>
        </row>
        <row r="66">
          <cell r="C66" t="str">
            <v>下午</v>
          </cell>
          <cell r="D66">
            <v>4</v>
          </cell>
        </row>
        <row r="66">
          <cell r="J66">
            <v>4</v>
          </cell>
          <cell r="K66">
            <v>4</v>
          </cell>
          <cell r="L66">
            <v>4</v>
          </cell>
          <cell r="M66">
            <v>1</v>
          </cell>
        </row>
        <row r="66">
          <cell r="O66">
            <v>4</v>
          </cell>
          <cell r="P66">
            <v>4</v>
          </cell>
          <cell r="Q66">
            <v>4</v>
          </cell>
          <cell r="R66">
            <v>4</v>
          </cell>
          <cell r="S66">
            <v>2</v>
          </cell>
        </row>
        <row r="66">
          <cell r="V66">
            <v>4</v>
          </cell>
          <cell r="W66">
            <v>4</v>
          </cell>
          <cell r="X66">
            <v>4</v>
          </cell>
        </row>
        <row r="66">
          <cell r="AC66">
            <v>3</v>
          </cell>
          <cell r="AD66">
            <v>4</v>
          </cell>
          <cell r="AE66">
            <v>4</v>
          </cell>
          <cell r="AF66">
            <v>4</v>
          </cell>
          <cell r="AG66">
            <v>4</v>
          </cell>
        </row>
        <row r="67">
          <cell r="C67" t="str">
            <v>加班</v>
          </cell>
          <cell r="D67">
            <v>3</v>
          </cell>
        </row>
        <row r="67">
          <cell r="J67">
            <v>3</v>
          </cell>
          <cell r="K67">
            <v>3</v>
          </cell>
          <cell r="L67">
            <v>3</v>
          </cell>
        </row>
        <row r="67">
          <cell r="O67">
            <v>3</v>
          </cell>
          <cell r="P67">
            <v>3</v>
          </cell>
          <cell r="Q67">
            <v>3</v>
          </cell>
          <cell r="R67">
            <v>3</v>
          </cell>
        </row>
        <row r="67">
          <cell r="V67">
            <v>3</v>
          </cell>
          <cell r="W67">
            <v>3</v>
          </cell>
          <cell r="X67">
            <v>3</v>
          </cell>
        </row>
        <row r="67">
          <cell r="AD67">
            <v>3</v>
          </cell>
          <cell r="AE67">
            <v>3</v>
          </cell>
          <cell r="AF67">
            <v>2.5</v>
          </cell>
          <cell r="AG67">
            <v>1</v>
          </cell>
        </row>
        <row r="68">
          <cell r="B68" t="str">
            <v>发泡</v>
          </cell>
          <cell r="C68" t="str">
            <v>上午</v>
          </cell>
        </row>
        <row r="68">
          <cell r="AI68" t="str">
            <v/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</row>
        <row r="69">
          <cell r="C69" t="str">
            <v>下午</v>
          </cell>
        </row>
        <row r="70">
          <cell r="C70" t="str">
            <v>加班</v>
          </cell>
        </row>
        <row r="71">
          <cell r="A71" t="str">
            <v>胡馨月</v>
          </cell>
          <cell r="B71" t="str">
            <v>发泡</v>
          </cell>
          <cell r="C71" t="str">
            <v>上午</v>
          </cell>
          <cell r="D71">
            <v>4</v>
          </cell>
          <cell r="E71">
            <v>4</v>
          </cell>
          <cell r="F71">
            <v>4</v>
          </cell>
          <cell r="G71" t="str">
            <v>放</v>
          </cell>
          <cell r="H71" t="str">
            <v>假</v>
          </cell>
          <cell r="I71" t="str">
            <v>假</v>
          </cell>
          <cell r="J71" t="str">
            <v>假</v>
          </cell>
          <cell r="K71">
            <v>4</v>
          </cell>
          <cell r="L71">
            <v>4</v>
          </cell>
          <cell r="M71">
            <v>4</v>
          </cell>
          <cell r="N71" t="str">
            <v>放</v>
          </cell>
          <cell r="O71" t="str">
            <v>假</v>
          </cell>
          <cell r="P71" t="str">
            <v>假</v>
          </cell>
          <cell r="Q71" t="str">
            <v>假</v>
          </cell>
          <cell r="R71" t="str">
            <v>假</v>
          </cell>
          <cell r="S71" t="str">
            <v>放</v>
          </cell>
          <cell r="T71" t="str">
            <v>放</v>
          </cell>
          <cell r="U71" t="str">
            <v>放</v>
          </cell>
          <cell r="V71">
            <v>4</v>
          </cell>
          <cell r="W71">
            <v>4</v>
          </cell>
          <cell r="X71">
            <v>4</v>
          </cell>
          <cell r="Y71">
            <v>4</v>
          </cell>
          <cell r="Z71">
            <v>4</v>
          </cell>
          <cell r="AA71" t="str">
            <v>放</v>
          </cell>
          <cell r="AB71" t="str">
            <v>放</v>
          </cell>
          <cell r="AC71">
            <v>4</v>
          </cell>
          <cell r="AD71" t="str">
            <v>假</v>
          </cell>
          <cell r="AE71">
            <v>4</v>
          </cell>
          <cell r="AF71">
            <v>4</v>
          </cell>
          <cell r="AG71">
            <v>4</v>
          </cell>
          <cell r="AH71" t="str">
            <v>放</v>
          </cell>
          <cell r="AI71">
            <v>14.5</v>
          </cell>
          <cell r="AJ71">
            <v>100</v>
          </cell>
          <cell r="AK71">
            <v>29</v>
          </cell>
          <cell r="AL71">
            <v>20</v>
          </cell>
          <cell r="AM71">
            <v>149</v>
          </cell>
        </row>
        <row r="72">
          <cell r="C72" t="str">
            <v>下午</v>
          </cell>
          <cell r="D72">
            <v>4</v>
          </cell>
        </row>
        <row r="72">
          <cell r="F72">
            <v>4</v>
          </cell>
        </row>
        <row r="72">
          <cell r="K72">
            <v>4</v>
          </cell>
          <cell r="L72">
            <v>4</v>
          </cell>
          <cell r="M72">
            <v>4</v>
          </cell>
        </row>
        <row r="72">
          <cell r="V72">
            <v>4</v>
          </cell>
          <cell r="W72">
            <v>4</v>
          </cell>
          <cell r="X72">
            <v>4</v>
          </cell>
          <cell r="Y72">
            <v>4</v>
          </cell>
          <cell r="Z72">
            <v>4</v>
          </cell>
        </row>
        <row r="72">
          <cell r="AC72">
            <v>4</v>
          </cell>
        </row>
        <row r="72">
          <cell r="AE72">
            <v>4</v>
          </cell>
          <cell r="AF72">
            <v>4</v>
          </cell>
          <cell r="AG72">
            <v>4</v>
          </cell>
        </row>
        <row r="73">
          <cell r="C73" t="str">
            <v>加班</v>
          </cell>
          <cell r="D73">
            <v>3</v>
          </cell>
        </row>
        <row r="73">
          <cell r="F73">
            <v>3</v>
          </cell>
        </row>
        <row r="73">
          <cell r="K73">
            <v>3</v>
          </cell>
          <cell r="L73">
            <v>3</v>
          </cell>
          <cell r="M73">
            <v>1</v>
          </cell>
        </row>
        <row r="73">
          <cell r="V73">
            <v>3</v>
          </cell>
          <cell r="W73">
            <v>3</v>
          </cell>
          <cell r="X73">
            <v>3</v>
          </cell>
          <cell r="Y73">
            <v>2</v>
          </cell>
          <cell r="Z73">
            <v>3</v>
          </cell>
        </row>
        <row r="73">
          <cell r="AC73">
            <v>1</v>
          </cell>
        </row>
        <row r="73">
          <cell r="AE73">
            <v>3</v>
          </cell>
          <cell r="AF73">
            <v>1</v>
          </cell>
          <cell r="AG73">
            <v>1</v>
          </cell>
        </row>
        <row r="74">
          <cell r="A74" t="str">
            <v>王俊硕 </v>
          </cell>
          <cell r="B74" t="str">
            <v>发泡</v>
          </cell>
          <cell r="C74" t="str">
            <v>上午</v>
          </cell>
          <cell r="D74">
            <v>4</v>
          </cell>
          <cell r="E74">
            <v>4</v>
          </cell>
          <cell r="F74">
            <v>4</v>
          </cell>
          <cell r="G74">
            <v>4</v>
          </cell>
          <cell r="H74">
            <v>4</v>
          </cell>
          <cell r="I74">
            <v>4</v>
          </cell>
          <cell r="J74">
            <v>4</v>
          </cell>
          <cell r="K74" t="str">
            <v>假</v>
          </cell>
          <cell r="L74">
            <v>4</v>
          </cell>
          <cell r="M74">
            <v>4</v>
          </cell>
          <cell r="N74" t="str">
            <v>放</v>
          </cell>
          <cell r="O74">
            <v>4</v>
          </cell>
          <cell r="P74">
            <v>4</v>
          </cell>
          <cell r="Q74">
            <v>4</v>
          </cell>
          <cell r="R74">
            <v>4</v>
          </cell>
          <cell r="S74">
            <v>4</v>
          </cell>
          <cell r="T74" t="str">
            <v>放</v>
          </cell>
          <cell r="U74" t="str">
            <v>放</v>
          </cell>
          <cell r="V74">
            <v>4</v>
          </cell>
          <cell r="W74">
            <v>4</v>
          </cell>
          <cell r="X74">
            <v>4</v>
          </cell>
          <cell r="Y74">
            <v>4</v>
          </cell>
          <cell r="Z74">
            <v>4</v>
          </cell>
          <cell r="AA74">
            <v>4</v>
          </cell>
          <cell r="AB74" t="str">
            <v>放</v>
          </cell>
          <cell r="AC74">
            <v>4</v>
          </cell>
          <cell r="AD74">
            <v>4</v>
          </cell>
          <cell r="AE74">
            <v>4</v>
          </cell>
        </row>
        <row r="74">
          <cell r="AG74" t="str">
            <v>放</v>
          </cell>
          <cell r="AH74" t="str">
            <v>放</v>
          </cell>
          <cell r="AI74">
            <v>22.5</v>
          </cell>
          <cell r="AJ74">
            <v>150</v>
          </cell>
          <cell r="AK74">
            <v>52</v>
          </cell>
          <cell r="AL74">
            <v>38</v>
          </cell>
          <cell r="AM74">
            <v>240</v>
          </cell>
        </row>
        <row r="75">
          <cell r="C75" t="str">
            <v>下午</v>
          </cell>
          <cell r="D75">
            <v>4</v>
          </cell>
          <cell r="E75">
            <v>4</v>
          </cell>
          <cell r="F75">
            <v>4</v>
          </cell>
          <cell r="G75">
            <v>4</v>
          </cell>
          <cell r="H75">
            <v>4</v>
          </cell>
          <cell r="I75">
            <v>4</v>
          </cell>
          <cell r="J75">
            <v>4</v>
          </cell>
        </row>
        <row r="75">
          <cell r="L75">
            <v>4</v>
          </cell>
          <cell r="M75">
            <v>4</v>
          </cell>
        </row>
        <row r="75">
          <cell r="O75">
            <v>4</v>
          </cell>
          <cell r="P75">
            <v>4</v>
          </cell>
          <cell r="Q75">
            <v>4</v>
          </cell>
          <cell r="R75">
            <v>4</v>
          </cell>
          <cell r="S75">
            <v>2</v>
          </cell>
        </row>
        <row r="75">
          <cell r="V75">
            <v>4</v>
          </cell>
          <cell r="W75">
            <v>4</v>
          </cell>
          <cell r="X75">
            <v>4</v>
          </cell>
          <cell r="Y75">
            <v>4</v>
          </cell>
          <cell r="Z75">
            <v>4</v>
          </cell>
          <cell r="AA75">
            <v>4</v>
          </cell>
        </row>
        <row r="75">
          <cell r="AC75">
            <v>4</v>
          </cell>
          <cell r="AD75">
            <v>4</v>
          </cell>
          <cell r="AE75">
            <v>4</v>
          </cell>
        </row>
        <row r="76">
          <cell r="C76" t="str">
            <v>加班</v>
          </cell>
          <cell r="D76">
            <v>1</v>
          </cell>
          <cell r="E76">
            <v>0.5</v>
          </cell>
          <cell r="F76">
            <v>3</v>
          </cell>
          <cell r="G76">
            <v>0.5</v>
          </cell>
          <cell r="H76">
            <v>3</v>
          </cell>
          <cell r="I76">
            <v>5</v>
          </cell>
          <cell r="J76">
            <v>3</v>
          </cell>
        </row>
        <row r="76">
          <cell r="L76">
            <v>3.5</v>
          </cell>
          <cell r="M76">
            <v>1.5</v>
          </cell>
        </row>
        <row r="76">
          <cell r="O76">
            <v>3</v>
          </cell>
          <cell r="P76">
            <v>3</v>
          </cell>
          <cell r="Q76">
            <v>3</v>
          </cell>
          <cell r="R76">
            <v>3</v>
          </cell>
        </row>
        <row r="76">
          <cell r="V76">
            <v>3</v>
          </cell>
          <cell r="W76">
            <v>3</v>
          </cell>
          <cell r="X76">
            <v>3</v>
          </cell>
          <cell r="Y76">
            <v>3</v>
          </cell>
          <cell r="Z76">
            <v>3</v>
          </cell>
          <cell r="AA76">
            <v>1</v>
          </cell>
        </row>
        <row r="76">
          <cell r="AC76">
            <v>3</v>
          </cell>
          <cell r="AD76">
            <v>3</v>
          </cell>
          <cell r="AE76">
            <v>3</v>
          </cell>
        </row>
        <row r="77">
          <cell r="A77" t="str">
            <v>李海霞</v>
          </cell>
          <cell r="B77" t="str">
            <v>发泡</v>
          </cell>
          <cell r="C77" t="str">
            <v>上午</v>
          </cell>
          <cell r="D77">
            <v>4</v>
          </cell>
          <cell r="E77">
            <v>4</v>
          </cell>
          <cell r="F77">
            <v>4</v>
          </cell>
          <cell r="G77">
            <v>4</v>
          </cell>
          <cell r="H77">
            <v>4</v>
          </cell>
          <cell r="I77">
            <v>4</v>
          </cell>
          <cell r="J77">
            <v>4</v>
          </cell>
          <cell r="K77">
            <v>4</v>
          </cell>
          <cell r="L77">
            <v>4</v>
          </cell>
          <cell r="M77">
            <v>4</v>
          </cell>
          <cell r="N77" t="str">
            <v>放</v>
          </cell>
          <cell r="O77">
            <v>4</v>
          </cell>
          <cell r="P77">
            <v>4</v>
          </cell>
          <cell r="Q77">
            <v>4</v>
          </cell>
          <cell r="R77">
            <v>4</v>
          </cell>
          <cell r="S77" t="str">
            <v>放</v>
          </cell>
          <cell r="T77" t="str">
            <v>放</v>
          </cell>
          <cell r="U77" t="str">
            <v>放</v>
          </cell>
          <cell r="V77">
            <v>4</v>
          </cell>
          <cell r="W77">
            <v>4</v>
          </cell>
          <cell r="X77">
            <v>4</v>
          </cell>
          <cell r="Y77">
            <v>4</v>
          </cell>
          <cell r="Z77">
            <v>4</v>
          </cell>
          <cell r="AA77" t="str">
            <v>放</v>
          </cell>
          <cell r="AB77" t="str">
            <v>放</v>
          </cell>
          <cell r="AC77">
            <v>4</v>
          </cell>
          <cell r="AD77">
            <v>4</v>
          </cell>
          <cell r="AE77">
            <v>4</v>
          </cell>
          <cell r="AF77">
            <v>4</v>
          </cell>
          <cell r="AG77">
            <v>4</v>
          </cell>
          <cell r="AH77" t="str">
            <v>放</v>
          </cell>
          <cell r="AI77">
            <v>23.5</v>
          </cell>
          <cell r="AJ77">
            <v>164</v>
          </cell>
          <cell r="AK77">
            <v>47.5</v>
          </cell>
          <cell r="AL77">
            <v>28.5</v>
          </cell>
          <cell r="AM77">
            <v>240</v>
          </cell>
        </row>
        <row r="78">
          <cell r="C78" t="str">
            <v>下午</v>
          </cell>
          <cell r="D78">
            <v>4</v>
          </cell>
        </row>
        <row r="78">
          <cell r="F78">
            <v>4</v>
          </cell>
          <cell r="G78">
            <v>4</v>
          </cell>
          <cell r="H78">
            <v>4</v>
          </cell>
          <cell r="I78">
            <v>4</v>
          </cell>
          <cell r="J78">
            <v>4</v>
          </cell>
          <cell r="K78">
            <v>4</v>
          </cell>
          <cell r="L78">
            <v>4</v>
          </cell>
          <cell r="M78">
            <v>4</v>
          </cell>
        </row>
        <row r="78">
          <cell r="O78">
            <v>4</v>
          </cell>
          <cell r="P78">
            <v>4</v>
          </cell>
          <cell r="Q78">
            <v>4</v>
          </cell>
          <cell r="R78">
            <v>4</v>
          </cell>
        </row>
        <row r="78">
          <cell r="V78">
            <v>4</v>
          </cell>
          <cell r="W78">
            <v>4</v>
          </cell>
          <cell r="X78">
            <v>4</v>
          </cell>
          <cell r="Y78">
            <v>4</v>
          </cell>
          <cell r="Z78">
            <v>4</v>
          </cell>
        </row>
        <row r="78">
          <cell r="AC78">
            <v>4</v>
          </cell>
          <cell r="AD78">
            <v>4</v>
          </cell>
          <cell r="AE78">
            <v>4</v>
          </cell>
          <cell r="AF78">
            <v>4</v>
          </cell>
          <cell r="AG78">
            <v>4</v>
          </cell>
        </row>
        <row r="79">
          <cell r="C79" t="str">
            <v>加班</v>
          </cell>
          <cell r="D79">
            <v>3</v>
          </cell>
        </row>
        <row r="79">
          <cell r="F79">
            <v>3</v>
          </cell>
          <cell r="G79">
            <v>0.5</v>
          </cell>
          <cell r="H79">
            <v>3</v>
          </cell>
          <cell r="I79">
            <v>3</v>
          </cell>
          <cell r="J79">
            <v>1</v>
          </cell>
          <cell r="K79">
            <v>3</v>
          </cell>
          <cell r="L79">
            <v>1</v>
          </cell>
          <cell r="M79">
            <v>1</v>
          </cell>
        </row>
        <row r="79">
          <cell r="O79">
            <v>1.5</v>
          </cell>
          <cell r="P79">
            <v>3</v>
          </cell>
          <cell r="Q79">
            <v>1</v>
          </cell>
          <cell r="R79">
            <v>3</v>
          </cell>
        </row>
        <row r="79">
          <cell r="V79">
            <v>3</v>
          </cell>
          <cell r="W79">
            <v>3</v>
          </cell>
          <cell r="X79">
            <v>3</v>
          </cell>
          <cell r="Y79">
            <v>2</v>
          </cell>
          <cell r="Z79">
            <v>3</v>
          </cell>
        </row>
        <row r="79">
          <cell r="AC79">
            <v>3</v>
          </cell>
          <cell r="AD79">
            <v>3</v>
          </cell>
          <cell r="AE79">
            <v>3</v>
          </cell>
          <cell r="AF79">
            <v>1</v>
          </cell>
          <cell r="AG79">
            <v>1</v>
          </cell>
        </row>
        <row r="80">
          <cell r="A80" t="str">
            <v>李淑芳</v>
          </cell>
          <cell r="B80" t="str">
            <v>发泡</v>
          </cell>
          <cell r="C80" t="str">
            <v>上午</v>
          </cell>
          <cell r="D80">
            <v>4</v>
          </cell>
          <cell r="E80">
            <v>4</v>
          </cell>
          <cell r="F80">
            <v>4</v>
          </cell>
          <cell r="G80">
            <v>4</v>
          </cell>
          <cell r="H80">
            <v>4</v>
          </cell>
          <cell r="I80">
            <v>4</v>
          </cell>
          <cell r="J80">
            <v>4</v>
          </cell>
          <cell r="K80">
            <v>4</v>
          </cell>
          <cell r="L80">
            <v>4</v>
          </cell>
          <cell r="M80">
            <v>4</v>
          </cell>
          <cell r="N80" t="str">
            <v>放</v>
          </cell>
          <cell r="O80">
            <v>4</v>
          </cell>
          <cell r="P80">
            <v>4</v>
          </cell>
          <cell r="Q80">
            <v>4</v>
          </cell>
          <cell r="R80">
            <v>4</v>
          </cell>
          <cell r="S80">
            <v>4</v>
          </cell>
          <cell r="T80" t="str">
            <v>放</v>
          </cell>
          <cell r="U80" t="str">
            <v>放</v>
          </cell>
          <cell r="V80">
            <v>4</v>
          </cell>
          <cell r="W80">
            <v>4</v>
          </cell>
          <cell r="X80">
            <v>4</v>
          </cell>
          <cell r="Y80">
            <v>4</v>
          </cell>
          <cell r="Z80">
            <v>4</v>
          </cell>
          <cell r="AA80">
            <v>4</v>
          </cell>
          <cell r="AB80" t="str">
            <v>放</v>
          </cell>
          <cell r="AC80">
            <v>4</v>
          </cell>
          <cell r="AD80">
            <v>4</v>
          </cell>
          <cell r="AE80">
            <v>4</v>
          </cell>
        </row>
        <row r="80">
          <cell r="AG80" t="str">
            <v>放</v>
          </cell>
          <cell r="AH80" t="str">
            <v>放</v>
          </cell>
          <cell r="AI80">
            <v>24</v>
          </cell>
          <cell r="AJ80">
            <v>160</v>
          </cell>
          <cell r="AK80">
            <v>64.5</v>
          </cell>
          <cell r="AL80">
            <v>42</v>
          </cell>
          <cell r="AM80">
            <v>266.5</v>
          </cell>
        </row>
        <row r="81">
          <cell r="C81" t="str">
            <v>下午</v>
          </cell>
          <cell r="D81">
            <v>4</v>
          </cell>
          <cell r="E81">
            <v>4</v>
          </cell>
          <cell r="F81">
            <v>4</v>
          </cell>
          <cell r="G81">
            <v>4</v>
          </cell>
          <cell r="H81">
            <v>4</v>
          </cell>
          <cell r="I81">
            <v>4</v>
          </cell>
          <cell r="J81">
            <v>4</v>
          </cell>
          <cell r="K81">
            <v>4</v>
          </cell>
          <cell r="L81">
            <v>4</v>
          </cell>
          <cell r="M81">
            <v>4</v>
          </cell>
        </row>
        <row r="81">
          <cell r="O81">
            <v>4</v>
          </cell>
          <cell r="P81">
            <v>4</v>
          </cell>
          <cell r="Q81">
            <v>4</v>
          </cell>
          <cell r="R81">
            <v>4</v>
          </cell>
          <cell r="S81">
            <v>4</v>
          </cell>
        </row>
        <row r="81">
          <cell r="V81">
            <v>4</v>
          </cell>
          <cell r="W81">
            <v>4</v>
          </cell>
          <cell r="X81">
            <v>4</v>
          </cell>
          <cell r="Y81">
            <v>4</v>
          </cell>
          <cell r="Z81">
            <v>4</v>
          </cell>
          <cell r="AA81">
            <v>4</v>
          </cell>
        </row>
        <row r="81">
          <cell r="AC81">
            <v>4</v>
          </cell>
          <cell r="AD81">
            <v>4</v>
          </cell>
          <cell r="AE81">
            <v>4</v>
          </cell>
        </row>
        <row r="82">
          <cell r="C82" t="str">
            <v>加班</v>
          </cell>
          <cell r="D82">
            <v>1</v>
          </cell>
          <cell r="E82">
            <v>3</v>
          </cell>
          <cell r="F82">
            <v>3</v>
          </cell>
          <cell r="G82">
            <v>5.5</v>
          </cell>
          <cell r="H82">
            <v>3</v>
          </cell>
          <cell r="I82">
            <v>5</v>
          </cell>
          <cell r="J82">
            <v>4</v>
          </cell>
          <cell r="K82">
            <v>3</v>
          </cell>
          <cell r="L82">
            <v>3</v>
          </cell>
          <cell r="M82">
            <v>1</v>
          </cell>
        </row>
        <row r="82">
          <cell r="O82">
            <v>3</v>
          </cell>
          <cell r="P82">
            <v>3</v>
          </cell>
          <cell r="Q82">
            <v>3</v>
          </cell>
          <cell r="R82">
            <v>3</v>
          </cell>
          <cell r="S82">
            <v>6.5</v>
          </cell>
        </row>
        <row r="82">
          <cell r="V82">
            <v>3</v>
          </cell>
          <cell r="W82">
            <v>3</v>
          </cell>
          <cell r="X82">
            <v>3</v>
          </cell>
          <cell r="Y82">
            <v>3</v>
          </cell>
          <cell r="Z82">
            <v>3</v>
          </cell>
          <cell r="AA82">
            <v>0.5</v>
          </cell>
        </row>
        <row r="82">
          <cell r="AC82">
            <v>3</v>
          </cell>
          <cell r="AD82">
            <v>3</v>
          </cell>
          <cell r="AE82">
            <v>3</v>
          </cell>
        </row>
        <row r="83">
          <cell r="A83" t="str">
            <v>王丽</v>
          </cell>
          <cell r="B83" t="str">
            <v>发泡</v>
          </cell>
          <cell r="C83" t="str">
            <v>上午</v>
          </cell>
          <cell r="D83">
            <v>4</v>
          </cell>
          <cell r="E83">
            <v>4</v>
          </cell>
          <cell r="F83" t="str">
            <v>假</v>
          </cell>
          <cell r="G83" t="str">
            <v>放</v>
          </cell>
          <cell r="H83" t="str">
            <v>假</v>
          </cell>
          <cell r="I83" t="str">
            <v>假</v>
          </cell>
          <cell r="J83" t="str">
            <v>假</v>
          </cell>
          <cell r="K83" t="str">
            <v>假</v>
          </cell>
          <cell r="L83">
            <v>4</v>
          </cell>
          <cell r="M83">
            <v>3.5</v>
          </cell>
          <cell r="N83" t="str">
            <v>放</v>
          </cell>
          <cell r="O83">
            <v>4</v>
          </cell>
          <cell r="P83">
            <v>4</v>
          </cell>
          <cell r="Q83">
            <v>4</v>
          </cell>
          <cell r="R83">
            <v>4</v>
          </cell>
          <cell r="S83">
            <v>4</v>
          </cell>
          <cell r="T83" t="str">
            <v>放</v>
          </cell>
          <cell r="U83" t="str">
            <v>放</v>
          </cell>
          <cell r="V83">
            <v>4</v>
          </cell>
          <cell r="W83">
            <v>4</v>
          </cell>
          <cell r="X83">
            <v>4</v>
          </cell>
          <cell r="Y83">
            <v>4</v>
          </cell>
          <cell r="Z83">
            <v>4</v>
          </cell>
          <cell r="AA83" t="str">
            <v>放</v>
          </cell>
          <cell r="AB83" t="str">
            <v>放</v>
          </cell>
          <cell r="AC83">
            <v>4</v>
          </cell>
          <cell r="AD83">
            <v>4</v>
          </cell>
          <cell r="AE83">
            <v>4</v>
          </cell>
          <cell r="AF83">
            <v>4</v>
          </cell>
          <cell r="AG83">
            <v>4</v>
          </cell>
          <cell r="AH83" t="str">
            <v>放</v>
          </cell>
          <cell r="AI83">
            <v>18.5</v>
          </cell>
          <cell r="AJ83">
            <v>144</v>
          </cell>
          <cell r="AK83">
            <v>48.5</v>
          </cell>
          <cell r="AL83">
            <v>3.5</v>
          </cell>
          <cell r="AM83">
            <v>196</v>
          </cell>
        </row>
        <row r="84">
          <cell r="C84" t="str">
            <v>下午</v>
          </cell>
          <cell r="D84">
            <v>4</v>
          </cell>
          <cell r="E84">
            <v>4</v>
          </cell>
        </row>
        <row r="84">
          <cell r="L84">
            <v>4</v>
          </cell>
        </row>
        <row r="84">
          <cell r="O84">
            <v>4</v>
          </cell>
          <cell r="P84">
            <v>4</v>
          </cell>
          <cell r="Q84">
            <v>4</v>
          </cell>
          <cell r="R84">
            <v>4</v>
          </cell>
          <cell r="S84">
            <v>4</v>
          </cell>
        </row>
        <row r="84">
          <cell r="V84">
            <v>4</v>
          </cell>
          <cell r="W84">
            <v>4</v>
          </cell>
          <cell r="X84">
            <v>4</v>
          </cell>
          <cell r="Y84">
            <v>4</v>
          </cell>
          <cell r="Z84">
            <v>4</v>
          </cell>
        </row>
        <row r="84">
          <cell r="AC84">
            <v>4</v>
          </cell>
          <cell r="AD84">
            <v>4</v>
          </cell>
          <cell r="AE84">
            <v>4</v>
          </cell>
          <cell r="AF84">
            <v>4</v>
          </cell>
          <cell r="AG84">
            <v>4</v>
          </cell>
        </row>
        <row r="85">
          <cell r="C85" t="str">
            <v>加班</v>
          </cell>
          <cell r="D85">
            <v>3</v>
          </cell>
          <cell r="E85">
            <v>3</v>
          </cell>
        </row>
        <row r="85">
          <cell r="L85">
            <v>3</v>
          </cell>
        </row>
        <row r="85">
          <cell r="O85">
            <v>3</v>
          </cell>
          <cell r="P85">
            <v>3</v>
          </cell>
          <cell r="Q85">
            <v>3</v>
          </cell>
          <cell r="R85">
            <v>3</v>
          </cell>
          <cell r="S85">
            <v>1</v>
          </cell>
        </row>
        <row r="85">
          <cell r="V85">
            <v>3</v>
          </cell>
          <cell r="W85">
            <v>3</v>
          </cell>
          <cell r="X85">
            <v>3</v>
          </cell>
          <cell r="Y85">
            <v>2</v>
          </cell>
          <cell r="Z85">
            <v>3</v>
          </cell>
        </row>
        <row r="85">
          <cell r="AC85">
            <v>3</v>
          </cell>
          <cell r="AD85">
            <v>3</v>
          </cell>
          <cell r="AE85">
            <v>3</v>
          </cell>
          <cell r="AF85">
            <v>2.5</v>
          </cell>
          <cell r="AG85">
            <v>1</v>
          </cell>
        </row>
        <row r="86">
          <cell r="A86" t="str">
            <v>赫春花</v>
          </cell>
          <cell r="B86" t="str">
            <v>发泡</v>
          </cell>
          <cell r="C86" t="str">
            <v>上午</v>
          </cell>
          <cell r="D86">
            <v>4</v>
          </cell>
          <cell r="E86">
            <v>4</v>
          </cell>
          <cell r="F86">
            <v>4</v>
          </cell>
          <cell r="G86">
            <v>4</v>
          </cell>
          <cell r="H86">
            <v>4</v>
          </cell>
          <cell r="I86">
            <v>4</v>
          </cell>
          <cell r="J86">
            <v>4</v>
          </cell>
          <cell r="K86">
            <v>4</v>
          </cell>
          <cell r="L86">
            <v>4</v>
          </cell>
          <cell r="M86">
            <v>4</v>
          </cell>
          <cell r="N86" t="str">
            <v>放</v>
          </cell>
          <cell r="O86">
            <v>4</v>
          </cell>
          <cell r="P86">
            <v>4</v>
          </cell>
          <cell r="Q86">
            <v>4</v>
          </cell>
          <cell r="R86">
            <v>4</v>
          </cell>
          <cell r="S86" t="str">
            <v>放</v>
          </cell>
          <cell r="T86" t="str">
            <v>放</v>
          </cell>
          <cell r="U86">
            <v>4</v>
          </cell>
          <cell r="V86">
            <v>4</v>
          </cell>
          <cell r="W86">
            <v>4</v>
          </cell>
          <cell r="X86">
            <v>4</v>
          </cell>
          <cell r="Y86">
            <v>4</v>
          </cell>
          <cell r="Z86">
            <v>4</v>
          </cell>
          <cell r="AA86" t="str">
            <v>放</v>
          </cell>
          <cell r="AB86" t="str">
            <v>放</v>
          </cell>
          <cell r="AC86">
            <v>4</v>
          </cell>
          <cell r="AD86" t="str">
            <v>假</v>
          </cell>
          <cell r="AE86">
            <v>4</v>
          </cell>
          <cell r="AF86">
            <v>4</v>
          </cell>
          <cell r="AG86">
            <v>4</v>
          </cell>
          <cell r="AH86" t="str">
            <v>放</v>
          </cell>
          <cell r="AI86">
            <v>24</v>
          </cell>
          <cell r="AJ86">
            <v>160</v>
          </cell>
          <cell r="AK86">
            <v>54</v>
          </cell>
          <cell r="AL86">
            <v>37.5</v>
          </cell>
          <cell r="AM86">
            <v>251.5</v>
          </cell>
        </row>
        <row r="87">
          <cell r="C87" t="str">
            <v>下午</v>
          </cell>
          <cell r="D87">
            <v>4</v>
          </cell>
          <cell r="E87">
            <v>4</v>
          </cell>
          <cell r="F87">
            <v>4</v>
          </cell>
          <cell r="G87">
            <v>4</v>
          </cell>
          <cell r="H87">
            <v>4</v>
          </cell>
          <cell r="I87">
            <v>4</v>
          </cell>
          <cell r="J87">
            <v>4</v>
          </cell>
          <cell r="K87">
            <v>4</v>
          </cell>
          <cell r="L87">
            <v>4</v>
          </cell>
          <cell r="M87">
            <v>4</v>
          </cell>
        </row>
        <row r="87">
          <cell r="O87">
            <v>4</v>
          </cell>
          <cell r="P87">
            <v>4</v>
          </cell>
          <cell r="Q87">
            <v>4</v>
          </cell>
          <cell r="R87">
            <v>4</v>
          </cell>
        </row>
        <row r="87">
          <cell r="U87">
            <v>4</v>
          </cell>
          <cell r="V87">
            <v>4</v>
          </cell>
          <cell r="W87">
            <v>4</v>
          </cell>
          <cell r="X87">
            <v>4</v>
          </cell>
          <cell r="Y87">
            <v>4</v>
          </cell>
          <cell r="Z87">
            <v>4</v>
          </cell>
        </row>
        <row r="87">
          <cell r="AC87">
            <v>4</v>
          </cell>
        </row>
        <row r="87">
          <cell r="AE87">
            <v>4</v>
          </cell>
          <cell r="AF87">
            <v>4</v>
          </cell>
          <cell r="AG87">
            <v>4</v>
          </cell>
        </row>
        <row r="88">
          <cell r="C88" t="str">
            <v>加班</v>
          </cell>
          <cell r="D88">
            <v>1</v>
          </cell>
          <cell r="E88">
            <v>3</v>
          </cell>
          <cell r="F88">
            <v>3</v>
          </cell>
          <cell r="G88">
            <v>0.5</v>
          </cell>
          <cell r="H88">
            <v>3</v>
          </cell>
          <cell r="I88">
            <v>3</v>
          </cell>
          <cell r="J88">
            <v>4</v>
          </cell>
          <cell r="K88">
            <v>3</v>
          </cell>
          <cell r="L88">
            <v>3</v>
          </cell>
          <cell r="M88">
            <v>1</v>
          </cell>
        </row>
        <row r="88">
          <cell r="O88">
            <v>3</v>
          </cell>
          <cell r="P88">
            <v>3</v>
          </cell>
          <cell r="Q88">
            <v>3</v>
          </cell>
          <cell r="R88">
            <v>3</v>
          </cell>
        </row>
        <row r="88">
          <cell r="U88">
            <v>1</v>
          </cell>
          <cell r="V88">
            <v>3</v>
          </cell>
          <cell r="W88">
            <v>3</v>
          </cell>
          <cell r="X88">
            <v>3</v>
          </cell>
          <cell r="Y88">
            <v>2</v>
          </cell>
          <cell r="Z88">
            <v>3</v>
          </cell>
        </row>
        <row r="88">
          <cell r="AC88">
            <v>3</v>
          </cell>
        </row>
        <row r="88">
          <cell r="AE88">
            <v>3</v>
          </cell>
          <cell r="AF88">
            <v>1</v>
          </cell>
          <cell r="AG88">
            <v>1</v>
          </cell>
        </row>
        <row r="89">
          <cell r="A89" t="str">
            <v>班文香</v>
          </cell>
          <cell r="B89" t="str">
            <v>发泡</v>
          </cell>
          <cell r="C89" t="str">
            <v>上午</v>
          </cell>
          <cell r="D89">
            <v>4</v>
          </cell>
          <cell r="E89">
            <v>4</v>
          </cell>
          <cell r="F89">
            <v>4</v>
          </cell>
          <cell r="G89" t="str">
            <v>放</v>
          </cell>
          <cell r="H89">
            <v>4</v>
          </cell>
          <cell r="I89">
            <v>4</v>
          </cell>
          <cell r="J89">
            <v>4</v>
          </cell>
          <cell r="K89">
            <v>4</v>
          </cell>
          <cell r="L89">
            <v>4</v>
          </cell>
          <cell r="M89">
            <v>4</v>
          </cell>
          <cell r="N89" t="str">
            <v>放</v>
          </cell>
          <cell r="O89">
            <v>4</v>
          </cell>
          <cell r="P89">
            <v>4</v>
          </cell>
          <cell r="Q89">
            <v>4</v>
          </cell>
          <cell r="R89">
            <v>4</v>
          </cell>
          <cell r="S89">
            <v>4</v>
          </cell>
          <cell r="T89" t="str">
            <v>放</v>
          </cell>
          <cell r="U89" t="str">
            <v>放</v>
          </cell>
          <cell r="V89">
            <v>4</v>
          </cell>
          <cell r="W89">
            <v>4</v>
          </cell>
          <cell r="X89">
            <v>4</v>
          </cell>
          <cell r="Y89">
            <v>4</v>
          </cell>
          <cell r="Z89">
            <v>4</v>
          </cell>
          <cell r="AA89" t="str">
            <v>放</v>
          </cell>
          <cell r="AB89" t="str">
            <v>放</v>
          </cell>
          <cell r="AC89">
            <v>4</v>
          </cell>
          <cell r="AD89">
            <v>4</v>
          </cell>
          <cell r="AE89">
            <v>4</v>
          </cell>
        </row>
        <row r="89">
          <cell r="AG89" t="str">
            <v>放</v>
          </cell>
          <cell r="AH89" t="str">
            <v>放</v>
          </cell>
          <cell r="AI89">
            <v>22</v>
          </cell>
          <cell r="AJ89">
            <v>160</v>
          </cell>
          <cell r="AK89">
            <v>57</v>
          </cell>
          <cell r="AL89">
            <v>20</v>
          </cell>
          <cell r="AM89">
            <v>237</v>
          </cell>
        </row>
        <row r="90">
          <cell r="C90" t="str">
            <v>下午</v>
          </cell>
          <cell r="D90">
            <v>4</v>
          </cell>
          <cell r="E90">
            <v>4</v>
          </cell>
          <cell r="F90">
            <v>4</v>
          </cell>
        </row>
        <row r="90">
          <cell r="H90">
            <v>4</v>
          </cell>
          <cell r="I90">
            <v>4</v>
          </cell>
          <cell r="J90">
            <v>4</v>
          </cell>
          <cell r="K90">
            <v>4</v>
          </cell>
          <cell r="L90">
            <v>4</v>
          </cell>
          <cell r="M90">
            <v>4</v>
          </cell>
        </row>
        <row r="90">
          <cell r="O90">
            <v>4</v>
          </cell>
          <cell r="P90">
            <v>4</v>
          </cell>
          <cell r="Q90">
            <v>4</v>
          </cell>
          <cell r="R90">
            <v>4</v>
          </cell>
          <cell r="S90">
            <v>4</v>
          </cell>
        </row>
        <row r="90">
          <cell r="V90">
            <v>4</v>
          </cell>
          <cell r="W90">
            <v>4</v>
          </cell>
          <cell r="X90">
            <v>4</v>
          </cell>
          <cell r="Y90">
            <v>4</v>
          </cell>
          <cell r="Z90">
            <v>4</v>
          </cell>
        </row>
        <row r="90">
          <cell r="AC90">
            <v>4</v>
          </cell>
          <cell r="AD90">
            <v>4</v>
          </cell>
          <cell r="AE90">
            <v>4</v>
          </cell>
        </row>
        <row r="91">
          <cell r="C91" t="str">
            <v>加班</v>
          </cell>
          <cell r="D91">
            <v>1</v>
          </cell>
          <cell r="E91">
            <v>3</v>
          </cell>
          <cell r="F91">
            <v>3</v>
          </cell>
        </row>
        <row r="91">
          <cell r="H91">
            <v>3</v>
          </cell>
          <cell r="I91">
            <v>3</v>
          </cell>
          <cell r="J91">
            <v>4</v>
          </cell>
          <cell r="K91">
            <v>3</v>
          </cell>
          <cell r="L91">
            <v>3</v>
          </cell>
          <cell r="M91">
            <v>1</v>
          </cell>
        </row>
        <row r="91">
          <cell r="O91">
            <v>3</v>
          </cell>
          <cell r="P91">
            <v>3</v>
          </cell>
          <cell r="Q91">
            <v>3</v>
          </cell>
          <cell r="R91">
            <v>3</v>
          </cell>
          <cell r="S91">
            <v>1</v>
          </cell>
        </row>
        <row r="91">
          <cell r="V91">
            <v>3</v>
          </cell>
          <cell r="W91">
            <v>3</v>
          </cell>
          <cell r="X91">
            <v>3</v>
          </cell>
          <cell r="Y91">
            <v>3</v>
          </cell>
          <cell r="Z91">
            <v>3</v>
          </cell>
        </row>
        <row r="91">
          <cell r="AC91">
            <v>3</v>
          </cell>
          <cell r="AD91">
            <v>3</v>
          </cell>
          <cell r="AE91">
            <v>3</v>
          </cell>
        </row>
        <row r="92">
          <cell r="A92" t="str">
            <v>孙双会</v>
          </cell>
          <cell r="B92" t="str">
            <v>发泡</v>
          </cell>
          <cell r="C92" t="str">
            <v>上午</v>
          </cell>
          <cell r="D92">
            <v>4</v>
          </cell>
          <cell r="E92">
            <v>4</v>
          </cell>
          <cell r="F92">
            <v>4</v>
          </cell>
          <cell r="G92" t="str">
            <v>放</v>
          </cell>
          <cell r="H92">
            <v>4</v>
          </cell>
          <cell r="I92">
            <v>4</v>
          </cell>
          <cell r="J92">
            <v>4</v>
          </cell>
          <cell r="K92">
            <v>4</v>
          </cell>
          <cell r="L92">
            <v>2.5</v>
          </cell>
          <cell r="M92">
            <v>4</v>
          </cell>
          <cell r="N92" t="str">
            <v>放</v>
          </cell>
          <cell r="O92">
            <v>4</v>
          </cell>
          <cell r="P92">
            <v>4</v>
          </cell>
          <cell r="Q92">
            <v>4</v>
          </cell>
          <cell r="R92">
            <v>4</v>
          </cell>
          <cell r="S92">
            <v>4</v>
          </cell>
          <cell r="T92" t="str">
            <v>放</v>
          </cell>
          <cell r="U92" t="str">
            <v>放</v>
          </cell>
          <cell r="V92">
            <v>4</v>
          </cell>
          <cell r="W92">
            <v>4</v>
          </cell>
          <cell r="X92">
            <v>4</v>
          </cell>
          <cell r="Y92">
            <v>4</v>
          </cell>
          <cell r="Z92">
            <v>4</v>
          </cell>
          <cell r="AA92" t="str">
            <v>放</v>
          </cell>
          <cell r="AB92" t="str">
            <v>放</v>
          </cell>
          <cell r="AC92">
            <v>4</v>
          </cell>
          <cell r="AD92">
            <v>4</v>
          </cell>
          <cell r="AE92">
            <v>4</v>
          </cell>
        </row>
        <row r="92">
          <cell r="AG92" t="str">
            <v>放</v>
          </cell>
          <cell r="AH92" t="str">
            <v>放</v>
          </cell>
          <cell r="AI92">
            <v>21</v>
          </cell>
          <cell r="AJ92">
            <v>154.5</v>
          </cell>
          <cell r="AK92">
            <v>55</v>
          </cell>
          <cell r="AL92">
            <v>16</v>
          </cell>
          <cell r="AM92">
            <v>225.5</v>
          </cell>
        </row>
        <row r="93">
          <cell r="C93" t="str">
            <v>下午</v>
          </cell>
          <cell r="D93">
            <v>4</v>
          </cell>
          <cell r="E93">
            <v>4</v>
          </cell>
          <cell r="F93">
            <v>4</v>
          </cell>
        </row>
        <row r="93">
          <cell r="H93">
            <v>4</v>
          </cell>
          <cell r="I93">
            <v>4</v>
          </cell>
          <cell r="J93">
            <v>4</v>
          </cell>
          <cell r="K93">
            <v>4</v>
          </cell>
        </row>
        <row r="93">
          <cell r="M93">
            <v>1</v>
          </cell>
        </row>
        <row r="93">
          <cell r="O93">
            <v>4</v>
          </cell>
          <cell r="P93">
            <v>4</v>
          </cell>
          <cell r="Q93">
            <v>4</v>
          </cell>
          <cell r="R93">
            <v>4</v>
          </cell>
          <cell r="S93">
            <v>4</v>
          </cell>
        </row>
        <row r="93">
          <cell r="V93">
            <v>4</v>
          </cell>
          <cell r="W93">
            <v>4</v>
          </cell>
          <cell r="X93">
            <v>4</v>
          </cell>
          <cell r="Y93">
            <v>4</v>
          </cell>
          <cell r="Z93">
            <v>4</v>
          </cell>
        </row>
        <row r="93">
          <cell r="AC93">
            <v>4</v>
          </cell>
          <cell r="AD93">
            <v>4</v>
          </cell>
          <cell r="AE93">
            <v>4</v>
          </cell>
        </row>
        <row r="94">
          <cell r="C94" t="str">
            <v>加班</v>
          </cell>
          <cell r="D94">
            <v>3</v>
          </cell>
          <cell r="E94">
            <v>3</v>
          </cell>
          <cell r="F94">
            <v>3</v>
          </cell>
        </row>
        <row r="94">
          <cell r="H94">
            <v>3</v>
          </cell>
          <cell r="I94">
            <v>3</v>
          </cell>
          <cell r="J94">
            <v>3</v>
          </cell>
          <cell r="K94">
            <v>3</v>
          </cell>
        </row>
        <row r="94">
          <cell r="O94">
            <v>3</v>
          </cell>
          <cell r="P94">
            <v>3</v>
          </cell>
          <cell r="Q94">
            <v>3</v>
          </cell>
          <cell r="R94">
            <v>3</v>
          </cell>
          <cell r="S94">
            <v>1</v>
          </cell>
        </row>
        <row r="94">
          <cell r="V94">
            <v>3</v>
          </cell>
          <cell r="W94">
            <v>3</v>
          </cell>
          <cell r="X94">
            <v>3</v>
          </cell>
          <cell r="Y94">
            <v>3</v>
          </cell>
          <cell r="Z94">
            <v>3</v>
          </cell>
        </row>
        <row r="94">
          <cell r="AC94">
            <v>3</v>
          </cell>
          <cell r="AD94">
            <v>3</v>
          </cell>
          <cell r="AE94">
            <v>3</v>
          </cell>
        </row>
        <row r="95">
          <cell r="A95" t="str">
            <v>李利军</v>
          </cell>
          <cell r="B95" t="str">
            <v>发泡</v>
          </cell>
          <cell r="C95" t="str">
            <v>上午</v>
          </cell>
          <cell r="D95">
            <v>4</v>
          </cell>
          <cell r="E95">
            <v>4</v>
          </cell>
          <cell r="F95">
            <v>4</v>
          </cell>
          <cell r="G95" t="str">
            <v>放</v>
          </cell>
          <cell r="H95">
            <v>4</v>
          </cell>
          <cell r="I95">
            <v>4</v>
          </cell>
          <cell r="J95">
            <v>4</v>
          </cell>
          <cell r="K95">
            <v>4</v>
          </cell>
          <cell r="L95">
            <v>4</v>
          </cell>
          <cell r="M95">
            <v>4</v>
          </cell>
          <cell r="N95" t="str">
            <v>放</v>
          </cell>
          <cell r="O95">
            <v>4</v>
          </cell>
          <cell r="P95">
            <v>4</v>
          </cell>
          <cell r="Q95">
            <v>4</v>
          </cell>
          <cell r="R95">
            <v>4</v>
          </cell>
          <cell r="S95">
            <v>4</v>
          </cell>
          <cell r="T95" t="str">
            <v>放</v>
          </cell>
          <cell r="U95" t="str">
            <v>放</v>
          </cell>
          <cell r="V95">
            <v>4</v>
          </cell>
          <cell r="W95">
            <v>4</v>
          </cell>
          <cell r="X95">
            <v>4</v>
          </cell>
          <cell r="Y95">
            <v>4</v>
          </cell>
          <cell r="Z95" t="str">
            <v>离职</v>
          </cell>
        </row>
        <row r="95">
          <cell r="AH95" t="str">
            <v>放</v>
          </cell>
          <cell r="AI95">
            <v>17.5</v>
          </cell>
          <cell r="AJ95">
            <v>128</v>
          </cell>
          <cell r="AK95">
            <v>46</v>
          </cell>
          <cell r="AL95">
            <v>16</v>
          </cell>
          <cell r="AM95">
            <v>190</v>
          </cell>
        </row>
        <row r="96">
          <cell r="C96" t="str">
            <v>下午</v>
          </cell>
          <cell r="D96">
            <v>4</v>
          </cell>
          <cell r="E96">
            <v>4</v>
          </cell>
          <cell r="F96">
            <v>4</v>
          </cell>
        </row>
        <row r="96">
          <cell r="H96">
            <v>4</v>
          </cell>
          <cell r="I96">
            <v>4</v>
          </cell>
          <cell r="J96">
            <v>4</v>
          </cell>
          <cell r="K96">
            <v>4</v>
          </cell>
          <cell r="L96">
            <v>4</v>
          </cell>
          <cell r="M96">
            <v>1</v>
          </cell>
        </row>
        <row r="96">
          <cell r="O96">
            <v>4</v>
          </cell>
          <cell r="P96">
            <v>4</v>
          </cell>
          <cell r="Q96">
            <v>4</v>
          </cell>
          <cell r="R96">
            <v>4</v>
          </cell>
          <cell r="S96">
            <v>4</v>
          </cell>
        </row>
        <row r="96">
          <cell r="V96">
            <v>4</v>
          </cell>
          <cell r="W96">
            <v>4</v>
          </cell>
          <cell r="X96">
            <v>4</v>
          </cell>
          <cell r="Y96">
            <v>4</v>
          </cell>
        </row>
        <row r="97">
          <cell r="C97" t="str">
            <v>加班</v>
          </cell>
          <cell r="D97">
            <v>3</v>
          </cell>
          <cell r="E97">
            <v>3</v>
          </cell>
          <cell r="F97">
            <v>3</v>
          </cell>
        </row>
        <row r="97">
          <cell r="H97">
            <v>3</v>
          </cell>
          <cell r="I97">
            <v>3</v>
          </cell>
          <cell r="J97">
            <v>3</v>
          </cell>
          <cell r="K97">
            <v>3</v>
          </cell>
          <cell r="L97">
            <v>3</v>
          </cell>
        </row>
        <row r="97">
          <cell r="O97">
            <v>3</v>
          </cell>
          <cell r="P97">
            <v>3</v>
          </cell>
          <cell r="Q97">
            <v>3</v>
          </cell>
          <cell r="R97">
            <v>3</v>
          </cell>
          <cell r="S97">
            <v>1</v>
          </cell>
        </row>
        <row r="97">
          <cell r="V97">
            <v>3</v>
          </cell>
          <cell r="W97">
            <v>3</v>
          </cell>
          <cell r="X97">
            <v>3</v>
          </cell>
          <cell r="Y97">
            <v>3</v>
          </cell>
        </row>
        <row r="98">
          <cell r="A98" t="str">
            <v>杜玉凤</v>
          </cell>
          <cell r="B98" t="str">
            <v>发泡</v>
          </cell>
          <cell r="C98" t="str">
            <v>上午</v>
          </cell>
          <cell r="D98">
            <v>4</v>
          </cell>
          <cell r="E98">
            <v>4</v>
          </cell>
          <cell r="F98">
            <v>4</v>
          </cell>
          <cell r="G98" t="str">
            <v>放</v>
          </cell>
          <cell r="H98">
            <v>4</v>
          </cell>
          <cell r="I98">
            <v>4</v>
          </cell>
          <cell r="J98">
            <v>4</v>
          </cell>
          <cell r="K98">
            <v>4</v>
          </cell>
          <cell r="L98">
            <v>4</v>
          </cell>
          <cell r="M98">
            <v>4</v>
          </cell>
          <cell r="N98" t="str">
            <v>放</v>
          </cell>
          <cell r="O98">
            <v>4</v>
          </cell>
          <cell r="P98">
            <v>4</v>
          </cell>
          <cell r="Q98">
            <v>4</v>
          </cell>
          <cell r="R98">
            <v>4</v>
          </cell>
          <cell r="S98">
            <v>4</v>
          </cell>
          <cell r="T98" t="str">
            <v>放</v>
          </cell>
          <cell r="U98" t="str">
            <v>放</v>
          </cell>
          <cell r="V98">
            <v>4</v>
          </cell>
          <cell r="W98">
            <v>4</v>
          </cell>
          <cell r="X98">
            <v>4</v>
          </cell>
          <cell r="Y98">
            <v>4</v>
          </cell>
          <cell r="Z98">
            <v>4</v>
          </cell>
          <cell r="AA98" t="str">
            <v>放</v>
          </cell>
          <cell r="AB98" t="str">
            <v>放</v>
          </cell>
          <cell r="AC98">
            <v>4</v>
          </cell>
          <cell r="AD98">
            <v>4</v>
          </cell>
          <cell r="AE98">
            <v>4</v>
          </cell>
          <cell r="AF98" t="str">
            <v>放</v>
          </cell>
          <cell r="AG98" t="str">
            <v>放</v>
          </cell>
          <cell r="AH98" t="str">
            <v>放</v>
          </cell>
          <cell r="AI98">
            <v>21.5</v>
          </cell>
          <cell r="AJ98">
            <v>160</v>
          </cell>
          <cell r="AK98">
            <v>58</v>
          </cell>
          <cell r="AL98">
            <v>16</v>
          </cell>
          <cell r="AM98">
            <v>234</v>
          </cell>
        </row>
        <row r="99">
          <cell r="C99" t="str">
            <v>下午</v>
          </cell>
          <cell r="D99">
            <v>4</v>
          </cell>
          <cell r="E99">
            <v>4</v>
          </cell>
          <cell r="F99">
            <v>4</v>
          </cell>
        </row>
        <row r="99">
          <cell r="H99">
            <v>4</v>
          </cell>
          <cell r="I99">
            <v>4</v>
          </cell>
          <cell r="J99">
            <v>4</v>
          </cell>
          <cell r="K99">
            <v>4</v>
          </cell>
          <cell r="L99">
            <v>4</v>
          </cell>
          <cell r="M99">
            <v>1</v>
          </cell>
        </row>
        <row r="99">
          <cell r="O99">
            <v>4</v>
          </cell>
          <cell r="P99">
            <v>4</v>
          </cell>
          <cell r="Q99">
            <v>4</v>
          </cell>
          <cell r="R99">
            <v>4</v>
          </cell>
          <cell r="S99">
            <v>4</v>
          </cell>
        </row>
        <row r="99">
          <cell r="V99">
            <v>4</v>
          </cell>
          <cell r="W99">
            <v>4</v>
          </cell>
          <cell r="X99">
            <v>4</v>
          </cell>
          <cell r="Y99">
            <v>4</v>
          </cell>
          <cell r="Z99">
            <v>4</v>
          </cell>
        </row>
        <row r="99">
          <cell r="AC99">
            <v>4</v>
          </cell>
          <cell r="AD99">
            <v>4</v>
          </cell>
          <cell r="AE99">
            <v>4</v>
          </cell>
        </row>
        <row r="100">
          <cell r="C100" t="str">
            <v>加班</v>
          </cell>
          <cell r="D100">
            <v>3</v>
          </cell>
          <cell r="E100">
            <v>3</v>
          </cell>
          <cell r="F100">
            <v>3</v>
          </cell>
        </row>
        <row r="100">
          <cell r="H100">
            <v>3</v>
          </cell>
          <cell r="I100">
            <v>3</v>
          </cell>
          <cell r="J100">
            <v>3</v>
          </cell>
          <cell r="K100">
            <v>3</v>
          </cell>
          <cell r="L100">
            <v>3</v>
          </cell>
        </row>
        <row r="100">
          <cell r="O100">
            <v>3</v>
          </cell>
          <cell r="P100">
            <v>3</v>
          </cell>
          <cell r="Q100">
            <v>3</v>
          </cell>
          <cell r="R100">
            <v>3</v>
          </cell>
          <cell r="S100">
            <v>1</v>
          </cell>
        </row>
        <row r="100">
          <cell r="V100">
            <v>3</v>
          </cell>
          <cell r="W100">
            <v>3</v>
          </cell>
          <cell r="X100">
            <v>3</v>
          </cell>
          <cell r="Y100">
            <v>3</v>
          </cell>
          <cell r="Z100">
            <v>3</v>
          </cell>
        </row>
        <row r="100">
          <cell r="AC100">
            <v>3</v>
          </cell>
          <cell r="AD100">
            <v>3</v>
          </cell>
          <cell r="AE100">
            <v>3</v>
          </cell>
        </row>
        <row r="101">
          <cell r="A101" t="str">
            <v>杜永康 </v>
          </cell>
          <cell r="B101" t="str">
            <v>发泡</v>
          </cell>
          <cell r="C101" t="str">
            <v>上午</v>
          </cell>
          <cell r="D101">
            <v>4</v>
          </cell>
          <cell r="E101">
            <v>4</v>
          </cell>
          <cell r="F101">
            <v>4</v>
          </cell>
          <cell r="G101" t="str">
            <v>放</v>
          </cell>
          <cell r="H101">
            <v>4</v>
          </cell>
          <cell r="I101">
            <v>4</v>
          </cell>
          <cell r="J101">
            <v>4</v>
          </cell>
          <cell r="K101">
            <v>4</v>
          </cell>
          <cell r="L101">
            <v>4</v>
          </cell>
          <cell r="M101">
            <v>4</v>
          </cell>
          <cell r="N101" t="str">
            <v>放</v>
          </cell>
          <cell r="O101">
            <v>4</v>
          </cell>
          <cell r="P101">
            <v>4</v>
          </cell>
          <cell r="Q101">
            <v>4</v>
          </cell>
          <cell r="R101">
            <v>4</v>
          </cell>
          <cell r="S101" t="str">
            <v>放</v>
          </cell>
          <cell r="T101" t="str">
            <v>放</v>
          </cell>
          <cell r="U101" t="str">
            <v>放</v>
          </cell>
          <cell r="V101">
            <v>4</v>
          </cell>
          <cell r="W101">
            <v>4</v>
          </cell>
          <cell r="X101">
            <v>4</v>
          </cell>
          <cell r="Y101">
            <v>4</v>
          </cell>
          <cell r="Z101">
            <v>4</v>
          </cell>
          <cell r="AA101" t="str">
            <v>放</v>
          </cell>
          <cell r="AB101" t="str">
            <v>放</v>
          </cell>
          <cell r="AC101">
            <v>4</v>
          </cell>
          <cell r="AD101">
            <v>4</v>
          </cell>
          <cell r="AE101" t="str">
            <v>假</v>
          </cell>
          <cell r="AF101" t="str">
            <v>放</v>
          </cell>
          <cell r="AG101" t="str">
            <v>放</v>
          </cell>
          <cell r="AH101" t="str">
            <v>放</v>
          </cell>
          <cell r="AI101">
            <v>19.5</v>
          </cell>
          <cell r="AJ101">
            <v>144</v>
          </cell>
          <cell r="AK101">
            <v>54</v>
          </cell>
          <cell r="AL101">
            <v>16</v>
          </cell>
          <cell r="AM101">
            <v>214</v>
          </cell>
        </row>
        <row r="102">
          <cell r="C102" t="str">
            <v>下午</v>
          </cell>
          <cell r="D102">
            <v>4</v>
          </cell>
          <cell r="E102">
            <v>4</v>
          </cell>
          <cell r="F102">
            <v>4</v>
          </cell>
        </row>
        <row r="102">
          <cell r="H102">
            <v>4</v>
          </cell>
          <cell r="I102">
            <v>4</v>
          </cell>
          <cell r="J102">
            <v>4</v>
          </cell>
          <cell r="K102">
            <v>4</v>
          </cell>
          <cell r="L102">
            <v>4</v>
          </cell>
          <cell r="M102">
            <v>1</v>
          </cell>
        </row>
        <row r="102">
          <cell r="O102">
            <v>4</v>
          </cell>
          <cell r="P102">
            <v>4</v>
          </cell>
          <cell r="Q102">
            <v>4</v>
          </cell>
          <cell r="R102">
            <v>4</v>
          </cell>
        </row>
        <row r="102">
          <cell r="V102">
            <v>4</v>
          </cell>
          <cell r="W102">
            <v>4</v>
          </cell>
          <cell r="X102">
            <v>4</v>
          </cell>
          <cell r="Y102">
            <v>4</v>
          </cell>
          <cell r="Z102">
            <v>4</v>
          </cell>
        </row>
        <row r="102">
          <cell r="AC102">
            <v>4</v>
          </cell>
          <cell r="AD102">
            <v>4</v>
          </cell>
        </row>
        <row r="103">
          <cell r="C103" t="str">
            <v>加班</v>
          </cell>
          <cell r="D103">
            <v>3</v>
          </cell>
          <cell r="E103">
            <v>3</v>
          </cell>
          <cell r="F103">
            <v>3</v>
          </cell>
        </row>
        <row r="103">
          <cell r="H103">
            <v>3</v>
          </cell>
          <cell r="I103">
            <v>3</v>
          </cell>
          <cell r="J103">
            <v>3</v>
          </cell>
          <cell r="K103">
            <v>3</v>
          </cell>
          <cell r="L103">
            <v>3</v>
          </cell>
        </row>
        <row r="103">
          <cell r="O103">
            <v>3</v>
          </cell>
          <cell r="P103">
            <v>3</v>
          </cell>
          <cell r="Q103">
            <v>3</v>
          </cell>
          <cell r="R103">
            <v>3</v>
          </cell>
        </row>
        <row r="103">
          <cell r="V103">
            <v>3</v>
          </cell>
          <cell r="W103">
            <v>3</v>
          </cell>
          <cell r="X103">
            <v>3</v>
          </cell>
          <cell r="Y103">
            <v>3</v>
          </cell>
          <cell r="Z103">
            <v>3</v>
          </cell>
        </row>
        <row r="103">
          <cell r="AC103">
            <v>3</v>
          </cell>
          <cell r="AD103">
            <v>3</v>
          </cell>
        </row>
        <row r="104">
          <cell r="B104" t="str">
            <v>发泡</v>
          </cell>
          <cell r="C104" t="str">
            <v>上午</v>
          </cell>
        </row>
        <row r="104">
          <cell r="AI104" t="str">
            <v/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</row>
        <row r="105">
          <cell r="C105" t="str">
            <v>下午</v>
          </cell>
        </row>
        <row r="106">
          <cell r="C106" t="str">
            <v>加班</v>
          </cell>
        </row>
        <row r="107">
          <cell r="B107" t="str">
            <v>发泡</v>
          </cell>
          <cell r="C107" t="str">
            <v>上午</v>
          </cell>
        </row>
        <row r="107">
          <cell r="AI107" t="str">
            <v/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</row>
        <row r="108">
          <cell r="C108" t="str">
            <v>下午</v>
          </cell>
        </row>
        <row r="109">
          <cell r="C109" t="str">
            <v>加班</v>
          </cell>
        </row>
        <row r="110">
          <cell r="B110" t="str">
            <v>发泡</v>
          </cell>
          <cell r="C110" t="str">
            <v>上午</v>
          </cell>
        </row>
        <row r="110">
          <cell r="AI110" t="str">
            <v/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</row>
        <row r="111">
          <cell r="C111" t="str">
            <v>下午</v>
          </cell>
        </row>
        <row r="112">
          <cell r="C112" t="str">
            <v>加班</v>
          </cell>
        </row>
        <row r="113">
          <cell r="B113" t="str">
            <v>发泡</v>
          </cell>
          <cell r="C113" t="str">
            <v>上午</v>
          </cell>
        </row>
        <row r="113">
          <cell r="AI113" t="str">
            <v/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</row>
        <row r="114">
          <cell r="C114" t="str">
            <v>下午</v>
          </cell>
        </row>
        <row r="115">
          <cell r="C115" t="str">
            <v>加班</v>
          </cell>
        </row>
        <row r="116">
          <cell r="B116" t="str">
            <v>发泡</v>
          </cell>
          <cell r="C116" t="str">
            <v>上午</v>
          </cell>
        </row>
        <row r="116">
          <cell r="AI116" t="str">
            <v/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</row>
        <row r="117">
          <cell r="C117" t="str">
            <v>下午</v>
          </cell>
        </row>
        <row r="118">
          <cell r="C118" t="str">
            <v>加班</v>
          </cell>
        </row>
        <row r="119">
          <cell r="B119" t="str">
            <v>发泡</v>
          </cell>
          <cell r="C119" t="str">
            <v>上午</v>
          </cell>
        </row>
        <row r="119">
          <cell r="AI119" t="str">
            <v/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</row>
        <row r="120">
          <cell r="C120" t="str">
            <v>下午</v>
          </cell>
        </row>
        <row r="121">
          <cell r="C121" t="str">
            <v>加班</v>
          </cell>
        </row>
        <row r="122">
          <cell r="B122" t="str">
            <v>发泡</v>
          </cell>
          <cell r="C122" t="str">
            <v>上午</v>
          </cell>
        </row>
        <row r="122">
          <cell r="AI122" t="str">
            <v/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</row>
        <row r="123">
          <cell r="C123" t="str">
            <v>下午</v>
          </cell>
        </row>
        <row r="124">
          <cell r="C124" t="str">
            <v>加班</v>
          </cell>
        </row>
        <row r="125">
          <cell r="B125" t="str">
            <v>发泡</v>
          </cell>
          <cell r="C125" t="str">
            <v>上午</v>
          </cell>
        </row>
        <row r="125">
          <cell r="AI125" t="str">
            <v/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</row>
        <row r="126">
          <cell r="C126" t="str">
            <v>下午</v>
          </cell>
        </row>
        <row r="127">
          <cell r="C127" t="str">
            <v>加班</v>
          </cell>
        </row>
        <row r="128">
          <cell r="B128" t="str">
            <v>发泡</v>
          </cell>
          <cell r="C128" t="str">
            <v>上午</v>
          </cell>
        </row>
        <row r="128">
          <cell r="AI128" t="str">
            <v/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</row>
        <row r="129">
          <cell r="C129" t="str">
            <v>下午</v>
          </cell>
        </row>
        <row r="130">
          <cell r="C130" t="str">
            <v>加班</v>
          </cell>
        </row>
        <row r="131">
          <cell r="B131" t="str">
            <v>发泡</v>
          </cell>
          <cell r="C131" t="str">
            <v>上午</v>
          </cell>
        </row>
        <row r="131">
          <cell r="AI131" t="str">
            <v/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</row>
        <row r="132">
          <cell r="C132" t="str">
            <v>下午</v>
          </cell>
        </row>
        <row r="133">
          <cell r="C133" t="str">
            <v>加班</v>
          </cell>
        </row>
        <row r="134">
          <cell r="B134" t="str">
            <v>发泡</v>
          </cell>
          <cell r="C134" t="str">
            <v>上午</v>
          </cell>
        </row>
        <row r="134">
          <cell r="AI134" t="str">
            <v/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</row>
        <row r="135">
          <cell r="C135" t="str">
            <v>下午</v>
          </cell>
        </row>
        <row r="136">
          <cell r="C136" t="str">
            <v>加班</v>
          </cell>
        </row>
        <row r="137">
          <cell r="B137" t="str">
            <v>发泡</v>
          </cell>
          <cell r="C137" t="str">
            <v>上午</v>
          </cell>
        </row>
        <row r="137">
          <cell r="AI137" t="str">
            <v/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</row>
        <row r="138">
          <cell r="C138" t="str">
            <v>下午</v>
          </cell>
        </row>
        <row r="139">
          <cell r="C139" t="str">
            <v>加班</v>
          </cell>
        </row>
        <row r="140">
          <cell r="B140" t="str">
            <v>发泡</v>
          </cell>
          <cell r="C140" t="str">
            <v>上午</v>
          </cell>
        </row>
        <row r="140">
          <cell r="AI140" t="str">
            <v/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</row>
        <row r="141">
          <cell r="C141" t="str">
            <v>下午</v>
          </cell>
        </row>
        <row r="142">
          <cell r="C142" t="str">
            <v>加班</v>
          </cell>
        </row>
        <row r="143">
          <cell r="B143" t="str">
            <v>发泡</v>
          </cell>
          <cell r="C143" t="str">
            <v>上午</v>
          </cell>
        </row>
        <row r="143">
          <cell r="AI143" t="str">
            <v/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</row>
        <row r="144">
          <cell r="C144" t="str">
            <v>下午</v>
          </cell>
        </row>
        <row r="145">
          <cell r="C145" t="str">
            <v>加班</v>
          </cell>
        </row>
        <row r="146">
          <cell r="B146" t="str">
            <v>发泡</v>
          </cell>
          <cell r="C146" t="str">
            <v>上午</v>
          </cell>
        </row>
        <row r="146">
          <cell r="AI146" t="str">
            <v/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</row>
        <row r="147">
          <cell r="C147" t="str">
            <v>下午</v>
          </cell>
        </row>
        <row r="148">
          <cell r="C148" t="str">
            <v>加班</v>
          </cell>
        </row>
        <row r="149">
          <cell r="B149" t="str">
            <v>发泡</v>
          </cell>
          <cell r="C149" t="str">
            <v>上午</v>
          </cell>
        </row>
        <row r="149">
          <cell r="AI149" t="str">
            <v/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</row>
        <row r="150">
          <cell r="C150" t="str">
            <v>下午</v>
          </cell>
        </row>
        <row r="151">
          <cell r="C151" t="str">
            <v>加班</v>
          </cell>
        </row>
        <row r="152">
          <cell r="B152" t="str">
            <v>发泡</v>
          </cell>
          <cell r="C152" t="str">
            <v>上午</v>
          </cell>
        </row>
        <row r="152">
          <cell r="AI152" t="str">
            <v/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</row>
        <row r="153">
          <cell r="C153" t="str">
            <v>下午</v>
          </cell>
        </row>
        <row r="154">
          <cell r="C154" t="str">
            <v>加班</v>
          </cell>
        </row>
        <row r="155">
          <cell r="B155" t="str">
            <v>发泡</v>
          </cell>
          <cell r="C155" t="str">
            <v>上午</v>
          </cell>
        </row>
        <row r="155">
          <cell r="AI155" t="str">
            <v/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</row>
        <row r="156">
          <cell r="C156" t="str">
            <v>下午</v>
          </cell>
        </row>
        <row r="157">
          <cell r="C157" t="str">
            <v>加班</v>
          </cell>
        </row>
        <row r="159">
          <cell r="D159" t="str">
            <v>注：（1）出勤：小时数（例：4）        病假：病        事假：事        放假：放        迟到：迟        早退：早        旷工：旷</v>
          </cell>
        </row>
        <row r="160">
          <cell r="D160" t="str">
            <v>       （2）漏记、错记扣5元/次，记录考勤人员徇私舞弊者扣20元/次。</v>
          </cell>
        </row>
        <row r="160">
          <cell r="Z160" t="str">
            <v>填表人：</v>
          </cell>
        </row>
        <row r="160">
          <cell r="AE160" t="str">
            <v>日期：</v>
          </cell>
        </row>
      </sheetData>
      <sheetData sheetId="1"/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首页"/>
      <sheetName val="岗位编制"/>
      <sheetName val="数据源"/>
      <sheetName val="人力成本预算"/>
      <sheetName val="员工查询"/>
      <sheetName val="后勤管理"/>
      <sheetName val="一线生产"/>
      <sheetName val="人力资源分析报表"/>
      <sheetName val="后勤异动"/>
      <sheetName val="一线异动"/>
      <sheetName val="续签合同提醒"/>
      <sheetName val="人力费用科目"/>
      <sheetName val="核心人员名单"/>
      <sheetName val="360测评关系清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C2" t="str">
            <v>姓名</v>
          </cell>
          <cell r="D2" t="str">
            <v>部门</v>
          </cell>
          <cell r="E2" t="str">
            <v>岗位</v>
          </cell>
          <cell r="F2" t="str">
            <v>联系电话</v>
          </cell>
          <cell r="G2" t="str">
            <v>民族</v>
          </cell>
          <cell r="H2" t="str">
            <v>婚姻状况</v>
          </cell>
          <cell r="I2" t="str">
            <v>户口性质</v>
          </cell>
          <cell r="J2" t="str">
            <v>身份证号</v>
          </cell>
          <cell r="K2" t="str">
            <v>检测</v>
          </cell>
          <cell r="L2" t="str">
            <v>性别</v>
          </cell>
          <cell r="M2" t="str">
            <v>出生年月</v>
          </cell>
          <cell r="N2" t="str">
            <v>年龄</v>
          </cell>
          <cell r="O2" t="str">
            <v>入职时间</v>
          </cell>
        </row>
        <row r="3">
          <cell r="C3" t="str">
            <v>古帅</v>
          </cell>
          <cell r="D3" t="str">
            <v>制造管理部-喷涂车间</v>
          </cell>
          <cell r="E3" t="str">
            <v>班组长</v>
          </cell>
          <cell r="F3" t="str">
            <v>15188687616</v>
          </cell>
          <cell r="G3" t="str">
            <v>汉</v>
          </cell>
          <cell r="H3" t="str">
            <v>未婚</v>
          </cell>
          <cell r="I3" t="str">
            <v>农业</v>
          </cell>
          <cell r="J3" t="str">
            <v>130626199101032615</v>
          </cell>
          <cell r="K3" t="str">
            <v>√</v>
          </cell>
          <cell r="L3" t="str">
            <v>男</v>
          </cell>
          <cell r="M3" t="str">
            <v>1991-01-03</v>
          </cell>
          <cell r="N3">
            <v>30</v>
          </cell>
          <cell r="O3">
            <v>42107</v>
          </cell>
        </row>
        <row r="4">
          <cell r="C4" t="str">
            <v>李泉林</v>
          </cell>
          <cell r="D4" t="str">
            <v>制造管理部-喷涂车间</v>
          </cell>
          <cell r="E4" t="str">
            <v>喷涂技师</v>
          </cell>
          <cell r="F4" t="str">
            <v>18722670567</v>
          </cell>
          <cell r="G4" t="str">
            <v>汉</v>
          </cell>
          <cell r="H4" t="str">
            <v>已婚</v>
          </cell>
          <cell r="I4" t="str">
            <v>农业</v>
          </cell>
          <cell r="J4" t="str">
            <v>37232419780708321X</v>
          </cell>
          <cell r="K4" t="str">
            <v>√</v>
          </cell>
          <cell r="L4" t="str">
            <v>男</v>
          </cell>
          <cell r="M4" t="str">
            <v>1978-07-08</v>
          </cell>
          <cell r="N4">
            <v>43</v>
          </cell>
          <cell r="O4">
            <v>43706</v>
          </cell>
        </row>
        <row r="5">
          <cell r="C5" t="str">
            <v>王冠文</v>
          </cell>
          <cell r="D5" t="str">
            <v>制造管理部-喷涂车间</v>
          </cell>
          <cell r="E5" t="str">
            <v>点磨</v>
          </cell>
          <cell r="F5">
            <v>15720308333</v>
          </cell>
          <cell r="G5" t="str">
            <v>汉</v>
          </cell>
          <cell r="H5" t="str">
            <v>未婚</v>
          </cell>
          <cell r="I5" t="str">
            <v>农业</v>
          </cell>
          <cell r="J5" t="str">
            <v>130983199611302818</v>
          </cell>
          <cell r="K5" t="str">
            <v>√</v>
          </cell>
          <cell r="L5" t="str">
            <v>男</v>
          </cell>
          <cell r="M5" t="str">
            <v>1996-11-30</v>
          </cell>
          <cell r="N5">
            <v>24</v>
          </cell>
          <cell r="O5">
            <v>43200</v>
          </cell>
        </row>
        <row r="6">
          <cell r="C6" t="str">
            <v>王朋</v>
          </cell>
          <cell r="D6" t="str">
            <v>制造管理部-喷涂车间</v>
          </cell>
          <cell r="E6" t="str">
            <v>点漆</v>
          </cell>
          <cell r="F6">
            <v>17333739696</v>
          </cell>
          <cell r="G6" t="str">
            <v>汉</v>
          </cell>
          <cell r="H6" t="str">
            <v>已婚</v>
          </cell>
          <cell r="I6" t="str">
            <v>农业</v>
          </cell>
          <cell r="J6" t="str">
            <v>130983199403201617</v>
          </cell>
          <cell r="K6" t="str">
            <v>√</v>
          </cell>
          <cell r="L6" t="str">
            <v>男</v>
          </cell>
          <cell r="M6" t="str">
            <v>1994-03-20</v>
          </cell>
          <cell r="N6">
            <v>27</v>
          </cell>
          <cell r="O6">
            <v>43200</v>
          </cell>
        </row>
        <row r="7">
          <cell r="C7" t="str">
            <v>滕红玲</v>
          </cell>
          <cell r="D7" t="str">
            <v>制造管理部-喷涂车间</v>
          </cell>
          <cell r="E7" t="str">
            <v>复检</v>
          </cell>
          <cell r="F7">
            <v>13315728803</v>
          </cell>
          <cell r="G7" t="str">
            <v>汉</v>
          </cell>
          <cell r="H7" t="str">
            <v>已婚</v>
          </cell>
          <cell r="I7" t="str">
            <v>农业</v>
          </cell>
          <cell r="J7" t="str">
            <v>132930197910072426</v>
          </cell>
          <cell r="K7" t="str">
            <v>√</v>
          </cell>
          <cell r="L7" t="str">
            <v>女</v>
          </cell>
          <cell r="M7" t="str">
            <v>1979-10-07</v>
          </cell>
          <cell r="N7">
            <v>41</v>
          </cell>
          <cell r="O7">
            <v>43200</v>
          </cell>
        </row>
        <row r="8">
          <cell r="C8" t="str">
            <v>刘洪荣</v>
          </cell>
          <cell r="D8" t="str">
            <v>制造管理部-喷涂车间</v>
          </cell>
          <cell r="E8" t="str">
            <v>包装</v>
          </cell>
          <cell r="F8" t="str">
            <v>18713728928</v>
          </cell>
          <cell r="G8" t="str">
            <v>汉</v>
          </cell>
          <cell r="H8" t="str">
            <v>已婚</v>
          </cell>
          <cell r="I8" t="str">
            <v>农业</v>
          </cell>
          <cell r="J8" t="str">
            <v>132930197704042445</v>
          </cell>
          <cell r="K8" t="str">
            <v>√</v>
          </cell>
          <cell r="L8" t="str">
            <v>女</v>
          </cell>
          <cell r="M8" t="str">
            <v>1977-04-04</v>
          </cell>
          <cell r="N8">
            <v>44</v>
          </cell>
          <cell r="O8">
            <v>43701</v>
          </cell>
        </row>
        <row r="9">
          <cell r="C9" t="str">
            <v>卢静</v>
          </cell>
          <cell r="D9" t="str">
            <v>制造管理部-喷涂车间</v>
          </cell>
          <cell r="E9" t="str">
            <v>擦拭</v>
          </cell>
          <cell r="F9" t="str">
            <v>18732722488</v>
          </cell>
          <cell r="G9" t="str">
            <v>汉</v>
          </cell>
        </row>
        <row r="9">
          <cell r="J9" t="str">
            <v>132929197608121527</v>
          </cell>
          <cell r="K9" t="str">
            <v>√</v>
          </cell>
          <cell r="L9" t="str">
            <v>女</v>
          </cell>
          <cell r="M9" t="str">
            <v>1976-08-12</v>
          </cell>
          <cell r="N9">
            <v>44</v>
          </cell>
          <cell r="O9">
            <v>43637</v>
          </cell>
        </row>
        <row r="10">
          <cell r="C10" t="str">
            <v>张立芹</v>
          </cell>
          <cell r="D10" t="str">
            <v>制造管理部-喷涂车间</v>
          </cell>
          <cell r="E10" t="str">
            <v>打磨</v>
          </cell>
          <cell r="F10" t="str">
            <v>15131777964</v>
          </cell>
          <cell r="G10" t="str">
            <v>汉</v>
          </cell>
        </row>
        <row r="10">
          <cell r="J10" t="str">
            <v>13292919750115402X</v>
          </cell>
          <cell r="K10" t="str">
            <v>√</v>
          </cell>
          <cell r="L10" t="str">
            <v>女</v>
          </cell>
          <cell r="M10" t="str">
            <v>1975-01-15</v>
          </cell>
          <cell r="N10">
            <v>46</v>
          </cell>
          <cell r="O10">
            <v>43641</v>
          </cell>
        </row>
        <row r="11">
          <cell r="C11" t="str">
            <v>张俊平</v>
          </cell>
          <cell r="D11" t="str">
            <v>制造管理部-喷涂车间</v>
          </cell>
          <cell r="E11" t="str">
            <v>擦拭</v>
          </cell>
          <cell r="F11" t="str">
            <v>15230730087</v>
          </cell>
          <cell r="G11" t="str">
            <v>汉</v>
          </cell>
        </row>
        <row r="11">
          <cell r="J11" t="str">
            <v>13293419770711522X</v>
          </cell>
          <cell r="K11" t="str">
            <v>√</v>
          </cell>
          <cell r="L11" t="str">
            <v>女</v>
          </cell>
          <cell r="M11" t="str">
            <v>1977-07-11</v>
          </cell>
          <cell r="N11">
            <v>44</v>
          </cell>
          <cell r="O11">
            <v>43720</v>
          </cell>
        </row>
        <row r="12">
          <cell r="C12" t="str">
            <v>田淑娟</v>
          </cell>
          <cell r="D12" t="str">
            <v>制造管理部-喷涂车间</v>
          </cell>
          <cell r="E12" t="str">
            <v>上挂</v>
          </cell>
          <cell r="F12" t="str">
            <v>18713080345</v>
          </cell>
          <cell r="G12" t="str">
            <v>汉</v>
          </cell>
        </row>
        <row r="12">
          <cell r="J12" t="str">
            <v>130925198708056424</v>
          </cell>
          <cell r="K12" t="str">
            <v>√</v>
          </cell>
          <cell r="L12" t="str">
            <v>女</v>
          </cell>
          <cell r="M12" t="str">
            <v>1987-08-05</v>
          </cell>
          <cell r="N12">
            <v>33</v>
          </cell>
          <cell r="O12">
            <v>43720</v>
          </cell>
        </row>
        <row r="13">
          <cell r="C13" t="str">
            <v>杨琴丽</v>
          </cell>
          <cell r="D13" t="str">
            <v>制造管理部-喷涂车间</v>
          </cell>
          <cell r="E13" t="str">
            <v>打磨</v>
          </cell>
          <cell r="F13" t="str">
            <v>18231726182</v>
          </cell>
          <cell r="G13" t="str">
            <v>汉</v>
          </cell>
        </row>
        <row r="13">
          <cell r="J13" t="str">
            <v>13292919760418132X</v>
          </cell>
          <cell r="K13" t="str">
            <v>√</v>
          </cell>
          <cell r="L13" t="str">
            <v>女</v>
          </cell>
          <cell r="M13" t="str">
            <v>1976-04-18</v>
          </cell>
          <cell r="N13">
            <v>45</v>
          </cell>
          <cell r="O13">
            <v>43720</v>
          </cell>
        </row>
        <row r="14">
          <cell r="C14" t="str">
            <v>刘双</v>
          </cell>
          <cell r="D14" t="str">
            <v>制造管理部-喷涂车间</v>
          </cell>
          <cell r="E14" t="str">
            <v>复检</v>
          </cell>
          <cell r="F14" t="str">
            <v>18632786283</v>
          </cell>
          <cell r="G14" t="str">
            <v>汉</v>
          </cell>
        </row>
        <row r="14">
          <cell r="J14" t="str">
            <v>130983199108161122</v>
          </cell>
          <cell r="K14" t="str">
            <v>√</v>
          </cell>
          <cell r="L14" t="str">
            <v>女</v>
          </cell>
          <cell r="M14" t="str">
            <v>1991-08-16</v>
          </cell>
          <cell r="N14">
            <v>29</v>
          </cell>
          <cell r="O14">
            <v>43885</v>
          </cell>
        </row>
        <row r="15">
          <cell r="C15" t="str">
            <v>张伟1</v>
          </cell>
          <cell r="D15" t="str">
            <v>制造管理部-喷涂车间</v>
          </cell>
          <cell r="E15" t="str">
            <v>初检</v>
          </cell>
          <cell r="F15" t="str">
            <v>13730581148</v>
          </cell>
          <cell r="G15" t="str">
            <v>汉</v>
          </cell>
        </row>
        <row r="15">
          <cell r="J15" t="str">
            <v>132931197704133327</v>
          </cell>
          <cell r="K15" t="str">
            <v>√</v>
          </cell>
          <cell r="L15" t="str">
            <v>女</v>
          </cell>
          <cell r="M15" t="str">
            <v>1977-04-13</v>
          </cell>
          <cell r="N15">
            <v>44</v>
          </cell>
          <cell r="O15">
            <v>43886</v>
          </cell>
        </row>
        <row r="16">
          <cell r="C16" t="str">
            <v>赵梅煜</v>
          </cell>
          <cell r="D16" t="str">
            <v>制造管理部-喷涂车间</v>
          </cell>
          <cell r="E16" t="str">
            <v>打磨</v>
          </cell>
          <cell r="F16" t="str">
            <v>15733771732</v>
          </cell>
          <cell r="G16" t="str">
            <v>汉</v>
          </cell>
        </row>
        <row r="16">
          <cell r="J16" t="str">
            <v>130983199711110362</v>
          </cell>
          <cell r="K16" t="str">
            <v>√</v>
          </cell>
          <cell r="L16" t="str">
            <v>女</v>
          </cell>
          <cell r="M16" t="str">
            <v>1997-11-11</v>
          </cell>
          <cell r="N16">
            <v>23</v>
          </cell>
          <cell r="O16">
            <v>44123</v>
          </cell>
        </row>
        <row r="17">
          <cell r="C17" t="str">
            <v>杨宝亮</v>
          </cell>
          <cell r="D17" t="str">
            <v>制造管理部-注塑车间</v>
          </cell>
          <cell r="E17" t="str">
            <v>班组长</v>
          </cell>
          <cell r="F17" t="str">
            <v>18730782976</v>
          </cell>
          <cell r="G17" t="str">
            <v>汉</v>
          </cell>
          <cell r="H17" t="str">
            <v>已婚</v>
          </cell>
          <cell r="I17" t="str">
            <v>农业</v>
          </cell>
          <cell r="J17" t="str">
            <v>132934198205293514</v>
          </cell>
          <cell r="K17" t="str">
            <v>√</v>
          </cell>
          <cell r="L17" t="str">
            <v>男</v>
          </cell>
          <cell r="M17" t="str">
            <v>1982-05-29</v>
          </cell>
          <cell r="N17">
            <v>39</v>
          </cell>
          <cell r="O17">
            <v>43264</v>
          </cell>
        </row>
        <row r="18">
          <cell r="C18" t="str">
            <v>刘宝臣</v>
          </cell>
          <cell r="D18" t="str">
            <v>制造管理部-注塑车间</v>
          </cell>
          <cell r="E18" t="str">
            <v>班组长</v>
          </cell>
          <cell r="F18" t="str">
            <v>18331761409</v>
          </cell>
          <cell r="G18" t="str">
            <v>汉</v>
          </cell>
          <cell r="H18" t="str">
            <v>未婚</v>
          </cell>
          <cell r="I18" t="str">
            <v>农业</v>
          </cell>
          <cell r="J18" t="str">
            <v>130924199905103216</v>
          </cell>
          <cell r="K18" t="str">
            <v>√</v>
          </cell>
          <cell r="L18" t="str">
            <v>男</v>
          </cell>
          <cell r="M18" t="str">
            <v>1999-05-10</v>
          </cell>
          <cell r="N18">
            <v>22</v>
          </cell>
          <cell r="O18">
            <v>43285</v>
          </cell>
        </row>
        <row r="19">
          <cell r="C19" t="str">
            <v>王保田</v>
          </cell>
          <cell r="D19" t="str">
            <v>制造管理部-注塑车间</v>
          </cell>
          <cell r="E19" t="str">
            <v>粉料工</v>
          </cell>
          <cell r="F19" t="str">
            <v>18265788915</v>
          </cell>
          <cell r="G19" t="str">
            <v>汉</v>
          </cell>
        </row>
        <row r="19">
          <cell r="J19" t="str">
            <v>372324196304043211</v>
          </cell>
          <cell r="K19" t="str">
            <v>√</v>
          </cell>
          <cell r="L19" t="str">
            <v>男</v>
          </cell>
          <cell r="M19" t="str">
            <v>1963-04-04</v>
          </cell>
          <cell r="N19">
            <v>58</v>
          </cell>
          <cell r="O19">
            <v>43737</v>
          </cell>
        </row>
        <row r="20">
          <cell r="C20" t="str">
            <v>褚文吉</v>
          </cell>
          <cell r="D20" t="str">
            <v>制造管理部-注塑车间</v>
          </cell>
          <cell r="E20" t="str">
            <v>模具维修</v>
          </cell>
          <cell r="F20">
            <v>15033179991</v>
          </cell>
          <cell r="G20" t="str">
            <v>汉</v>
          </cell>
          <cell r="H20" t="str">
            <v>已婚</v>
          </cell>
          <cell r="I20" t="str">
            <v>农业</v>
          </cell>
          <cell r="J20" t="str">
            <v>130983198503111817</v>
          </cell>
          <cell r="K20" t="str">
            <v>√</v>
          </cell>
          <cell r="L20" t="str">
            <v>男</v>
          </cell>
          <cell r="M20" t="str">
            <v>1985-03-11</v>
          </cell>
          <cell r="N20">
            <v>36</v>
          </cell>
          <cell r="O20">
            <v>43168</v>
          </cell>
        </row>
        <row r="21">
          <cell r="C21" t="str">
            <v>张博赟</v>
          </cell>
          <cell r="D21" t="str">
            <v>制造管理部-注塑车间</v>
          </cell>
          <cell r="E21" t="str">
            <v>调机员</v>
          </cell>
          <cell r="F21" t="str">
            <v>15612750023</v>
          </cell>
          <cell r="G21" t="str">
            <v>汉</v>
          </cell>
          <cell r="H21" t="str">
            <v>已婚</v>
          </cell>
          <cell r="I21" t="str">
            <v>农业</v>
          </cell>
          <cell r="J21" t="str">
            <v>130983199409292214</v>
          </cell>
          <cell r="K21" t="str">
            <v>√</v>
          </cell>
          <cell r="L21" t="str">
            <v>男</v>
          </cell>
          <cell r="M21" t="str">
            <v>1994-09-29</v>
          </cell>
          <cell r="N21">
            <v>26</v>
          </cell>
          <cell r="O21">
            <v>42905</v>
          </cell>
        </row>
        <row r="22">
          <cell r="C22" t="str">
            <v>胡占伟</v>
          </cell>
          <cell r="D22" t="str">
            <v>制造管理部-注塑车间</v>
          </cell>
          <cell r="E22" t="str">
            <v>质检员</v>
          </cell>
          <cell r="F22" t="str">
            <v>15720382811</v>
          </cell>
          <cell r="G22" t="str">
            <v>汉</v>
          </cell>
          <cell r="H22" t="str">
            <v>未婚</v>
          </cell>
          <cell r="I22" t="str">
            <v>农业</v>
          </cell>
          <cell r="J22" t="str">
            <v>13293019940201371X</v>
          </cell>
          <cell r="K22" t="str">
            <v>√</v>
          </cell>
          <cell r="L22" t="str">
            <v>男</v>
          </cell>
          <cell r="M22" t="str">
            <v>1994-02-01</v>
          </cell>
          <cell r="N22">
            <v>27</v>
          </cell>
          <cell r="O22">
            <v>43179</v>
          </cell>
        </row>
        <row r="23">
          <cell r="C23" t="str">
            <v>刘贺</v>
          </cell>
          <cell r="D23" t="str">
            <v>制造管理部-注塑车间</v>
          </cell>
          <cell r="E23" t="str">
            <v>入库工</v>
          </cell>
          <cell r="F23" t="str">
            <v>15932734682</v>
          </cell>
          <cell r="G23" t="str">
            <v>汉</v>
          </cell>
          <cell r="H23" t="str">
            <v>已婚</v>
          </cell>
          <cell r="I23" t="str">
            <v>农业</v>
          </cell>
          <cell r="J23" t="str">
            <v>220821198701024826</v>
          </cell>
          <cell r="K23" t="str">
            <v>√</v>
          </cell>
          <cell r="L23" t="str">
            <v>女</v>
          </cell>
          <cell r="M23" t="str">
            <v>1987-01-02</v>
          </cell>
          <cell r="N23">
            <v>34</v>
          </cell>
          <cell r="O23">
            <v>44147</v>
          </cell>
        </row>
        <row r="24">
          <cell r="C24" t="str">
            <v>高建芳</v>
          </cell>
          <cell r="D24" t="str">
            <v>制造管理部-注塑车间</v>
          </cell>
          <cell r="E24" t="str">
            <v>注塑工</v>
          </cell>
          <cell r="F24" t="str">
            <v>13663279973</v>
          </cell>
          <cell r="G24" t="str">
            <v>汉</v>
          </cell>
          <cell r="H24" t="str">
            <v>已婚</v>
          </cell>
          <cell r="I24" t="str">
            <v>农业</v>
          </cell>
          <cell r="J24" t="str">
            <v>130924198011184227</v>
          </cell>
          <cell r="K24" t="str">
            <v>√</v>
          </cell>
          <cell r="L24" t="str">
            <v>女</v>
          </cell>
          <cell r="M24" t="str">
            <v>1980-11-18</v>
          </cell>
          <cell r="N24">
            <v>40</v>
          </cell>
          <cell r="O24">
            <v>44252</v>
          </cell>
        </row>
        <row r="25">
          <cell r="C25" t="str">
            <v>张猛</v>
          </cell>
          <cell r="D25" t="str">
            <v>制造管理部-组装车间</v>
          </cell>
          <cell r="E25" t="str">
            <v>补盲线打螺丝</v>
          </cell>
          <cell r="F25" t="str">
            <v>18731785737</v>
          </cell>
          <cell r="G25" t="str">
            <v>汉</v>
          </cell>
          <cell r="H25" t="str">
            <v>未婚</v>
          </cell>
          <cell r="I25" t="str">
            <v>农业</v>
          </cell>
          <cell r="J25" t="str">
            <v>130983199810300516</v>
          </cell>
          <cell r="K25" t="str">
            <v>√</v>
          </cell>
          <cell r="L25" t="str">
            <v>男</v>
          </cell>
          <cell r="M25" t="str">
            <v>1998-10-30</v>
          </cell>
          <cell r="N25">
            <v>22</v>
          </cell>
          <cell r="O25">
            <v>41613</v>
          </cell>
        </row>
        <row r="26">
          <cell r="C26" t="str">
            <v>曹延祥</v>
          </cell>
          <cell r="D26" t="str">
            <v>制造管理部-组装车间</v>
          </cell>
          <cell r="E26" t="str">
            <v>补盲线打包</v>
          </cell>
          <cell r="F26" t="str">
            <v>13483825743</v>
          </cell>
          <cell r="G26" t="str">
            <v>汉</v>
          </cell>
          <cell r="H26" t="str">
            <v>已婚</v>
          </cell>
          <cell r="I26" t="str">
            <v>农业</v>
          </cell>
          <cell r="J26" t="str">
            <v>132930197510085535</v>
          </cell>
          <cell r="K26" t="str">
            <v>√</v>
          </cell>
          <cell r="L26" t="str">
            <v>男</v>
          </cell>
          <cell r="M26" t="str">
            <v>1975-10-08</v>
          </cell>
          <cell r="N26">
            <v>45</v>
          </cell>
          <cell r="O26">
            <v>42780</v>
          </cell>
        </row>
        <row r="27">
          <cell r="C27" t="str">
            <v>李勇</v>
          </cell>
          <cell r="D27" t="str">
            <v>制造管理部-组装车间</v>
          </cell>
          <cell r="E27" t="str">
            <v>重卡线压镜杆</v>
          </cell>
          <cell r="F27" t="str">
            <v>15532797959</v>
          </cell>
          <cell r="G27" t="str">
            <v>汉</v>
          </cell>
          <cell r="H27" t="str">
            <v>未婚</v>
          </cell>
          <cell r="I27" t="str">
            <v>农业</v>
          </cell>
          <cell r="J27" t="str">
            <v>130930199703143911</v>
          </cell>
          <cell r="K27" t="str">
            <v>√</v>
          </cell>
          <cell r="L27" t="str">
            <v>男</v>
          </cell>
          <cell r="M27" t="str">
            <v>1997-03-14</v>
          </cell>
          <cell r="N27">
            <v>24</v>
          </cell>
          <cell r="O27">
            <v>43729</v>
          </cell>
        </row>
        <row r="28">
          <cell r="C28" t="str">
            <v>许龙涛</v>
          </cell>
          <cell r="D28" t="str">
            <v>制造管理部-组装车间</v>
          </cell>
          <cell r="E28" t="str">
            <v>重卡线打螺丝</v>
          </cell>
          <cell r="F28" t="str">
            <v>17632000712</v>
          </cell>
          <cell r="G28" t="str">
            <v>汉</v>
          </cell>
          <cell r="H28" t="str">
            <v>未婚</v>
          </cell>
          <cell r="I28" t="str">
            <v>农业</v>
          </cell>
          <cell r="J28" t="str">
            <v>130930200004123319</v>
          </cell>
          <cell r="K28" t="str">
            <v>√</v>
          </cell>
          <cell r="L28" t="str">
            <v>男</v>
          </cell>
          <cell r="M28" t="str">
            <v>2000-04-12</v>
          </cell>
          <cell r="N28">
            <v>21</v>
          </cell>
          <cell r="O28">
            <v>43729</v>
          </cell>
        </row>
        <row r="29">
          <cell r="C29" t="str">
            <v>董广新</v>
          </cell>
          <cell r="D29" t="str">
            <v>制造管理部-组装车间</v>
          </cell>
          <cell r="E29" t="str">
            <v>重卡线打螺丝</v>
          </cell>
          <cell r="F29" t="str">
            <v>15533760172</v>
          </cell>
          <cell r="G29" t="str">
            <v>汉</v>
          </cell>
          <cell r="H29" t="str">
            <v>未婚</v>
          </cell>
          <cell r="I29" t="str">
            <v>农业</v>
          </cell>
          <cell r="J29" t="str">
            <v>130983199604133016</v>
          </cell>
          <cell r="K29" t="str">
            <v>√</v>
          </cell>
          <cell r="L29" t="str">
            <v>男</v>
          </cell>
          <cell r="M29" t="str">
            <v>1996-04-13</v>
          </cell>
          <cell r="N29">
            <v>25</v>
          </cell>
          <cell r="O29">
            <v>43885</v>
          </cell>
        </row>
        <row r="30">
          <cell r="C30" t="str">
            <v>李冲冲</v>
          </cell>
          <cell r="D30" t="str">
            <v>制造管理部-组装车间</v>
          </cell>
          <cell r="E30" t="str">
            <v>重卡线打螺丝</v>
          </cell>
          <cell r="F30" t="str">
            <v>15533705501</v>
          </cell>
          <cell r="G30" t="str">
            <v>汉</v>
          </cell>
          <cell r="H30" t="str">
            <v>已婚</v>
          </cell>
          <cell r="I30" t="str">
            <v>农业</v>
          </cell>
          <cell r="J30" t="str">
            <v>13098319930310537X</v>
          </cell>
          <cell r="K30" t="str">
            <v>√</v>
          </cell>
          <cell r="L30" t="str">
            <v>男</v>
          </cell>
          <cell r="M30" t="str">
            <v>1993-03-10</v>
          </cell>
          <cell r="N30">
            <v>28</v>
          </cell>
          <cell r="O30">
            <v>44066</v>
          </cell>
        </row>
        <row r="31">
          <cell r="C31" t="str">
            <v>李跃茹</v>
          </cell>
          <cell r="D31" t="str">
            <v>制造管理部-组装车间</v>
          </cell>
          <cell r="E31" t="str">
            <v>乘用车打螺丝</v>
          </cell>
          <cell r="F31" t="str">
            <v>15130728009</v>
          </cell>
          <cell r="G31" t="str">
            <v>汉</v>
          </cell>
          <cell r="H31" t="str">
            <v>已婚</v>
          </cell>
          <cell r="I31" t="str">
            <v>农业</v>
          </cell>
          <cell r="J31" t="str">
            <v>132930198206270722</v>
          </cell>
          <cell r="K31" t="str">
            <v>√</v>
          </cell>
          <cell r="L31" t="str">
            <v>女</v>
          </cell>
          <cell r="M31" t="str">
            <v>1982-06-27</v>
          </cell>
          <cell r="N31">
            <v>39</v>
          </cell>
          <cell r="O31">
            <v>42478</v>
          </cell>
        </row>
        <row r="32">
          <cell r="C32" t="str">
            <v>孙桂平</v>
          </cell>
          <cell r="D32" t="str">
            <v>制造管理部-组装车间</v>
          </cell>
          <cell r="E32" t="str">
            <v>乘用车焊接转向灯</v>
          </cell>
          <cell r="F32" t="str">
            <v>18232732987</v>
          </cell>
          <cell r="G32" t="str">
            <v>汉</v>
          </cell>
          <cell r="H32" t="str">
            <v>已婚</v>
          </cell>
          <cell r="I32" t="str">
            <v>农业</v>
          </cell>
          <cell r="J32" t="str">
            <v>130983198402051421</v>
          </cell>
          <cell r="K32" t="str">
            <v>√</v>
          </cell>
          <cell r="L32" t="str">
            <v>女</v>
          </cell>
          <cell r="M32" t="str">
            <v>1984-02-05</v>
          </cell>
          <cell r="N32">
            <v>37</v>
          </cell>
          <cell r="O32">
            <v>42430</v>
          </cell>
        </row>
        <row r="33">
          <cell r="C33" t="str">
            <v>刘二平</v>
          </cell>
          <cell r="D33" t="str">
            <v>制造管理部-组装车间</v>
          </cell>
          <cell r="E33" t="str">
            <v>乘用车检测</v>
          </cell>
          <cell r="F33" t="str">
            <v>18730757490</v>
          </cell>
          <cell r="G33" t="str">
            <v>汉</v>
          </cell>
          <cell r="H33" t="str">
            <v>已婚</v>
          </cell>
          <cell r="I33" t="str">
            <v>农业</v>
          </cell>
          <cell r="J33" t="str">
            <v>130983198401251421</v>
          </cell>
          <cell r="K33" t="str">
            <v>√</v>
          </cell>
          <cell r="L33" t="str">
            <v>女</v>
          </cell>
          <cell r="M33" t="str">
            <v>1984-01-25</v>
          </cell>
          <cell r="N33">
            <v>37</v>
          </cell>
          <cell r="O33">
            <v>42770</v>
          </cell>
        </row>
        <row r="34">
          <cell r="C34" t="str">
            <v>高换清</v>
          </cell>
          <cell r="D34" t="str">
            <v>制造管理部-组装车间</v>
          </cell>
          <cell r="E34" t="str">
            <v>前工序检验 打螺丝</v>
          </cell>
          <cell r="F34" t="str">
            <v>18233777983</v>
          </cell>
          <cell r="G34" t="str">
            <v>汉</v>
          </cell>
          <cell r="H34" t="str">
            <v>已婚</v>
          </cell>
          <cell r="I34" t="str">
            <v>农业</v>
          </cell>
          <cell r="J34" t="str">
            <v>130930198801133923</v>
          </cell>
          <cell r="K34" t="str">
            <v>√</v>
          </cell>
          <cell r="L34" t="str">
            <v>女</v>
          </cell>
          <cell r="M34" t="str">
            <v>1988-01-13</v>
          </cell>
          <cell r="N34">
            <v>33</v>
          </cell>
          <cell r="O34">
            <v>42770</v>
          </cell>
        </row>
        <row r="35">
          <cell r="C35" t="str">
            <v>刘海凤</v>
          </cell>
          <cell r="D35" t="str">
            <v>制造管理部-组装车间</v>
          </cell>
          <cell r="E35" t="str">
            <v>乘用车打螺丝</v>
          </cell>
          <cell r="F35">
            <v>15030718600</v>
          </cell>
          <cell r="G35" t="str">
            <v>汉</v>
          </cell>
          <cell r="H35" t="str">
            <v>已婚</v>
          </cell>
          <cell r="I35" t="str">
            <v>农业</v>
          </cell>
          <cell r="J35" t="str">
            <v>132930197710082240</v>
          </cell>
          <cell r="K35" t="str">
            <v>√</v>
          </cell>
          <cell r="L35" t="str">
            <v>女</v>
          </cell>
          <cell r="M35" t="str">
            <v>1977-10-08</v>
          </cell>
          <cell r="N35">
            <v>43</v>
          </cell>
          <cell r="O35">
            <v>39500</v>
          </cell>
        </row>
        <row r="36">
          <cell r="C36" t="str">
            <v>张静</v>
          </cell>
          <cell r="D36" t="str">
            <v>制造管理部-组装车间</v>
          </cell>
          <cell r="E36" t="str">
            <v>乘用车打螺丝</v>
          </cell>
          <cell r="F36">
            <v>15931713949</v>
          </cell>
          <cell r="G36" t="str">
            <v>汉</v>
          </cell>
          <cell r="H36" t="str">
            <v>已婚</v>
          </cell>
          <cell r="I36" t="str">
            <v>农业</v>
          </cell>
          <cell r="J36" t="str">
            <v>132930198111021627</v>
          </cell>
          <cell r="K36" t="str">
            <v>√</v>
          </cell>
          <cell r="L36" t="str">
            <v>女</v>
          </cell>
          <cell r="M36" t="str">
            <v>1981-11-02</v>
          </cell>
          <cell r="N36">
            <v>39</v>
          </cell>
          <cell r="O36">
            <v>40211</v>
          </cell>
        </row>
        <row r="37">
          <cell r="C37" t="str">
            <v>刘芹</v>
          </cell>
          <cell r="D37" t="str">
            <v>制造管理部-组装车间</v>
          </cell>
          <cell r="E37" t="str">
            <v>乘用车打螺丝</v>
          </cell>
          <cell r="F37" t="str">
            <v>13780276232</v>
          </cell>
          <cell r="G37" t="str">
            <v>汉</v>
          </cell>
          <cell r="H37" t="str">
            <v>已婚</v>
          </cell>
          <cell r="I37" t="str">
            <v>农业</v>
          </cell>
          <cell r="J37" t="str">
            <v>132930198602103520</v>
          </cell>
          <cell r="K37" t="str">
            <v>√</v>
          </cell>
          <cell r="L37" t="str">
            <v>女</v>
          </cell>
          <cell r="M37" t="str">
            <v>1986-02-10</v>
          </cell>
          <cell r="N37">
            <v>35</v>
          </cell>
          <cell r="O37">
            <v>41098</v>
          </cell>
        </row>
        <row r="38">
          <cell r="C38" t="str">
            <v>姚秀玲</v>
          </cell>
          <cell r="D38" t="str">
            <v>制造管理部-组装车间</v>
          </cell>
          <cell r="E38" t="str">
            <v>乘用车打包检验</v>
          </cell>
          <cell r="F38" t="str">
            <v>18731786479</v>
          </cell>
          <cell r="G38" t="str">
            <v>汉</v>
          </cell>
          <cell r="H38" t="str">
            <v>已婚</v>
          </cell>
          <cell r="I38" t="str">
            <v>农业</v>
          </cell>
          <cell r="J38" t="str">
            <v>130983198403012221</v>
          </cell>
          <cell r="K38" t="str">
            <v>√</v>
          </cell>
          <cell r="L38" t="str">
            <v>女</v>
          </cell>
          <cell r="M38" t="str">
            <v>1984-03-01</v>
          </cell>
          <cell r="N38">
            <v>37</v>
          </cell>
          <cell r="O38">
            <v>41604</v>
          </cell>
        </row>
        <row r="39">
          <cell r="C39" t="str">
            <v>张立霞</v>
          </cell>
          <cell r="D39" t="str">
            <v>制造管理部-组装车间</v>
          </cell>
          <cell r="E39" t="str">
            <v>前工序镜杆安装螺母</v>
          </cell>
          <cell r="F39" t="str">
            <v>18931793101</v>
          </cell>
          <cell r="G39" t="str">
            <v>汉</v>
          </cell>
          <cell r="H39" t="str">
            <v>已婚</v>
          </cell>
          <cell r="I39" t="str">
            <v>农业</v>
          </cell>
          <cell r="J39" t="str">
            <v>130983198407232221</v>
          </cell>
          <cell r="K39" t="str">
            <v>√</v>
          </cell>
          <cell r="L39" t="str">
            <v>女</v>
          </cell>
          <cell r="M39" t="str">
            <v>1984-07-23</v>
          </cell>
          <cell r="N39">
            <v>37</v>
          </cell>
          <cell r="O39">
            <v>43171</v>
          </cell>
        </row>
        <row r="40">
          <cell r="C40" t="str">
            <v>邓淑荣</v>
          </cell>
          <cell r="D40" t="str">
            <v>制造管理部-组装车间</v>
          </cell>
          <cell r="E40" t="str">
            <v>前工序打螺丝</v>
          </cell>
          <cell r="F40" t="str">
            <v>13400175459</v>
          </cell>
          <cell r="G40" t="str">
            <v>汉</v>
          </cell>
          <cell r="H40" t="str">
            <v>已婚</v>
          </cell>
          <cell r="I40" t="str">
            <v>非农业</v>
          </cell>
          <cell r="J40" t="str">
            <v>132930197706291621</v>
          </cell>
          <cell r="K40" t="str">
            <v>√</v>
          </cell>
          <cell r="L40" t="str">
            <v>女</v>
          </cell>
          <cell r="M40" t="str">
            <v>1977-06-29</v>
          </cell>
          <cell r="N40">
            <v>44</v>
          </cell>
          <cell r="O40">
            <v>40210</v>
          </cell>
        </row>
        <row r="41">
          <cell r="C41" t="str">
            <v>李春花</v>
          </cell>
          <cell r="D41" t="str">
            <v>制造管理部-组装车间</v>
          </cell>
          <cell r="E41" t="str">
            <v>前工序激光打字</v>
          </cell>
          <cell r="F41" t="str">
            <v>15230728674</v>
          </cell>
          <cell r="G41" t="str">
            <v>回</v>
          </cell>
          <cell r="H41" t="str">
            <v>已婚</v>
          </cell>
          <cell r="I41" t="str">
            <v>农业</v>
          </cell>
          <cell r="J41" t="str">
            <v>132930197907180928</v>
          </cell>
          <cell r="K41" t="str">
            <v>√</v>
          </cell>
          <cell r="L41" t="str">
            <v>女</v>
          </cell>
          <cell r="M41" t="str">
            <v>1979-07-18</v>
          </cell>
          <cell r="N41">
            <v>42</v>
          </cell>
          <cell r="O41">
            <v>42504</v>
          </cell>
        </row>
        <row r="42">
          <cell r="C42" t="str">
            <v>王秀翠</v>
          </cell>
          <cell r="D42" t="str">
            <v>制造管理部-组装车间</v>
          </cell>
          <cell r="E42" t="str">
            <v>乘用车打螺丝</v>
          </cell>
          <cell r="F42">
            <v>18233689786</v>
          </cell>
          <cell r="G42" t="str">
            <v>汉</v>
          </cell>
          <cell r="H42" t="str">
            <v>已婚</v>
          </cell>
          <cell r="I42" t="str">
            <v>农业</v>
          </cell>
          <cell r="J42" t="str">
            <v>132930198203281629</v>
          </cell>
          <cell r="K42" t="str">
            <v>√</v>
          </cell>
          <cell r="L42" t="str">
            <v>女</v>
          </cell>
          <cell r="M42" t="str">
            <v>1982-03-28</v>
          </cell>
          <cell r="N42">
            <v>39</v>
          </cell>
          <cell r="O42">
            <v>40575</v>
          </cell>
        </row>
        <row r="43">
          <cell r="C43" t="str">
            <v>康淑玲</v>
          </cell>
          <cell r="D43" t="str">
            <v>制造管理部-组装车间</v>
          </cell>
          <cell r="E43" t="str">
            <v>乘用车打螺丝</v>
          </cell>
          <cell r="F43" t="str">
            <v>18633712382</v>
          </cell>
          <cell r="G43" t="str">
            <v>汉</v>
          </cell>
          <cell r="H43" t="str">
            <v>已婚</v>
          </cell>
          <cell r="I43" t="str">
            <v>农业</v>
          </cell>
          <cell r="J43" t="str">
            <v>130983199101045022</v>
          </cell>
          <cell r="K43" t="str">
            <v>√</v>
          </cell>
          <cell r="L43" t="str">
            <v>女</v>
          </cell>
          <cell r="M43" t="str">
            <v>1991-01-04</v>
          </cell>
          <cell r="N43">
            <v>30</v>
          </cell>
          <cell r="O43">
            <v>43770</v>
          </cell>
        </row>
        <row r="44">
          <cell r="C44" t="str">
            <v>张爽</v>
          </cell>
          <cell r="D44" t="str">
            <v>制造管理部-组装车间</v>
          </cell>
          <cell r="E44" t="str">
            <v>乘用车打螺丝</v>
          </cell>
          <cell r="F44">
            <v>13643287845</v>
          </cell>
          <cell r="G44" t="str">
            <v>汉</v>
          </cell>
          <cell r="H44" t="str">
            <v>已婚</v>
          </cell>
          <cell r="I44" t="str">
            <v>农业</v>
          </cell>
          <cell r="J44" t="str">
            <v>130930198803203323</v>
          </cell>
          <cell r="K44" t="str">
            <v>√</v>
          </cell>
          <cell r="L44" t="str">
            <v>女</v>
          </cell>
          <cell r="M44" t="str">
            <v>1988-03-20</v>
          </cell>
          <cell r="N44">
            <v>33</v>
          </cell>
          <cell r="O44">
            <v>43550</v>
          </cell>
        </row>
        <row r="45">
          <cell r="C45" t="str">
            <v>齐迁菲</v>
          </cell>
          <cell r="D45" t="str">
            <v>制造管理部-组装车间</v>
          </cell>
          <cell r="E45" t="str">
            <v>乘用车打螺丝</v>
          </cell>
          <cell r="F45" t="str">
            <v>15132755003</v>
          </cell>
          <cell r="G45" t="str">
            <v>汉</v>
          </cell>
          <cell r="H45" t="str">
            <v>已婚</v>
          </cell>
          <cell r="I45" t="str">
            <v>农业</v>
          </cell>
          <cell r="J45" t="str">
            <v>130924198908123541</v>
          </cell>
          <cell r="K45" t="str">
            <v>√</v>
          </cell>
          <cell r="L45" t="str">
            <v>女</v>
          </cell>
          <cell r="M45" t="str">
            <v>1989-08-12</v>
          </cell>
          <cell r="N45">
            <v>31</v>
          </cell>
          <cell r="O45">
            <v>43622</v>
          </cell>
        </row>
        <row r="46">
          <cell r="C46" t="str">
            <v>刘柏林</v>
          </cell>
          <cell r="D46" t="str">
            <v>制造管理部-组装车间</v>
          </cell>
          <cell r="E46" t="str">
            <v>班组长</v>
          </cell>
          <cell r="F46">
            <v>19831788710</v>
          </cell>
          <cell r="G46" t="str">
            <v>汉</v>
          </cell>
          <cell r="H46" t="str">
            <v>已婚</v>
          </cell>
          <cell r="I46" t="str">
            <v>农业</v>
          </cell>
          <cell r="J46" t="str">
            <v>132930199409233512</v>
          </cell>
          <cell r="K46" t="str">
            <v>√</v>
          </cell>
          <cell r="L46" t="str">
            <v>男</v>
          </cell>
          <cell r="M46" t="str">
            <v>1994-09-23</v>
          </cell>
          <cell r="N46">
            <v>26</v>
          </cell>
          <cell r="O46">
            <v>42061</v>
          </cell>
        </row>
        <row r="47">
          <cell r="C47" t="str">
            <v>王彦华</v>
          </cell>
          <cell r="D47" t="str">
            <v>制造管理部-组装车间</v>
          </cell>
          <cell r="E47" t="str">
            <v>补盲线检验包装</v>
          </cell>
          <cell r="F47">
            <v>17736475515</v>
          </cell>
          <cell r="G47" t="str">
            <v>汉</v>
          </cell>
        </row>
        <row r="47">
          <cell r="J47" t="str">
            <v>372922198411046062</v>
          </cell>
          <cell r="K47" t="str">
            <v>√</v>
          </cell>
          <cell r="L47" t="str">
            <v>女</v>
          </cell>
          <cell r="M47" t="str">
            <v>1984-11-04</v>
          </cell>
          <cell r="N47">
            <v>36</v>
          </cell>
          <cell r="O47">
            <v>43476</v>
          </cell>
        </row>
        <row r="48">
          <cell r="C48" t="str">
            <v>赵斌</v>
          </cell>
          <cell r="D48" t="str">
            <v>制造管理部-组装车间</v>
          </cell>
          <cell r="E48" t="str">
            <v>重卡线打包</v>
          </cell>
          <cell r="F48" t="str">
            <v>1763320997</v>
          </cell>
          <cell r="G48" t="str">
            <v>汉</v>
          </cell>
        </row>
        <row r="48">
          <cell r="J48" t="str">
            <v>130983199903053534</v>
          </cell>
          <cell r="K48" t="str">
            <v>√</v>
          </cell>
          <cell r="L48" t="str">
            <v>男</v>
          </cell>
          <cell r="M48" t="str">
            <v>1999-03-05</v>
          </cell>
          <cell r="N48">
            <v>22</v>
          </cell>
          <cell r="O48">
            <v>44069</v>
          </cell>
        </row>
        <row r="49">
          <cell r="C49" t="str">
            <v>张俊霞</v>
          </cell>
          <cell r="D49" t="str">
            <v>制造管理部-组装车间</v>
          </cell>
          <cell r="E49" t="str">
            <v>补盲线粘双面胶</v>
          </cell>
          <cell r="F49" t="str">
            <v>13633179909</v>
          </cell>
          <cell r="G49" t="str">
            <v>汉</v>
          </cell>
        </row>
        <row r="49">
          <cell r="J49" t="str">
            <v>132930198306011824</v>
          </cell>
          <cell r="K49" t="str">
            <v>√</v>
          </cell>
          <cell r="L49" t="str">
            <v>女</v>
          </cell>
          <cell r="M49" t="str">
            <v>1983-06-01</v>
          </cell>
          <cell r="N49">
            <v>38</v>
          </cell>
          <cell r="O49">
            <v>43615</v>
          </cell>
        </row>
        <row r="50">
          <cell r="C50" t="str">
            <v>吕永昌</v>
          </cell>
          <cell r="D50" t="str">
            <v>制造管理部-组装车间</v>
          </cell>
          <cell r="E50" t="str">
            <v>补盲线打螺丝</v>
          </cell>
          <cell r="F50" t="str">
            <v>13231705016</v>
          </cell>
          <cell r="G50" t="str">
            <v>汉</v>
          </cell>
        </row>
        <row r="50">
          <cell r="J50" t="str">
            <v>130924200201304218</v>
          </cell>
          <cell r="K50" t="str">
            <v>√</v>
          </cell>
          <cell r="L50" t="str">
            <v>男</v>
          </cell>
          <cell r="M50" t="str">
            <v>2002-01-30</v>
          </cell>
          <cell r="N50">
            <v>19</v>
          </cell>
          <cell r="O50">
            <v>44187</v>
          </cell>
        </row>
        <row r="51">
          <cell r="C51" t="str">
            <v>李策</v>
          </cell>
          <cell r="D51" t="str">
            <v>制造管理部-组装车间</v>
          </cell>
          <cell r="E51" t="str">
            <v>重卡线打螺丝</v>
          </cell>
          <cell r="F51" t="str">
            <v>15731783217</v>
          </cell>
          <cell r="G51" t="str">
            <v>汉</v>
          </cell>
          <cell r="H51" t="str">
            <v>未婚</v>
          </cell>
          <cell r="I51" t="str">
            <v>农业</v>
          </cell>
          <cell r="J51" t="str">
            <v>130983199302102011</v>
          </cell>
          <cell r="K51" t="str">
            <v>√</v>
          </cell>
          <cell r="L51" t="str">
            <v>男</v>
          </cell>
          <cell r="M51" t="str">
            <v>1993-02-10</v>
          </cell>
          <cell r="N51">
            <v>28</v>
          </cell>
          <cell r="O51">
            <v>44200</v>
          </cell>
        </row>
        <row r="52">
          <cell r="C52" t="str">
            <v>潘红梅</v>
          </cell>
          <cell r="D52" t="str">
            <v>制造管理部-组装车间</v>
          </cell>
          <cell r="E52" t="str">
            <v>重卡线检验包装</v>
          </cell>
          <cell r="F52" t="str">
            <v>19171421547</v>
          </cell>
          <cell r="G52" t="str">
            <v>汉</v>
          </cell>
          <cell r="H52" t="str">
            <v>已婚</v>
          </cell>
          <cell r="I52" t="str">
            <v>农业</v>
          </cell>
          <cell r="J52" t="str">
            <v>230281198603223026</v>
          </cell>
          <cell r="K52" t="str">
            <v>√</v>
          </cell>
          <cell r="L52" t="str">
            <v>女</v>
          </cell>
          <cell r="M52" t="str">
            <v>1986-03-22</v>
          </cell>
          <cell r="N52">
            <v>35</v>
          </cell>
          <cell r="O52">
            <v>44250</v>
          </cell>
        </row>
        <row r="53">
          <cell r="C53" t="str">
            <v>许志飞</v>
          </cell>
          <cell r="D53" t="str">
            <v>制造管理部-注塑车间</v>
          </cell>
          <cell r="E53" t="str">
            <v>上料工</v>
          </cell>
          <cell r="F53" t="str">
            <v>15632799921</v>
          </cell>
          <cell r="G53" t="str">
            <v>汉</v>
          </cell>
          <cell r="H53" t="str">
            <v>未婚</v>
          </cell>
          <cell r="I53" t="str">
            <v>农业</v>
          </cell>
          <cell r="J53" t="str">
            <v>130924200302083514</v>
          </cell>
          <cell r="K53" t="str">
            <v>√</v>
          </cell>
          <cell r="L53" t="str">
            <v>男</v>
          </cell>
          <cell r="M53" t="str">
            <v>2003-02-08</v>
          </cell>
          <cell r="N53">
            <v>18</v>
          </cell>
          <cell r="O53">
            <v>44256</v>
          </cell>
        </row>
        <row r="54">
          <cell r="C54" t="str">
            <v>滕令驹</v>
          </cell>
          <cell r="D54" t="str">
            <v>制造管理部-组装车间</v>
          </cell>
          <cell r="E54" t="str">
            <v>补盲线打螺丝</v>
          </cell>
          <cell r="F54" t="str">
            <v>15028671715</v>
          </cell>
          <cell r="G54" t="str">
            <v>汉</v>
          </cell>
          <cell r="H54" t="str">
            <v>未婚</v>
          </cell>
          <cell r="I54" t="str">
            <v>农业</v>
          </cell>
          <cell r="J54" t="str">
            <v>130921199502202018</v>
          </cell>
          <cell r="K54" t="str">
            <v>√</v>
          </cell>
          <cell r="L54" t="str">
            <v>男</v>
          </cell>
          <cell r="M54" t="str">
            <v>1995-02-20</v>
          </cell>
          <cell r="N54">
            <v>26</v>
          </cell>
          <cell r="O54">
            <v>44257</v>
          </cell>
        </row>
        <row r="55">
          <cell r="C55" t="str">
            <v>时晓冲</v>
          </cell>
          <cell r="D55" t="str">
            <v>制造管理部-注塑车间</v>
          </cell>
          <cell r="E55" t="str">
            <v>注塑工</v>
          </cell>
          <cell r="F55" t="str">
            <v>15003276870</v>
          </cell>
          <cell r="G55" t="str">
            <v>回</v>
          </cell>
          <cell r="H55" t="str">
            <v>未婚</v>
          </cell>
          <cell r="I55" t="str">
            <v>农业</v>
          </cell>
          <cell r="J55" t="str">
            <v>130930199409193010</v>
          </cell>
          <cell r="K55" t="str">
            <v>√</v>
          </cell>
          <cell r="L55" t="str">
            <v>男</v>
          </cell>
          <cell r="M55" t="str">
            <v>1994-09-19</v>
          </cell>
          <cell r="N55">
            <v>26</v>
          </cell>
          <cell r="O55">
            <v>44256</v>
          </cell>
        </row>
        <row r="56">
          <cell r="C56" t="str">
            <v>边振东</v>
          </cell>
          <cell r="D56" t="str">
            <v>制造管理部-喷涂车间</v>
          </cell>
          <cell r="E56" t="str">
            <v>喷涂工</v>
          </cell>
          <cell r="F56" t="str">
            <v>16631770668</v>
          </cell>
          <cell r="G56" t="str">
            <v>汉</v>
          </cell>
          <cell r="H56" t="str">
            <v>未婚</v>
          </cell>
          <cell r="I56" t="str">
            <v>农业</v>
          </cell>
          <cell r="J56" t="str">
            <v>130983200407050014</v>
          </cell>
          <cell r="K56" t="str">
            <v>√</v>
          </cell>
          <cell r="L56" t="str">
            <v>男</v>
          </cell>
          <cell r="M56" t="str">
            <v>2004-07-05</v>
          </cell>
          <cell r="N56">
            <v>17</v>
          </cell>
          <cell r="O56">
            <v>44258</v>
          </cell>
        </row>
        <row r="57">
          <cell r="C57" t="str">
            <v>张伟2</v>
          </cell>
          <cell r="D57" t="str">
            <v>制造管理部-喷涂车间</v>
          </cell>
          <cell r="E57" t="str">
            <v>涂装工</v>
          </cell>
          <cell r="F57" t="str">
            <v>18519267773</v>
          </cell>
          <cell r="G57" t="str">
            <v>汉</v>
          </cell>
          <cell r="H57" t="str">
            <v>已婚</v>
          </cell>
          <cell r="I57" t="str">
            <v>农业</v>
          </cell>
          <cell r="J57" t="str">
            <v>140322198705100012</v>
          </cell>
          <cell r="K57" t="str">
            <v>√</v>
          </cell>
          <cell r="L57" t="str">
            <v>男</v>
          </cell>
          <cell r="M57" t="str">
            <v>1987-05-10</v>
          </cell>
          <cell r="N57">
            <v>34</v>
          </cell>
          <cell r="O57">
            <v>44271</v>
          </cell>
        </row>
        <row r="58">
          <cell r="C58" t="str">
            <v>白月</v>
          </cell>
          <cell r="D58" t="str">
            <v>制造管理部-组装车间</v>
          </cell>
          <cell r="E58" t="str">
            <v>组装工</v>
          </cell>
          <cell r="F58" t="str">
            <v>15632756916</v>
          </cell>
          <cell r="G58" t="str">
            <v>汉</v>
          </cell>
          <cell r="H58" t="str">
            <v>已婚</v>
          </cell>
          <cell r="I58" t="str">
            <v>农业</v>
          </cell>
          <cell r="J58" t="str">
            <v>132930197709123543</v>
          </cell>
          <cell r="K58" t="str">
            <v>√</v>
          </cell>
          <cell r="L58" t="str">
            <v>女</v>
          </cell>
          <cell r="M58" t="str">
            <v>1977-09-12</v>
          </cell>
          <cell r="N58">
            <v>43</v>
          </cell>
          <cell r="O58">
            <v>44271</v>
          </cell>
        </row>
        <row r="59">
          <cell r="C59" t="str">
            <v>李德华</v>
          </cell>
          <cell r="D59" t="str">
            <v>制造管理部-喷涂车间</v>
          </cell>
          <cell r="E59" t="str">
            <v>涂装工</v>
          </cell>
          <cell r="F59" t="str">
            <v>13473701558</v>
          </cell>
          <cell r="G59" t="str">
            <v>汉</v>
          </cell>
          <cell r="H59" t="str">
            <v>未婚</v>
          </cell>
          <cell r="I59" t="str">
            <v>农业</v>
          </cell>
          <cell r="J59" t="str">
            <v>130925200101076410</v>
          </cell>
          <cell r="K59" t="str">
            <v>√</v>
          </cell>
          <cell r="L59" t="str">
            <v>男</v>
          </cell>
          <cell r="M59" t="str">
            <v>2001-01-07</v>
          </cell>
          <cell r="N59">
            <v>20</v>
          </cell>
          <cell r="O59">
            <v>44272</v>
          </cell>
        </row>
        <row r="60">
          <cell r="C60" t="str">
            <v>吴金凤</v>
          </cell>
          <cell r="D60" t="str">
            <v>制造管理部-注塑车间</v>
          </cell>
          <cell r="E60" t="str">
            <v>注塑工</v>
          </cell>
          <cell r="F60" t="str">
            <v>18832768170</v>
          </cell>
          <cell r="G60" t="str">
            <v>汉</v>
          </cell>
          <cell r="H60" t="str">
            <v>已婚</v>
          </cell>
          <cell r="I60" t="str">
            <v>农业</v>
          </cell>
          <cell r="J60" t="str">
            <v>132934198102141526</v>
          </cell>
          <cell r="K60" t="str">
            <v>√</v>
          </cell>
          <cell r="L60" t="str">
            <v>女</v>
          </cell>
          <cell r="M60" t="str">
            <v>1981-02-14</v>
          </cell>
          <cell r="N60">
            <v>40</v>
          </cell>
          <cell r="O60">
            <v>44279</v>
          </cell>
        </row>
        <row r="61">
          <cell r="C61" t="str">
            <v>张占利</v>
          </cell>
          <cell r="D61" t="str">
            <v>制造管理部-注塑车间</v>
          </cell>
          <cell r="E61" t="str">
            <v>注塑工</v>
          </cell>
          <cell r="F61" t="str">
            <v>17832673358</v>
          </cell>
          <cell r="G61" t="str">
            <v>汉</v>
          </cell>
          <cell r="H61" t="str">
            <v>未婚</v>
          </cell>
          <cell r="I61" t="str">
            <v>农业</v>
          </cell>
          <cell r="J61" t="str">
            <v>13293419750911092x</v>
          </cell>
          <cell r="K61" t="str">
            <v>√</v>
          </cell>
          <cell r="L61" t="str">
            <v>女</v>
          </cell>
          <cell r="M61" t="str">
            <v>1975-09-11</v>
          </cell>
          <cell r="N61">
            <v>45</v>
          </cell>
          <cell r="O61">
            <v>44277</v>
          </cell>
        </row>
        <row r="62">
          <cell r="C62" t="str">
            <v>陈淑贞</v>
          </cell>
          <cell r="D62" t="str">
            <v>制造管理部-组装车间</v>
          </cell>
          <cell r="E62" t="str">
            <v>组装工</v>
          </cell>
          <cell r="F62" t="str">
            <v>15833757039</v>
          </cell>
          <cell r="G62" t="str">
            <v>汉</v>
          </cell>
          <cell r="H62" t="str">
            <v>未婚</v>
          </cell>
          <cell r="I62" t="str">
            <v>农业</v>
          </cell>
          <cell r="J62" t="str">
            <v>132930198012132225</v>
          </cell>
          <cell r="K62" t="str">
            <v>√</v>
          </cell>
          <cell r="L62" t="str">
            <v>女</v>
          </cell>
          <cell r="M62" t="str">
            <v>1980-12-13</v>
          </cell>
          <cell r="N62">
            <v>40</v>
          </cell>
          <cell r="O62">
            <v>44281</v>
          </cell>
        </row>
        <row r="63">
          <cell r="C63" t="str">
            <v>滕志鹏</v>
          </cell>
          <cell r="D63" t="str">
            <v>制造管理部-喷涂车间</v>
          </cell>
          <cell r="E63" t="str">
            <v>涂装工</v>
          </cell>
          <cell r="F63" t="str">
            <v>15530401899</v>
          </cell>
          <cell r="G63" t="str">
            <v>汉</v>
          </cell>
          <cell r="H63" t="str">
            <v>未婚</v>
          </cell>
          <cell r="I63" t="str">
            <v>农业</v>
          </cell>
          <cell r="J63" t="str">
            <v>130983199604242431</v>
          </cell>
          <cell r="K63" t="str">
            <v>√</v>
          </cell>
          <cell r="L63" t="str">
            <v>男</v>
          </cell>
          <cell r="M63" t="str">
            <v>1996-04-24</v>
          </cell>
          <cell r="N63">
            <v>25</v>
          </cell>
          <cell r="O63">
            <v>44285</v>
          </cell>
        </row>
        <row r="64">
          <cell r="C64" t="str">
            <v>邓竣译</v>
          </cell>
          <cell r="D64" t="str">
            <v>制造管理部-组装车间</v>
          </cell>
          <cell r="E64" t="str">
            <v>组装工</v>
          </cell>
          <cell r="F64" t="str">
            <v>15028633654</v>
          </cell>
          <cell r="G64" t="str">
            <v>汉</v>
          </cell>
          <cell r="H64" t="str">
            <v>未婚</v>
          </cell>
          <cell r="I64" t="str">
            <v>农业</v>
          </cell>
          <cell r="J64" t="str">
            <v>130983200002201611</v>
          </cell>
          <cell r="K64" t="str">
            <v>√</v>
          </cell>
          <cell r="L64" t="str">
            <v>男</v>
          </cell>
          <cell r="M64" t="str">
            <v>2000-02-20</v>
          </cell>
          <cell r="N64">
            <v>21</v>
          </cell>
          <cell r="O64">
            <v>44289</v>
          </cell>
        </row>
        <row r="65">
          <cell r="C65" t="str">
            <v>刘瑜</v>
          </cell>
          <cell r="D65" t="str">
            <v>制造管理部-组装车间</v>
          </cell>
          <cell r="E65" t="str">
            <v>组装工</v>
          </cell>
          <cell r="F65" t="str">
            <v>15030788442</v>
          </cell>
          <cell r="G65" t="str">
            <v>汉</v>
          </cell>
          <cell r="H65" t="str">
            <v>已婚</v>
          </cell>
          <cell r="I65" t="str">
            <v>农业</v>
          </cell>
          <cell r="J65" t="str">
            <v>13098319860907142X</v>
          </cell>
          <cell r="K65" t="str">
            <v>√</v>
          </cell>
          <cell r="L65" t="str">
            <v>女</v>
          </cell>
          <cell r="M65" t="str">
            <v>1986-09-07</v>
          </cell>
          <cell r="N65">
            <v>34</v>
          </cell>
          <cell r="O65">
            <v>44296</v>
          </cell>
        </row>
        <row r="66">
          <cell r="C66" t="str">
            <v>邓海旺</v>
          </cell>
          <cell r="D66" t="str">
            <v>制造管理部-注塑车间</v>
          </cell>
          <cell r="E66" t="str">
            <v>注塑工</v>
          </cell>
          <cell r="F66" t="str">
            <v>17343124273</v>
          </cell>
          <cell r="G66" t="str">
            <v>汉</v>
          </cell>
          <cell r="H66" t="str">
            <v>未婚</v>
          </cell>
          <cell r="I66" t="str">
            <v>农业</v>
          </cell>
          <cell r="J66" t="str">
            <v>13098319971108167x</v>
          </cell>
          <cell r="K66" t="str">
            <v>√</v>
          </cell>
          <cell r="L66" t="str">
            <v>男</v>
          </cell>
          <cell r="M66" t="str">
            <v>1997-11-08</v>
          </cell>
          <cell r="N66">
            <v>23</v>
          </cell>
          <cell r="O66">
            <v>44301</v>
          </cell>
        </row>
        <row r="67">
          <cell r="C67" t="str">
            <v>林丽香</v>
          </cell>
          <cell r="D67" t="str">
            <v>制造管理部-注塑车间</v>
          </cell>
          <cell r="E67" t="str">
            <v>注塑工</v>
          </cell>
          <cell r="F67" t="str">
            <v>15230735985</v>
          </cell>
          <cell r="G67" t="str">
            <v>汉</v>
          </cell>
          <cell r="H67" t="str">
            <v>已婚</v>
          </cell>
          <cell r="I67" t="str">
            <v>农业</v>
          </cell>
          <cell r="J67" t="str">
            <v>132934197003164621</v>
          </cell>
          <cell r="K67" t="str">
            <v>√</v>
          </cell>
          <cell r="L67" t="str">
            <v>女</v>
          </cell>
          <cell r="M67" t="str">
            <v>1970-03-16</v>
          </cell>
          <cell r="N67">
            <v>51</v>
          </cell>
          <cell r="O67">
            <v>44302</v>
          </cell>
        </row>
        <row r="68">
          <cell r="C68" t="str">
            <v>白丽霞</v>
          </cell>
          <cell r="D68" t="str">
            <v>制造管理部-注塑车间</v>
          </cell>
          <cell r="E68" t="str">
            <v>注塑工</v>
          </cell>
          <cell r="F68">
            <v>18131782523</v>
          </cell>
          <cell r="G68" t="str">
            <v>汉</v>
          </cell>
          <cell r="H68" t="str">
            <v>已婚</v>
          </cell>
          <cell r="I68" t="str">
            <v>农业</v>
          </cell>
          <cell r="J68" t="str">
            <v>132930198105155020</v>
          </cell>
          <cell r="K68" t="str">
            <v>√</v>
          </cell>
          <cell r="L68" t="str">
            <v>女</v>
          </cell>
          <cell r="M68" t="str">
            <v>1981-05-15</v>
          </cell>
          <cell r="N68">
            <v>40</v>
          </cell>
          <cell r="O68">
            <v>44305</v>
          </cell>
        </row>
        <row r="69">
          <cell r="C69" t="str">
            <v>刘爽</v>
          </cell>
          <cell r="D69" t="str">
            <v>制造管理部-喷涂车间</v>
          </cell>
          <cell r="E69" t="str">
            <v>涂装工</v>
          </cell>
          <cell r="F69" t="str">
            <v>17631735611</v>
          </cell>
          <cell r="G69" t="str">
            <v>汉</v>
          </cell>
          <cell r="H69" t="str">
            <v>未婚</v>
          </cell>
          <cell r="I69" t="str">
            <v>农业</v>
          </cell>
          <cell r="J69" t="str">
            <v>13092520000416622x</v>
          </cell>
          <cell r="K69" t="str">
            <v>√</v>
          </cell>
          <cell r="L69" t="str">
            <v>女</v>
          </cell>
          <cell r="M69" t="str">
            <v>2000-04-16</v>
          </cell>
          <cell r="N69">
            <v>21</v>
          </cell>
          <cell r="O69">
            <v>44310</v>
          </cell>
        </row>
        <row r="70">
          <cell r="C70" t="str">
            <v>滕志勇</v>
          </cell>
          <cell r="D70" t="str">
            <v>制造管理部-组装车间</v>
          </cell>
          <cell r="E70" t="str">
            <v>组装工</v>
          </cell>
          <cell r="F70" t="str">
            <v>15383776603</v>
          </cell>
          <cell r="G70" t="str">
            <v>汉</v>
          </cell>
          <cell r="H70" t="str">
            <v>未婚</v>
          </cell>
          <cell r="I70" t="str">
            <v>农业</v>
          </cell>
          <cell r="J70" t="str">
            <v>130983199909282418</v>
          </cell>
          <cell r="K70" t="str">
            <v>√</v>
          </cell>
          <cell r="L70" t="str">
            <v>男</v>
          </cell>
          <cell r="M70" t="str">
            <v>1999-09-28</v>
          </cell>
          <cell r="N70">
            <v>21</v>
          </cell>
          <cell r="O70">
            <v>44312</v>
          </cell>
        </row>
        <row r="71">
          <cell r="C71" t="str">
            <v>左之正</v>
          </cell>
          <cell r="D71" t="str">
            <v>制造管理部-组装车间</v>
          </cell>
          <cell r="E71" t="str">
            <v>组装工</v>
          </cell>
          <cell r="F71" t="str">
            <v>13111772713</v>
          </cell>
          <cell r="G71" t="str">
            <v>汉</v>
          </cell>
          <cell r="H71" t="str">
            <v>未婚</v>
          </cell>
          <cell r="I71" t="str">
            <v>农业</v>
          </cell>
          <cell r="J71" t="str">
            <v>130983200003050018</v>
          </cell>
          <cell r="K71" t="str">
            <v>√</v>
          </cell>
          <cell r="L71" t="str">
            <v>男</v>
          </cell>
          <cell r="M71" t="str">
            <v>2000-03-05</v>
          </cell>
          <cell r="N71">
            <v>21</v>
          </cell>
          <cell r="O71">
            <v>44323</v>
          </cell>
        </row>
        <row r="72">
          <cell r="C72" t="str">
            <v>王金来</v>
          </cell>
          <cell r="D72" t="str">
            <v>制造管理部-注塑车间</v>
          </cell>
          <cell r="E72" t="str">
            <v>注塑工</v>
          </cell>
          <cell r="F72" t="str">
            <v>18733719526</v>
          </cell>
          <cell r="G72" t="str">
            <v>汉</v>
          </cell>
          <cell r="H72" t="str">
            <v>离异</v>
          </cell>
          <cell r="I72" t="str">
            <v>农业</v>
          </cell>
          <cell r="J72" t="str">
            <v>130983198703063936</v>
          </cell>
          <cell r="K72" t="str">
            <v>√</v>
          </cell>
          <cell r="L72" t="str">
            <v>男</v>
          </cell>
          <cell r="M72" t="str">
            <v>1987-03-06</v>
          </cell>
          <cell r="N72">
            <v>34</v>
          </cell>
          <cell r="O72">
            <v>44325</v>
          </cell>
        </row>
        <row r="73">
          <cell r="C73" t="str">
            <v>韩胜利</v>
          </cell>
          <cell r="D73" t="str">
            <v>制造管理部-注塑车间</v>
          </cell>
          <cell r="E73" t="str">
            <v>注塑工</v>
          </cell>
          <cell r="F73" t="str">
            <v>13002482552</v>
          </cell>
          <cell r="G73" t="str">
            <v>汉</v>
          </cell>
          <cell r="H73" t="str">
            <v>已婚</v>
          </cell>
          <cell r="I73" t="str">
            <v>农业</v>
          </cell>
          <cell r="J73" t="str">
            <v>220581198111061213</v>
          </cell>
          <cell r="K73" t="str">
            <v>√</v>
          </cell>
          <cell r="L73" t="str">
            <v>男</v>
          </cell>
          <cell r="M73" t="str">
            <v>1981-11-06</v>
          </cell>
          <cell r="N73">
            <v>39</v>
          </cell>
          <cell r="O73">
            <v>44326</v>
          </cell>
        </row>
        <row r="74">
          <cell r="C74" t="str">
            <v>王秀云</v>
          </cell>
          <cell r="D74" t="str">
            <v>制造管理部-注塑车间</v>
          </cell>
          <cell r="E74" t="str">
            <v>注塑工</v>
          </cell>
          <cell r="F74">
            <v>18713617822</v>
          </cell>
          <cell r="G74" t="str">
            <v>汉</v>
          </cell>
          <cell r="H74" t="str">
            <v>已婚</v>
          </cell>
          <cell r="I74" t="str">
            <v>农业</v>
          </cell>
          <cell r="J74" t="str">
            <v>132934197605271520</v>
          </cell>
          <cell r="K74" t="str">
            <v>√</v>
          </cell>
          <cell r="L74" t="str">
            <v>女</v>
          </cell>
          <cell r="M74" t="str">
            <v>1976-05-27</v>
          </cell>
          <cell r="N74">
            <v>45</v>
          </cell>
          <cell r="O74">
            <v>44329</v>
          </cell>
        </row>
        <row r="75">
          <cell r="C75" t="str">
            <v>郑艳红</v>
          </cell>
          <cell r="D75" t="str">
            <v>制造管理部-注塑车间</v>
          </cell>
          <cell r="E75" t="str">
            <v>注塑工</v>
          </cell>
          <cell r="F75" t="str">
            <v>15631753819</v>
          </cell>
          <cell r="G75" t="str">
            <v>汉</v>
          </cell>
          <cell r="H75" t="str">
            <v>已婚</v>
          </cell>
          <cell r="I75" t="str">
            <v>农业</v>
          </cell>
          <cell r="J75" t="str">
            <v>132930198111202823</v>
          </cell>
          <cell r="K75" t="str">
            <v>√</v>
          </cell>
          <cell r="L75" t="str">
            <v>女</v>
          </cell>
          <cell r="M75" t="str">
            <v>1981-11-20</v>
          </cell>
          <cell r="N75">
            <v>39</v>
          </cell>
          <cell r="O75">
            <v>44333</v>
          </cell>
        </row>
        <row r="76">
          <cell r="C76" t="str">
            <v>赵云香</v>
          </cell>
          <cell r="D76" t="str">
            <v>制造管理部-注塑车间</v>
          </cell>
          <cell r="E76" t="str">
            <v>注塑工</v>
          </cell>
          <cell r="F76" t="str">
            <v>13932771057</v>
          </cell>
          <cell r="G76" t="str">
            <v>汉</v>
          </cell>
          <cell r="H76" t="str">
            <v>离异</v>
          </cell>
          <cell r="I76" t="str">
            <v>农业</v>
          </cell>
          <cell r="J76" t="str">
            <v>132930197209050085</v>
          </cell>
          <cell r="K76" t="str">
            <v>√</v>
          </cell>
          <cell r="L76" t="str">
            <v>女</v>
          </cell>
          <cell r="M76" t="str">
            <v>1972-09-05</v>
          </cell>
          <cell r="N76">
            <v>48</v>
          </cell>
          <cell r="O76">
            <v>44370</v>
          </cell>
        </row>
        <row r="77">
          <cell r="C77" t="str">
            <v>张皓</v>
          </cell>
          <cell r="D77" t="str">
            <v>制造管理部-组装车间</v>
          </cell>
          <cell r="E77" t="str">
            <v>组装工</v>
          </cell>
          <cell r="F77" t="str">
            <v>19833751153</v>
          </cell>
          <cell r="G77" t="str">
            <v>汉</v>
          </cell>
          <cell r="H77" t="str">
            <v>未婚</v>
          </cell>
          <cell r="I77" t="str">
            <v>农业</v>
          </cell>
          <cell r="J77" t="str">
            <v>130983200212045311</v>
          </cell>
          <cell r="K77" t="str">
            <v>√</v>
          </cell>
          <cell r="L77" t="str">
            <v>男</v>
          </cell>
          <cell r="M77" t="str">
            <v>2002-12-04</v>
          </cell>
          <cell r="N77">
            <v>18</v>
          </cell>
          <cell r="O77">
            <v>44380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1"/>
  <sheetViews>
    <sheetView tabSelected="1" workbookViewId="0">
      <pane xSplit="4" ySplit="2" topLeftCell="E31" activePane="bottomRight" state="frozen"/>
      <selection/>
      <selection pane="topRight"/>
      <selection pane="bottomLeft"/>
      <selection pane="bottomRight" activeCell="R51" sqref="R51"/>
    </sheetView>
  </sheetViews>
  <sheetFormatPr defaultColWidth="9" defaultRowHeight="16.5"/>
  <cols>
    <col min="1" max="1" width="9" style="46"/>
    <col min="2" max="2" width="6.61666666666667" style="46" customWidth="1"/>
    <col min="3" max="3" width="10.875" style="46"/>
    <col min="4" max="4" width="17.25" style="46"/>
    <col min="5" max="5" width="12.75" style="47"/>
    <col min="6" max="6" width="9" style="46"/>
    <col min="7" max="7" width="13.95" style="46" customWidth="1"/>
    <col min="8" max="8" width="7.375" style="46" customWidth="1"/>
    <col min="9" max="9" width="9.5" style="46" customWidth="1"/>
    <col min="10" max="10" width="9.375" style="46" customWidth="1"/>
    <col min="11" max="11" width="10.125" style="46" customWidth="1"/>
    <col min="12" max="12" width="9.125" style="46" customWidth="1"/>
    <col min="13" max="13" width="13.75" style="46" customWidth="1"/>
    <col min="14" max="14" width="9.375" style="46"/>
    <col min="15" max="15" width="13.75" style="46" customWidth="1"/>
    <col min="16" max="16" width="29.5" style="46" customWidth="1"/>
    <col min="17" max="18" width="12.625" style="23"/>
    <col min="19" max="16384" width="9" style="23"/>
  </cols>
  <sheetData>
    <row r="1" ht="18" spans="1:16">
      <c r="A1" s="48" t="s">
        <v>0</v>
      </c>
      <c r="B1" s="48"/>
      <c r="C1" s="48"/>
      <c r="D1" s="48"/>
      <c r="E1" s="49"/>
      <c r="F1" s="48"/>
      <c r="G1" s="48"/>
      <c r="H1" s="48"/>
      <c r="I1" s="67"/>
      <c r="J1" s="48"/>
      <c r="K1" s="48"/>
      <c r="L1" s="48"/>
      <c r="M1" s="48"/>
      <c r="N1" s="48"/>
      <c r="O1" s="48"/>
      <c r="P1" s="48"/>
    </row>
    <row r="2" ht="18" customHeight="1" spans="1:16">
      <c r="A2" s="16" t="s">
        <v>1</v>
      </c>
      <c r="B2" s="16"/>
      <c r="C2" s="16" t="s">
        <v>2</v>
      </c>
      <c r="D2" s="50" t="s">
        <v>3</v>
      </c>
      <c r="E2" s="51" t="s">
        <v>4</v>
      </c>
      <c r="F2" s="50" t="s">
        <v>5</v>
      </c>
      <c r="G2" s="50" t="s">
        <v>6</v>
      </c>
      <c r="H2" s="50" t="s">
        <v>7</v>
      </c>
      <c r="I2" s="50" t="s">
        <v>8</v>
      </c>
      <c r="J2" s="50" t="s">
        <v>9</v>
      </c>
      <c r="K2" s="16" t="s">
        <v>10</v>
      </c>
      <c r="L2" s="16" t="s">
        <v>11</v>
      </c>
      <c r="M2" s="16" t="s">
        <v>12</v>
      </c>
      <c r="N2" s="16" t="s">
        <v>13</v>
      </c>
      <c r="O2" s="16" t="s">
        <v>14</v>
      </c>
      <c r="P2" s="16" t="s">
        <v>15</v>
      </c>
    </row>
    <row r="3" ht="18" customHeight="1" spans="1:16">
      <c r="A3" s="16">
        <f t="shared" ref="A3:A15" si="0">ROW()-2</f>
        <v>1</v>
      </c>
      <c r="B3" s="52" t="s">
        <v>16</v>
      </c>
      <c r="C3" s="15" t="s">
        <v>17</v>
      </c>
      <c r="D3" s="15" t="s">
        <v>18</v>
      </c>
      <c r="E3" s="47" t="s">
        <v>19</v>
      </c>
      <c r="F3" s="53">
        <f>VLOOKUP(D3,[3]Sheet3!$A$1:$AM$65536,35,0)</f>
        <v>22.5</v>
      </c>
      <c r="G3" s="17">
        <v>240</v>
      </c>
      <c r="H3" s="17">
        <v>18</v>
      </c>
      <c r="I3" s="68"/>
      <c r="J3" s="68"/>
      <c r="K3" s="68"/>
      <c r="L3" s="17">
        <v>20</v>
      </c>
      <c r="M3" s="17">
        <f t="shared" ref="M3:M17" si="1">H3*(G3-I3-J3)+15*I3+H3*0.8*J3+K3-L3</f>
        <v>4300</v>
      </c>
      <c r="N3" s="17">
        <f>F3*5</f>
        <v>112.5</v>
      </c>
      <c r="O3" s="17">
        <f t="shared" ref="O3:O15" si="2">ROUND((M3+N3),2)</f>
        <v>4412.5</v>
      </c>
      <c r="P3" s="16" t="s">
        <v>20</v>
      </c>
    </row>
    <row r="4" ht="18" customHeight="1" spans="1:16">
      <c r="A4" s="16">
        <f t="shared" si="0"/>
        <v>2</v>
      </c>
      <c r="B4" s="52"/>
      <c r="C4" s="15" t="s">
        <v>17</v>
      </c>
      <c r="D4" s="15" t="s">
        <v>21</v>
      </c>
      <c r="E4" s="53" t="s">
        <v>22</v>
      </c>
      <c r="F4" s="53">
        <f>VLOOKUP(D4,[3]Sheet3!$A$1:$AM$65536,35,0)</f>
        <v>23.5</v>
      </c>
      <c r="G4" s="17">
        <f>VLOOKUP(D4,[5]车间考勤表模板!$A:$AM,39,0)</f>
        <v>240</v>
      </c>
      <c r="H4" s="17">
        <f>VLOOKUP(D4,[2]Sheet1!$B$1:$H$100,4,0)</f>
        <v>18</v>
      </c>
      <c r="I4" s="68"/>
      <c r="J4" s="68"/>
      <c r="K4" s="68"/>
      <c r="L4" s="17">
        <f>-VLOOKUP(D4,[4]发泡车间7月工资表!$A$2:$L$34,11,0)</f>
        <v>-25</v>
      </c>
      <c r="M4" s="17">
        <f t="shared" si="1"/>
        <v>4345</v>
      </c>
      <c r="N4" s="17">
        <f t="shared" ref="N4:N15" si="3">F4*5</f>
        <v>117.5</v>
      </c>
      <c r="O4" s="17">
        <f t="shared" si="2"/>
        <v>4462.5</v>
      </c>
      <c r="P4" s="16" t="s">
        <v>20</v>
      </c>
    </row>
    <row r="5" ht="18" customHeight="1" spans="1:16">
      <c r="A5" s="16">
        <f t="shared" si="0"/>
        <v>3</v>
      </c>
      <c r="B5" s="52"/>
      <c r="C5" s="15" t="s">
        <v>17</v>
      </c>
      <c r="D5" s="15" t="s">
        <v>23</v>
      </c>
      <c r="E5" s="53" t="s">
        <v>24</v>
      </c>
      <c r="F5" s="53">
        <f>VLOOKUP(D5,[3]Sheet3!$A$1:$AM$65536,35,0)</f>
        <v>24</v>
      </c>
      <c r="G5" s="17">
        <f>VLOOKUP(D5,[5]车间考勤表模板!$A:$AM,39,0)</f>
        <v>266.5</v>
      </c>
      <c r="H5" s="17">
        <f>VLOOKUP(D5,[2]Sheet1!$B$1:$H$100,4,0)</f>
        <v>18</v>
      </c>
      <c r="I5" s="68"/>
      <c r="J5" s="68"/>
      <c r="K5" s="68"/>
      <c r="L5" s="17">
        <f>-VLOOKUP(D5,[4]发泡车间7月工资表!$A$2:$L$34,11,0)</f>
        <v>-70</v>
      </c>
      <c r="M5" s="17">
        <f t="shared" si="1"/>
        <v>4867</v>
      </c>
      <c r="N5" s="17">
        <f t="shared" si="3"/>
        <v>120</v>
      </c>
      <c r="O5" s="17">
        <f t="shared" si="2"/>
        <v>4987</v>
      </c>
      <c r="P5" s="16" t="s">
        <v>20</v>
      </c>
    </row>
    <row r="6" ht="18" customHeight="1" spans="1:16">
      <c r="A6" s="16">
        <f t="shared" si="0"/>
        <v>4</v>
      </c>
      <c r="B6" s="52"/>
      <c r="C6" s="15" t="s">
        <v>17</v>
      </c>
      <c r="D6" s="15" t="s">
        <v>25</v>
      </c>
      <c r="E6" s="53" t="s">
        <v>26</v>
      </c>
      <c r="F6" s="53">
        <f>VLOOKUP(D6,[3]Sheet3!$A$1:$AM$65536,35,0)</f>
        <v>18.5</v>
      </c>
      <c r="G6" s="17">
        <f>VLOOKUP(D6,[5]车间考勤表模板!$A:$AM,39,0)</f>
        <v>196</v>
      </c>
      <c r="H6" s="17">
        <f>VLOOKUP(D6,[2]Sheet1!$B$1:$H$100,4,0)</f>
        <v>18</v>
      </c>
      <c r="I6" s="68"/>
      <c r="J6" s="68"/>
      <c r="K6" s="68"/>
      <c r="L6" s="17">
        <f>-VLOOKUP(D6,[4]发泡车间7月工资表!$A$2:$L$34,11,0)</f>
        <v>85</v>
      </c>
      <c r="M6" s="17">
        <f t="shared" si="1"/>
        <v>3443</v>
      </c>
      <c r="N6" s="17">
        <f t="shared" si="3"/>
        <v>92.5</v>
      </c>
      <c r="O6" s="17">
        <f t="shared" si="2"/>
        <v>3535.5</v>
      </c>
      <c r="P6" s="16" t="s">
        <v>20</v>
      </c>
    </row>
    <row r="7" ht="18" customHeight="1" spans="1:16">
      <c r="A7" s="16">
        <f t="shared" si="0"/>
        <v>5</v>
      </c>
      <c r="B7" s="52"/>
      <c r="C7" s="15" t="s">
        <v>17</v>
      </c>
      <c r="D7" s="15" t="s">
        <v>27</v>
      </c>
      <c r="E7" s="53">
        <v>0</v>
      </c>
      <c r="F7" s="53">
        <f>VLOOKUP(D7,[3]Sheet3!$A$1:$AM$65536,35,0)</f>
        <v>24</v>
      </c>
      <c r="G7" s="17">
        <f>VLOOKUP(D7,[5]车间考勤表模板!$A:$AM,39,0)</f>
        <v>251.5</v>
      </c>
      <c r="H7" s="17">
        <f>VLOOKUP(D7,[2]Sheet1!$B$1:$H$100,4,0)</f>
        <v>18</v>
      </c>
      <c r="I7" s="68"/>
      <c r="J7" s="68"/>
      <c r="K7" s="68"/>
      <c r="L7" s="17">
        <f>-VLOOKUP(D7,[4]发泡车间7月工资表!$A$2:$L$34,11,0)</f>
        <v>-30</v>
      </c>
      <c r="M7" s="17">
        <f t="shared" si="1"/>
        <v>4557</v>
      </c>
      <c r="N7" s="17">
        <f t="shared" si="3"/>
        <v>120</v>
      </c>
      <c r="O7" s="17">
        <f t="shared" si="2"/>
        <v>4677</v>
      </c>
      <c r="P7" s="16" t="s">
        <v>20</v>
      </c>
    </row>
    <row r="8" ht="18" customHeight="1" spans="1:16">
      <c r="A8" s="16">
        <f t="shared" si="0"/>
        <v>6</v>
      </c>
      <c r="B8" s="52"/>
      <c r="C8" s="15" t="s">
        <v>17</v>
      </c>
      <c r="D8" s="15" t="s">
        <v>28</v>
      </c>
      <c r="E8" s="53" t="s">
        <v>29</v>
      </c>
      <c r="F8" s="53">
        <f>VLOOKUP(D8,[3]Sheet3!$A$1:$AM$65536,35,0)</f>
        <v>22</v>
      </c>
      <c r="G8" s="17">
        <f>VLOOKUP(D8,[5]车间考勤表模板!$A:$AM,39,0)</f>
        <v>237</v>
      </c>
      <c r="H8" s="17">
        <f>VLOOKUP(D8,[2]Sheet1!$B$1:$H$100,4,0)</f>
        <v>18</v>
      </c>
      <c r="I8" s="68"/>
      <c r="J8" s="68"/>
      <c r="K8" s="68"/>
      <c r="L8" s="17">
        <f>-VLOOKUP(D8,[4]发泡车间7月工资表!$A$2:$L$34,11,0)</f>
        <v>-55</v>
      </c>
      <c r="M8" s="17">
        <f t="shared" si="1"/>
        <v>4321</v>
      </c>
      <c r="N8" s="17">
        <f t="shared" si="3"/>
        <v>110</v>
      </c>
      <c r="O8" s="17">
        <f t="shared" si="2"/>
        <v>4431</v>
      </c>
      <c r="P8" s="16" t="s">
        <v>20</v>
      </c>
    </row>
    <row r="9" ht="18" customHeight="1" spans="1:16">
      <c r="A9" s="16">
        <f t="shared" si="0"/>
        <v>7</v>
      </c>
      <c r="B9" s="52"/>
      <c r="C9" s="15" t="s">
        <v>17</v>
      </c>
      <c r="D9" s="15" t="s">
        <v>30</v>
      </c>
      <c r="E9" s="53" t="s">
        <v>31</v>
      </c>
      <c r="F9" s="53">
        <v>21</v>
      </c>
      <c r="G9" s="17">
        <f>VLOOKUP(D9,[5]车间考勤表模板!$A:$AM,39,0)</f>
        <v>225.5</v>
      </c>
      <c r="H9" s="17">
        <v>18</v>
      </c>
      <c r="I9" s="68"/>
      <c r="J9" s="68"/>
      <c r="K9" s="68"/>
      <c r="L9" s="17">
        <f>-VLOOKUP(D9,[4]发泡车间7月工资表!$A$2:$L$34,11,0)+90</f>
        <v>55</v>
      </c>
      <c r="M9" s="17">
        <f t="shared" si="1"/>
        <v>4004</v>
      </c>
      <c r="N9" s="17">
        <f t="shared" si="3"/>
        <v>105</v>
      </c>
      <c r="O9" s="17">
        <f t="shared" si="2"/>
        <v>4109</v>
      </c>
      <c r="P9" s="16" t="s">
        <v>32</v>
      </c>
    </row>
    <row r="10" ht="18" customHeight="1" spans="1:16">
      <c r="A10" s="16">
        <f t="shared" si="0"/>
        <v>8</v>
      </c>
      <c r="B10" s="52"/>
      <c r="C10" s="15" t="s">
        <v>17</v>
      </c>
      <c r="D10" s="15" t="s">
        <v>33</v>
      </c>
      <c r="E10" s="53">
        <v>0</v>
      </c>
      <c r="F10" s="53">
        <v>17.5</v>
      </c>
      <c r="G10" s="17">
        <f>VLOOKUP(D10,[5]车间考勤表模板!$A:$AM,39,0)</f>
        <v>190</v>
      </c>
      <c r="H10" s="17">
        <v>18</v>
      </c>
      <c r="I10" s="68"/>
      <c r="J10" s="68"/>
      <c r="K10" s="68">
        <v>-90</v>
      </c>
      <c r="L10" s="17">
        <f>-VLOOKUP(D10,[4]发泡车间7月工资表!$A$2:$L$34,11,0)</f>
        <v>-35</v>
      </c>
      <c r="M10" s="17">
        <f t="shared" si="1"/>
        <v>3365</v>
      </c>
      <c r="N10" s="17">
        <f t="shared" si="3"/>
        <v>87.5</v>
      </c>
      <c r="O10" s="17">
        <f t="shared" si="2"/>
        <v>3452.5</v>
      </c>
      <c r="P10" s="16" t="s">
        <v>32</v>
      </c>
    </row>
    <row r="11" ht="18" customHeight="1" spans="1:16">
      <c r="A11" s="16">
        <f t="shared" si="0"/>
        <v>9</v>
      </c>
      <c r="B11" s="52"/>
      <c r="C11" s="15" t="s">
        <v>17</v>
      </c>
      <c r="D11" s="15" t="s">
        <v>34</v>
      </c>
      <c r="E11" s="54" t="s">
        <v>35</v>
      </c>
      <c r="F11" s="53">
        <v>21.5</v>
      </c>
      <c r="G11" s="17">
        <f>VLOOKUP(D11,[5]车间考勤表模板!$A:$AM,39,0)</f>
        <v>234</v>
      </c>
      <c r="H11" s="17">
        <v>18</v>
      </c>
      <c r="I11" s="68"/>
      <c r="J11" s="68"/>
      <c r="K11" s="68"/>
      <c r="L11" s="17">
        <f>-VLOOKUP(D11,[4]发泡车间7月工资表!$A$2:$L$34,11,0)+90</f>
        <v>15</v>
      </c>
      <c r="M11" s="17">
        <f t="shared" si="1"/>
        <v>4197</v>
      </c>
      <c r="N11" s="17">
        <f t="shared" si="3"/>
        <v>107.5</v>
      </c>
      <c r="O11" s="17">
        <f t="shared" si="2"/>
        <v>4304.5</v>
      </c>
      <c r="P11" s="16" t="s">
        <v>32</v>
      </c>
    </row>
    <row r="12" ht="18" customHeight="1" spans="1:16">
      <c r="A12" s="16">
        <f t="shared" si="0"/>
        <v>10</v>
      </c>
      <c r="B12" s="52"/>
      <c r="C12" s="15" t="s">
        <v>17</v>
      </c>
      <c r="D12" s="15" t="s">
        <v>36</v>
      </c>
      <c r="E12" s="53" t="s">
        <v>37</v>
      </c>
      <c r="F12" s="53">
        <v>19.5</v>
      </c>
      <c r="G12" s="17">
        <v>214</v>
      </c>
      <c r="H12" s="17">
        <v>18</v>
      </c>
      <c r="I12" s="68"/>
      <c r="J12" s="68"/>
      <c r="K12" s="68"/>
      <c r="L12" s="17">
        <f>5+90</f>
        <v>95</v>
      </c>
      <c r="M12" s="17">
        <f t="shared" si="1"/>
        <v>3757</v>
      </c>
      <c r="N12" s="17">
        <f t="shared" si="3"/>
        <v>97.5</v>
      </c>
      <c r="O12" s="17">
        <f t="shared" si="2"/>
        <v>3854.5</v>
      </c>
      <c r="P12" s="16" t="s">
        <v>32</v>
      </c>
    </row>
    <row r="13" ht="18" customHeight="1" spans="1:16">
      <c r="A13" s="16">
        <f t="shared" si="0"/>
        <v>11</v>
      </c>
      <c r="B13" s="52"/>
      <c r="C13" s="15" t="s">
        <v>38</v>
      </c>
      <c r="D13" s="15" t="s">
        <v>39</v>
      </c>
      <c r="E13" s="53">
        <v>0</v>
      </c>
      <c r="F13" s="53">
        <v>7</v>
      </c>
      <c r="G13" s="17">
        <v>73</v>
      </c>
      <c r="H13" s="17">
        <v>18.5</v>
      </c>
      <c r="I13" s="68"/>
      <c r="J13" s="68"/>
      <c r="K13" s="68"/>
      <c r="L13" s="17">
        <v>20.4</v>
      </c>
      <c r="M13" s="17">
        <f t="shared" si="1"/>
        <v>1330.1</v>
      </c>
      <c r="N13" s="17">
        <f t="shared" si="3"/>
        <v>35</v>
      </c>
      <c r="O13" s="17">
        <f t="shared" si="2"/>
        <v>1365.1</v>
      </c>
      <c r="P13" s="16" t="s">
        <v>20</v>
      </c>
    </row>
    <row r="14" ht="18" customHeight="1" spans="1:16">
      <c r="A14" s="16">
        <f t="shared" si="0"/>
        <v>12</v>
      </c>
      <c r="B14" s="52"/>
      <c r="C14" s="15" t="s">
        <v>38</v>
      </c>
      <c r="D14" s="15" t="s">
        <v>40</v>
      </c>
      <c r="E14" s="53">
        <v>0</v>
      </c>
      <c r="F14" s="53">
        <v>8</v>
      </c>
      <c r="G14" s="17">
        <v>81</v>
      </c>
      <c r="H14" s="17">
        <v>18.5</v>
      </c>
      <c r="I14" s="68"/>
      <c r="J14" s="68"/>
      <c r="K14" s="68"/>
      <c r="L14" s="17">
        <v>8.4</v>
      </c>
      <c r="M14" s="17">
        <f t="shared" si="1"/>
        <v>1490.1</v>
      </c>
      <c r="N14" s="17">
        <f t="shared" si="3"/>
        <v>40</v>
      </c>
      <c r="O14" s="17">
        <f t="shared" si="2"/>
        <v>1530.1</v>
      </c>
      <c r="P14" s="16" t="s">
        <v>20</v>
      </c>
    </row>
    <row r="15" s="23" customFormat="1" ht="18" customHeight="1" spans="1:16">
      <c r="A15" s="16">
        <f t="shared" si="0"/>
        <v>13</v>
      </c>
      <c r="B15" s="52"/>
      <c r="C15" s="15" t="s">
        <v>38</v>
      </c>
      <c r="D15" s="15" t="s">
        <v>41</v>
      </c>
      <c r="E15" s="53">
        <v>0</v>
      </c>
      <c r="F15" s="53">
        <v>3</v>
      </c>
      <c r="G15" s="17">
        <v>29</v>
      </c>
      <c r="H15" s="17">
        <v>18.5</v>
      </c>
      <c r="I15" s="68"/>
      <c r="J15" s="68"/>
      <c r="K15" s="68"/>
      <c r="L15" s="17">
        <v>10</v>
      </c>
      <c r="M15" s="17">
        <f t="shared" si="1"/>
        <v>526.5</v>
      </c>
      <c r="N15" s="17">
        <f t="shared" si="3"/>
        <v>15</v>
      </c>
      <c r="O15" s="17">
        <f t="shared" si="2"/>
        <v>541.5</v>
      </c>
      <c r="P15" s="16" t="s">
        <v>20</v>
      </c>
    </row>
    <row r="16" ht="18" customHeight="1" spans="1:16">
      <c r="A16" s="16">
        <f t="shared" ref="A16:A29" si="4">ROW()-2</f>
        <v>14</v>
      </c>
      <c r="B16" s="52"/>
      <c r="C16" s="15" t="s">
        <v>38</v>
      </c>
      <c r="D16" s="15" t="s">
        <v>42</v>
      </c>
      <c r="E16" s="53">
        <v>0</v>
      </c>
      <c r="F16" s="53">
        <v>14.5</v>
      </c>
      <c r="G16" s="17">
        <v>153</v>
      </c>
      <c r="H16" s="17">
        <v>18.5</v>
      </c>
      <c r="I16" s="68"/>
      <c r="J16" s="68"/>
      <c r="K16" s="68">
        <v>-100</v>
      </c>
      <c r="L16" s="17">
        <v>122.8</v>
      </c>
      <c r="M16" s="17">
        <f t="shared" si="1"/>
        <v>2607.7</v>
      </c>
      <c r="N16" s="17">
        <f t="shared" ref="N16:N35" si="5">F16*5</f>
        <v>72.5</v>
      </c>
      <c r="O16" s="17">
        <f t="shared" ref="O16:O35" si="6">ROUND((M16+N16),2)</f>
        <v>2680.2</v>
      </c>
      <c r="P16" s="16" t="s">
        <v>43</v>
      </c>
    </row>
    <row r="17" ht="18" customHeight="1" spans="1:16">
      <c r="A17" s="16">
        <f t="shared" si="4"/>
        <v>15</v>
      </c>
      <c r="B17" s="52"/>
      <c r="C17" s="15" t="s">
        <v>38</v>
      </c>
      <c r="D17" s="15" t="s">
        <v>44</v>
      </c>
      <c r="E17" s="53">
        <v>0</v>
      </c>
      <c r="F17" s="53">
        <v>18</v>
      </c>
      <c r="G17" s="17">
        <v>170</v>
      </c>
      <c r="H17" s="17">
        <v>18.5</v>
      </c>
      <c r="I17" s="68"/>
      <c r="J17" s="68"/>
      <c r="K17" s="68"/>
      <c r="L17" s="17">
        <v>65</v>
      </c>
      <c r="M17" s="17">
        <f t="shared" si="1"/>
        <v>3080</v>
      </c>
      <c r="N17" s="17">
        <f t="shared" si="5"/>
        <v>90</v>
      </c>
      <c r="O17" s="17">
        <f t="shared" si="6"/>
        <v>3170</v>
      </c>
      <c r="P17" s="16" t="s">
        <v>20</v>
      </c>
    </row>
    <row r="18" ht="18" customHeight="1" spans="1:16">
      <c r="A18" s="16">
        <f t="shared" si="4"/>
        <v>16</v>
      </c>
      <c r="B18" s="52"/>
      <c r="C18" s="15" t="s">
        <v>45</v>
      </c>
      <c r="D18" s="15" t="s">
        <v>46</v>
      </c>
      <c r="E18" s="53">
        <v>0</v>
      </c>
      <c r="F18" s="53">
        <v>18</v>
      </c>
      <c r="G18" s="17">
        <v>190</v>
      </c>
      <c r="H18" s="17">
        <v>19</v>
      </c>
      <c r="I18" s="68"/>
      <c r="J18" s="68"/>
      <c r="K18" s="68"/>
      <c r="L18" s="17">
        <v>1</v>
      </c>
      <c r="M18" s="17">
        <f t="shared" ref="M18:M36" si="7">H18*(G18-I18-J18)+15*I18+H18*0.8*J18+K18-L18</f>
        <v>3609</v>
      </c>
      <c r="N18" s="17">
        <f t="shared" si="5"/>
        <v>90</v>
      </c>
      <c r="O18" s="17">
        <f t="shared" si="6"/>
        <v>3699</v>
      </c>
      <c r="P18" s="16" t="s">
        <v>20</v>
      </c>
    </row>
    <row r="19" ht="18" customHeight="1" spans="1:16">
      <c r="A19" s="16">
        <f t="shared" si="4"/>
        <v>17</v>
      </c>
      <c r="B19" s="52"/>
      <c r="C19" s="15" t="s">
        <v>45</v>
      </c>
      <c r="D19" s="15" t="s">
        <v>47</v>
      </c>
      <c r="E19" s="53" t="s">
        <v>19</v>
      </c>
      <c r="F19" s="53">
        <v>9</v>
      </c>
      <c r="G19" s="17">
        <v>99</v>
      </c>
      <c r="H19" s="17">
        <v>18</v>
      </c>
      <c r="I19" s="68"/>
      <c r="J19" s="68"/>
      <c r="K19" s="68"/>
      <c r="L19" s="17">
        <v>8</v>
      </c>
      <c r="M19" s="17">
        <f t="shared" si="7"/>
        <v>1774</v>
      </c>
      <c r="N19" s="17">
        <f t="shared" si="5"/>
        <v>45</v>
      </c>
      <c r="O19" s="17">
        <f t="shared" si="6"/>
        <v>1819</v>
      </c>
      <c r="P19" s="16" t="s">
        <v>20</v>
      </c>
    </row>
    <row r="20" ht="18" customHeight="1" spans="1:16">
      <c r="A20" s="16">
        <f t="shared" si="4"/>
        <v>18</v>
      </c>
      <c r="B20" s="52"/>
      <c r="C20" s="15" t="s">
        <v>45</v>
      </c>
      <c r="D20" s="15" t="s">
        <v>48</v>
      </c>
      <c r="E20" s="53" t="s">
        <v>19</v>
      </c>
      <c r="F20" s="53">
        <v>22</v>
      </c>
      <c r="G20" s="17">
        <v>229</v>
      </c>
      <c r="H20" s="17">
        <v>19.5</v>
      </c>
      <c r="I20" s="68"/>
      <c r="J20" s="68"/>
      <c r="K20" s="68"/>
      <c r="L20" s="17">
        <v>12</v>
      </c>
      <c r="M20" s="17">
        <f t="shared" si="7"/>
        <v>4453.5</v>
      </c>
      <c r="N20" s="17">
        <f t="shared" si="5"/>
        <v>110</v>
      </c>
      <c r="O20" s="17">
        <f t="shared" si="6"/>
        <v>4563.5</v>
      </c>
      <c r="P20" s="16" t="s">
        <v>20</v>
      </c>
    </row>
    <row r="21" ht="18" customHeight="1" spans="1:16">
      <c r="A21" s="16">
        <f t="shared" si="4"/>
        <v>19</v>
      </c>
      <c r="B21" s="52"/>
      <c r="C21" s="15" t="s">
        <v>45</v>
      </c>
      <c r="D21" s="15" t="s">
        <v>49</v>
      </c>
      <c r="E21" s="53" t="s">
        <v>19</v>
      </c>
      <c r="F21" s="53">
        <v>14</v>
      </c>
      <c r="G21" s="17">
        <v>151</v>
      </c>
      <c r="H21" s="17">
        <v>19.5</v>
      </c>
      <c r="I21" s="68"/>
      <c r="J21" s="68"/>
      <c r="K21" s="68"/>
      <c r="L21" s="17"/>
      <c r="M21" s="17">
        <f t="shared" si="7"/>
        <v>2944.5</v>
      </c>
      <c r="N21" s="17">
        <f t="shared" si="5"/>
        <v>70</v>
      </c>
      <c r="O21" s="17">
        <f t="shared" si="6"/>
        <v>3014.5</v>
      </c>
      <c r="P21" s="16"/>
    </row>
    <row r="22" ht="18" customHeight="1" spans="1:16">
      <c r="A22" s="16">
        <f t="shared" si="4"/>
        <v>20</v>
      </c>
      <c r="B22" s="52"/>
      <c r="C22" s="15" t="s">
        <v>45</v>
      </c>
      <c r="D22" s="15" t="s">
        <v>50</v>
      </c>
      <c r="E22" s="53" t="s">
        <v>51</v>
      </c>
      <c r="F22" s="53">
        <v>12</v>
      </c>
      <c r="G22" s="17">
        <v>128</v>
      </c>
      <c r="H22" s="17">
        <v>18</v>
      </c>
      <c r="I22" s="17">
        <v>23</v>
      </c>
      <c r="J22" s="17"/>
      <c r="K22" s="17">
        <v>-90</v>
      </c>
      <c r="L22" s="17"/>
      <c r="M22" s="17">
        <f t="shared" si="7"/>
        <v>2145</v>
      </c>
      <c r="N22" s="17">
        <f t="shared" si="5"/>
        <v>60</v>
      </c>
      <c r="O22" s="17">
        <f t="shared" si="6"/>
        <v>2205</v>
      </c>
      <c r="P22" s="16" t="s">
        <v>52</v>
      </c>
    </row>
    <row r="23" ht="18" customHeight="1" spans="1:16">
      <c r="A23" s="16">
        <f t="shared" si="4"/>
        <v>21</v>
      </c>
      <c r="B23" s="52"/>
      <c r="C23" s="15" t="s">
        <v>45</v>
      </c>
      <c r="D23" s="15" t="s">
        <v>53</v>
      </c>
      <c r="E23" s="53" t="s">
        <v>54</v>
      </c>
      <c r="F23" s="53">
        <v>19.5</v>
      </c>
      <c r="G23" s="17">
        <v>207</v>
      </c>
      <c r="H23" s="17">
        <v>19</v>
      </c>
      <c r="I23" s="17"/>
      <c r="J23" s="17"/>
      <c r="K23" s="17"/>
      <c r="L23" s="17"/>
      <c r="M23" s="17">
        <f t="shared" si="7"/>
        <v>3933</v>
      </c>
      <c r="N23" s="17">
        <f t="shared" si="5"/>
        <v>97.5</v>
      </c>
      <c r="O23" s="17">
        <f t="shared" si="6"/>
        <v>4030.5</v>
      </c>
      <c r="P23" s="16"/>
    </row>
    <row r="24" ht="18" customHeight="1" spans="1:16">
      <c r="A24" s="16">
        <f t="shared" si="4"/>
        <v>22</v>
      </c>
      <c r="B24" s="52"/>
      <c r="C24" s="15" t="s">
        <v>45</v>
      </c>
      <c r="D24" s="15" t="s">
        <v>55</v>
      </c>
      <c r="E24" s="54" t="s">
        <v>56</v>
      </c>
      <c r="F24" s="53">
        <v>13</v>
      </c>
      <c r="G24" s="17">
        <v>139.5</v>
      </c>
      <c r="H24" s="17">
        <v>18</v>
      </c>
      <c r="I24" s="17">
        <v>139.5</v>
      </c>
      <c r="J24" s="17"/>
      <c r="K24" s="17"/>
      <c r="L24" s="17">
        <v>17</v>
      </c>
      <c r="M24" s="17">
        <f t="shared" si="7"/>
        <v>2075.5</v>
      </c>
      <c r="N24" s="17">
        <f t="shared" si="5"/>
        <v>65</v>
      </c>
      <c r="O24" s="17">
        <f t="shared" si="6"/>
        <v>2140.5</v>
      </c>
      <c r="P24" s="16" t="s">
        <v>20</v>
      </c>
    </row>
    <row r="25" ht="18" customHeight="1" spans="1:16">
      <c r="A25" s="16">
        <f t="shared" si="4"/>
        <v>23</v>
      </c>
      <c r="B25" s="52"/>
      <c r="C25" s="15" t="s">
        <v>45</v>
      </c>
      <c r="D25" s="15" t="s">
        <v>57</v>
      </c>
      <c r="E25" s="54" t="s">
        <v>58</v>
      </c>
      <c r="F25" s="53">
        <v>21</v>
      </c>
      <c r="G25" s="17">
        <v>210.5</v>
      </c>
      <c r="H25" s="17">
        <v>19</v>
      </c>
      <c r="I25" s="68">
        <v>129.5</v>
      </c>
      <c r="J25" s="68"/>
      <c r="K25" s="68">
        <v>-50</v>
      </c>
      <c r="L25" s="17"/>
      <c r="M25" s="17">
        <f t="shared" si="7"/>
        <v>3431.5</v>
      </c>
      <c r="N25" s="17">
        <f t="shared" si="5"/>
        <v>105</v>
      </c>
      <c r="O25" s="17">
        <f t="shared" si="6"/>
        <v>3536.5</v>
      </c>
      <c r="P25" s="16" t="s">
        <v>59</v>
      </c>
    </row>
    <row r="26" ht="18" customHeight="1" spans="1:16">
      <c r="A26" s="16">
        <f t="shared" si="4"/>
        <v>24</v>
      </c>
      <c r="B26" s="52"/>
      <c r="C26" s="15" t="s">
        <v>45</v>
      </c>
      <c r="D26" s="15" t="s">
        <v>60</v>
      </c>
      <c r="E26" s="54" t="s">
        <v>61</v>
      </c>
      <c r="F26" s="53">
        <v>8.5</v>
      </c>
      <c r="G26" s="17">
        <v>80</v>
      </c>
      <c r="H26" s="17">
        <v>18</v>
      </c>
      <c r="I26" s="68">
        <v>74</v>
      </c>
      <c r="J26" s="68"/>
      <c r="K26" s="68"/>
      <c r="L26" s="17"/>
      <c r="M26" s="17">
        <f t="shared" si="7"/>
        <v>1218</v>
      </c>
      <c r="N26" s="17">
        <f t="shared" si="5"/>
        <v>42.5</v>
      </c>
      <c r="O26" s="17">
        <f t="shared" si="6"/>
        <v>1260.5</v>
      </c>
      <c r="P26" s="16"/>
    </row>
    <row r="27" ht="18" customHeight="1" spans="1:16">
      <c r="A27" s="16">
        <f t="shared" si="4"/>
        <v>25</v>
      </c>
      <c r="B27" s="52"/>
      <c r="C27" s="15" t="s">
        <v>45</v>
      </c>
      <c r="D27" s="15" t="s">
        <v>62</v>
      </c>
      <c r="E27" s="54" t="s">
        <v>63</v>
      </c>
      <c r="F27" s="53">
        <v>6.5</v>
      </c>
      <c r="G27" s="17">
        <v>61.5</v>
      </c>
      <c r="H27" s="17">
        <v>18</v>
      </c>
      <c r="I27" s="68">
        <v>61.5</v>
      </c>
      <c r="J27" s="68"/>
      <c r="K27" s="68"/>
      <c r="L27" s="17"/>
      <c r="M27" s="17">
        <f t="shared" si="7"/>
        <v>922.5</v>
      </c>
      <c r="N27" s="17">
        <f t="shared" si="5"/>
        <v>32.5</v>
      </c>
      <c r="O27" s="17">
        <f t="shared" si="6"/>
        <v>955</v>
      </c>
      <c r="P27" s="16"/>
    </row>
    <row r="28" ht="18" customHeight="1" spans="1:16">
      <c r="A28" s="16">
        <f t="shared" si="4"/>
        <v>26</v>
      </c>
      <c r="B28" s="52"/>
      <c r="C28" s="15" t="s">
        <v>45</v>
      </c>
      <c r="D28" s="15" t="s">
        <v>64</v>
      </c>
      <c r="E28" s="54" t="s">
        <v>63</v>
      </c>
      <c r="F28" s="53">
        <v>8</v>
      </c>
      <c r="G28" s="17">
        <v>70</v>
      </c>
      <c r="H28" s="17">
        <v>18</v>
      </c>
      <c r="I28" s="68">
        <v>70</v>
      </c>
      <c r="J28" s="68"/>
      <c r="K28" s="68"/>
      <c r="L28" s="17"/>
      <c r="M28" s="17">
        <f t="shared" si="7"/>
        <v>1050</v>
      </c>
      <c r="N28" s="17">
        <f t="shared" si="5"/>
        <v>40</v>
      </c>
      <c r="O28" s="17">
        <f t="shared" si="6"/>
        <v>1090</v>
      </c>
      <c r="P28" s="16"/>
    </row>
    <row r="29" ht="18" customHeight="1" spans="1:16">
      <c r="A29" s="16">
        <f t="shared" si="4"/>
        <v>27</v>
      </c>
      <c r="B29" s="52"/>
      <c r="C29" s="15" t="s">
        <v>45</v>
      </c>
      <c r="D29" s="15" t="s">
        <v>65</v>
      </c>
      <c r="E29" s="54" t="s">
        <v>66</v>
      </c>
      <c r="F29" s="53">
        <v>1.5</v>
      </c>
      <c r="G29" s="17">
        <v>14</v>
      </c>
      <c r="H29" s="17">
        <v>18</v>
      </c>
      <c r="I29" s="68">
        <v>14</v>
      </c>
      <c r="J29" s="68"/>
      <c r="K29" s="68"/>
      <c r="L29" s="17"/>
      <c r="M29" s="17">
        <f t="shared" si="7"/>
        <v>210</v>
      </c>
      <c r="N29" s="17">
        <f t="shared" si="5"/>
        <v>7.5</v>
      </c>
      <c r="O29" s="17">
        <f t="shared" si="6"/>
        <v>217.5</v>
      </c>
      <c r="P29" s="16"/>
    </row>
    <row r="30" ht="18" customHeight="1" spans="1:16">
      <c r="A30" s="16">
        <f t="shared" ref="A30:A35" si="8">ROW()-2</f>
        <v>28</v>
      </c>
      <c r="B30" s="52"/>
      <c r="C30" s="15" t="s">
        <v>45</v>
      </c>
      <c r="D30" s="15" t="s">
        <v>67</v>
      </c>
      <c r="E30" s="54" t="s">
        <v>58</v>
      </c>
      <c r="F30" s="55">
        <v>15</v>
      </c>
      <c r="G30" s="55">
        <v>160</v>
      </c>
      <c r="H30" s="17">
        <v>18</v>
      </c>
      <c r="I30" s="68">
        <v>140</v>
      </c>
      <c r="J30" s="68"/>
      <c r="K30" s="68">
        <v>-90</v>
      </c>
      <c r="L30" s="17"/>
      <c r="M30" s="17">
        <f t="shared" si="7"/>
        <v>2370</v>
      </c>
      <c r="N30" s="17">
        <f t="shared" si="5"/>
        <v>75</v>
      </c>
      <c r="O30" s="17">
        <f t="shared" si="6"/>
        <v>2445</v>
      </c>
      <c r="P30" s="16" t="s">
        <v>52</v>
      </c>
    </row>
    <row r="31" ht="18" customHeight="1" spans="1:16">
      <c r="A31" s="16">
        <f t="shared" si="8"/>
        <v>29</v>
      </c>
      <c r="B31" s="52"/>
      <c r="C31" s="15" t="s">
        <v>45</v>
      </c>
      <c r="D31" s="15" t="s">
        <v>68</v>
      </c>
      <c r="E31" s="54" t="s">
        <v>58</v>
      </c>
      <c r="F31" s="55">
        <v>12</v>
      </c>
      <c r="G31" s="55">
        <v>129.5</v>
      </c>
      <c r="H31" s="17">
        <v>18</v>
      </c>
      <c r="I31" s="68">
        <v>129.5</v>
      </c>
      <c r="J31" s="68"/>
      <c r="K31" s="68">
        <v>-90</v>
      </c>
      <c r="L31" s="17"/>
      <c r="M31" s="17">
        <f t="shared" si="7"/>
        <v>1852.5</v>
      </c>
      <c r="N31" s="17">
        <f t="shared" si="5"/>
        <v>60</v>
      </c>
      <c r="O31" s="17">
        <f t="shared" si="6"/>
        <v>1912.5</v>
      </c>
      <c r="P31" s="16" t="s">
        <v>52</v>
      </c>
    </row>
    <row r="32" ht="18" customHeight="1" spans="1:16">
      <c r="A32" s="16">
        <f t="shared" si="8"/>
        <v>30</v>
      </c>
      <c r="B32" s="52"/>
      <c r="C32" s="15" t="s">
        <v>45</v>
      </c>
      <c r="D32" s="15" t="s">
        <v>69</v>
      </c>
      <c r="E32" s="54" t="s">
        <v>61</v>
      </c>
      <c r="F32" s="55">
        <v>7</v>
      </c>
      <c r="G32" s="55">
        <v>67.5</v>
      </c>
      <c r="H32" s="17">
        <v>18</v>
      </c>
      <c r="I32" s="68">
        <v>67.5</v>
      </c>
      <c r="J32" s="68"/>
      <c r="K32" s="68">
        <v>-90</v>
      </c>
      <c r="L32" s="17"/>
      <c r="M32" s="17">
        <f t="shared" si="7"/>
        <v>922.5</v>
      </c>
      <c r="N32" s="17">
        <f t="shared" si="5"/>
        <v>35</v>
      </c>
      <c r="O32" s="17">
        <f t="shared" si="6"/>
        <v>957.5</v>
      </c>
      <c r="P32" s="16" t="s">
        <v>52</v>
      </c>
    </row>
    <row r="33" ht="18" customHeight="1" spans="1:16">
      <c r="A33" s="16">
        <f t="shared" si="8"/>
        <v>31</v>
      </c>
      <c r="B33" s="52"/>
      <c r="C33" s="15" t="s">
        <v>70</v>
      </c>
      <c r="D33" s="15" t="s">
        <v>71</v>
      </c>
      <c r="E33" s="53">
        <v>0</v>
      </c>
      <c r="F33" s="53">
        <v>19.5</v>
      </c>
      <c r="G33" s="17">
        <v>212</v>
      </c>
      <c r="H33" s="17">
        <v>18</v>
      </c>
      <c r="I33" s="17"/>
      <c r="J33" s="17"/>
      <c r="K33" s="17"/>
      <c r="L33" s="17"/>
      <c r="M33" s="17">
        <f t="shared" si="7"/>
        <v>3816</v>
      </c>
      <c r="N33" s="17">
        <f t="shared" si="5"/>
        <v>97.5</v>
      </c>
      <c r="O33" s="17">
        <f t="shared" si="6"/>
        <v>3913.5</v>
      </c>
      <c r="P33" s="16"/>
    </row>
    <row r="34" ht="18" customHeight="1" spans="1:16">
      <c r="A34" s="16">
        <f t="shared" si="8"/>
        <v>32</v>
      </c>
      <c r="B34" s="52"/>
      <c r="C34" s="15" t="s">
        <v>72</v>
      </c>
      <c r="D34" s="15" t="s">
        <v>73</v>
      </c>
      <c r="E34" s="53" t="s">
        <v>74</v>
      </c>
      <c r="F34" s="53">
        <v>16.5</v>
      </c>
      <c r="G34" s="17">
        <v>149</v>
      </c>
      <c r="H34" s="17">
        <v>19.5</v>
      </c>
      <c r="I34" s="17"/>
      <c r="J34" s="17"/>
      <c r="K34" s="17">
        <v>-90</v>
      </c>
      <c r="L34" s="17"/>
      <c r="M34" s="17">
        <f t="shared" si="7"/>
        <v>2815.5</v>
      </c>
      <c r="N34" s="17">
        <f t="shared" si="5"/>
        <v>82.5</v>
      </c>
      <c r="O34" s="17">
        <f t="shared" si="6"/>
        <v>2898</v>
      </c>
      <c r="P34" s="16" t="s">
        <v>52</v>
      </c>
    </row>
    <row r="35" ht="18" customHeight="1" spans="1:16">
      <c r="A35" s="16">
        <f t="shared" si="8"/>
        <v>33</v>
      </c>
      <c r="B35" s="52"/>
      <c r="C35" s="15" t="s">
        <v>75</v>
      </c>
      <c r="D35" s="15" t="s">
        <v>76</v>
      </c>
      <c r="E35" s="54" t="s">
        <v>77</v>
      </c>
      <c r="F35" s="53">
        <v>7</v>
      </c>
      <c r="G35" s="17">
        <v>60.5</v>
      </c>
      <c r="H35" s="17">
        <v>18</v>
      </c>
      <c r="I35" s="68">
        <v>60.5</v>
      </c>
      <c r="J35" s="68"/>
      <c r="K35" s="68">
        <v>-100</v>
      </c>
      <c r="L35" s="17"/>
      <c r="M35" s="17">
        <f t="shared" si="7"/>
        <v>807.5</v>
      </c>
      <c r="N35" s="17">
        <f t="shared" si="5"/>
        <v>35</v>
      </c>
      <c r="O35" s="17">
        <f t="shared" si="6"/>
        <v>842.5</v>
      </c>
      <c r="P35" s="16" t="s">
        <v>78</v>
      </c>
    </row>
    <row r="36" ht="18" customHeight="1" spans="1:16">
      <c r="A36" s="16"/>
      <c r="B36" s="52"/>
      <c r="C36" s="50" t="s">
        <v>79</v>
      </c>
      <c r="D36" s="56"/>
      <c r="E36" s="57"/>
      <c r="F36" s="16"/>
      <c r="G36" s="16"/>
      <c r="H36" s="16"/>
      <c r="I36" s="16"/>
      <c r="J36" s="16"/>
      <c r="K36" s="16"/>
      <c r="L36" s="16"/>
      <c r="M36" s="17">
        <f t="shared" si="7"/>
        <v>0</v>
      </c>
      <c r="N36" s="16"/>
      <c r="O36" s="69">
        <v>1800</v>
      </c>
      <c r="P36" s="16"/>
    </row>
    <row r="37" ht="18" customHeight="1" spans="1:16">
      <c r="A37" s="16"/>
      <c r="B37" s="52"/>
      <c r="C37" s="58" t="s">
        <v>80</v>
      </c>
      <c r="D37" s="58" t="s">
        <v>81</v>
      </c>
      <c r="E37" s="59">
        <v>43637</v>
      </c>
      <c r="F37" s="16">
        <v>25</v>
      </c>
      <c r="G37" s="16">
        <v>246</v>
      </c>
      <c r="H37" s="16"/>
      <c r="I37" s="16">
        <v>0</v>
      </c>
      <c r="J37" s="16">
        <v>0</v>
      </c>
      <c r="K37" s="16" t="s">
        <v>19</v>
      </c>
      <c r="L37" s="16" t="s">
        <v>19</v>
      </c>
      <c r="M37" s="17">
        <v>4428</v>
      </c>
      <c r="N37" s="16">
        <v>125</v>
      </c>
      <c r="O37" s="69">
        <v>4553</v>
      </c>
      <c r="P37" s="21" t="s">
        <v>82</v>
      </c>
    </row>
    <row r="38" ht="18" customHeight="1" spans="1:16">
      <c r="A38" s="16"/>
      <c r="B38" s="52"/>
      <c r="C38" s="58" t="s">
        <v>80</v>
      </c>
      <c r="D38" s="58" t="s">
        <v>83</v>
      </c>
      <c r="E38" s="59">
        <v>43641</v>
      </c>
      <c r="F38" s="16">
        <v>22.5</v>
      </c>
      <c r="G38" s="16">
        <v>226.5</v>
      </c>
      <c r="H38" s="16"/>
      <c r="I38" s="16">
        <v>0</v>
      </c>
      <c r="J38" s="16">
        <v>0</v>
      </c>
      <c r="K38" s="16" t="s">
        <v>19</v>
      </c>
      <c r="L38" s="16" t="s">
        <v>19</v>
      </c>
      <c r="M38" s="17">
        <v>4077</v>
      </c>
      <c r="N38" s="16">
        <v>112.5</v>
      </c>
      <c r="O38" s="69">
        <v>4189.5</v>
      </c>
      <c r="P38" s="21" t="s">
        <v>82</v>
      </c>
    </row>
    <row r="39" ht="18" customHeight="1" spans="1:16">
      <c r="A39" s="16"/>
      <c r="B39" s="52"/>
      <c r="C39" s="58" t="s">
        <v>80</v>
      </c>
      <c r="D39" s="58" t="s">
        <v>84</v>
      </c>
      <c r="E39" s="59">
        <v>43720</v>
      </c>
      <c r="F39" s="16">
        <v>23.5</v>
      </c>
      <c r="G39" s="16">
        <v>230.5</v>
      </c>
      <c r="H39" s="16"/>
      <c r="I39" s="16">
        <v>0</v>
      </c>
      <c r="J39" s="16">
        <v>0</v>
      </c>
      <c r="K39" s="16" t="s">
        <v>19</v>
      </c>
      <c r="L39" s="16" t="s">
        <v>19</v>
      </c>
      <c r="M39" s="17">
        <v>4149</v>
      </c>
      <c r="N39" s="16">
        <v>117.5</v>
      </c>
      <c r="O39" s="69">
        <v>4266.5</v>
      </c>
      <c r="P39" s="21"/>
    </row>
    <row r="40" ht="18" customHeight="1" spans="1:16">
      <c r="A40" s="16"/>
      <c r="B40" s="52"/>
      <c r="C40" s="58" t="s">
        <v>80</v>
      </c>
      <c r="D40" s="58" t="s">
        <v>85</v>
      </c>
      <c r="E40" s="59">
        <v>43720</v>
      </c>
      <c r="F40" s="16">
        <v>23</v>
      </c>
      <c r="G40" s="16">
        <v>226.5</v>
      </c>
      <c r="H40" s="16"/>
      <c r="I40" s="16">
        <v>0</v>
      </c>
      <c r="J40" s="16">
        <v>0</v>
      </c>
      <c r="K40" s="16" t="s">
        <v>19</v>
      </c>
      <c r="L40" s="16" t="s">
        <v>19</v>
      </c>
      <c r="M40" s="17">
        <v>4077</v>
      </c>
      <c r="N40" s="16">
        <v>115</v>
      </c>
      <c r="O40" s="69">
        <v>4192</v>
      </c>
      <c r="P40" s="21"/>
    </row>
    <row r="41" ht="18" customHeight="1" spans="1:16">
      <c r="A41" s="16"/>
      <c r="B41" s="52"/>
      <c r="C41" s="58" t="s">
        <v>80</v>
      </c>
      <c r="D41" s="58" t="s">
        <v>86</v>
      </c>
      <c r="E41" s="59">
        <v>43720</v>
      </c>
      <c r="F41" s="16">
        <v>25</v>
      </c>
      <c r="G41" s="16">
        <v>246</v>
      </c>
      <c r="H41" s="16"/>
      <c r="I41" s="16">
        <v>0</v>
      </c>
      <c r="J41" s="16">
        <v>0</v>
      </c>
      <c r="K41" s="16" t="s">
        <v>19</v>
      </c>
      <c r="L41" s="16" t="s">
        <v>19</v>
      </c>
      <c r="M41" s="17">
        <v>4428</v>
      </c>
      <c r="N41" s="16">
        <v>125</v>
      </c>
      <c r="O41" s="69">
        <v>4553</v>
      </c>
      <c r="P41" s="21"/>
    </row>
    <row r="42" ht="18" customHeight="1" spans="1:16">
      <c r="A42" s="16"/>
      <c r="B42" s="52"/>
      <c r="C42" s="58" t="s">
        <v>87</v>
      </c>
      <c r="D42" s="58" t="s">
        <v>88</v>
      </c>
      <c r="E42" s="59">
        <v>43737</v>
      </c>
      <c r="F42" s="16">
        <v>29</v>
      </c>
      <c r="G42" s="16">
        <v>282</v>
      </c>
      <c r="H42" s="16"/>
      <c r="I42" s="16">
        <v>0</v>
      </c>
      <c r="J42" s="16">
        <v>0</v>
      </c>
      <c r="K42" s="16" t="s">
        <v>19</v>
      </c>
      <c r="L42" s="16" t="s">
        <v>19</v>
      </c>
      <c r="M42" s="17">
        <v>5076</v>
      </c>
      <c r="N42" s="16">
        <v>145</v>
      </c>
      <c r="O42" s="69">
        <v>5221</v>
      </c>
      <c r="P42" s="21"/>
    </row>
    <row r="43" ht="18" customHeight="1" spans="1:16">
      <c r="A43" s="16"/>
      <c r="B43" s="52"/>
      <c r="C43" s="58" t="s">
        <v>80</v>
      </c>
      <c r="D43" s="58" t="s">
        <v>89</v>
      </c>
      <c r="E43" s="59">
        <v>43885</v>
      </c>
      <c r="F43" s="16">
        <v>21</v>
      </c>
      <c r="G43" s="16">
        <v>194.5</v>
      </c>
      <c r="H43" s="16"/>
      <c r="I43" s="16">
        <v>0</v>
      </c>
      <c r="J43" s="16">
        <v>0</v>
      </c>
      <c r="K43" s="16" t="s">
        <v>19</v>
      </c>
      <c r="L43" s="16" t="s">
        <v>19</v>
      </c>
      <c r="M43" s="17">
        <v>3501</v>
      </c>
      <c r="N43" s="16">
        <v>105</v>
      </c>
      <c r="O43" s="69">
        <v>3606</v>
      </c>
      <c r="P43" s="21"/>
    </row>
    <row r="44" ht="18" customHeight="1" spans="1:16">
      <c r="A44" s="16"/>
      <c r="B44" s="52"/>
      <c r="C44" s="58" t="s">
        <v>80</v>
      </c>
      <c r="D44" s="58" t="s">
        <v>90</v>
      </c>
      <c r="E44" s="59">
        <v>43886</v>
      </c>
      <c r="F44" s="16">
        <v>24.5</v>
      </c>
      <c r="G44" s="16">
        <v>235.5</v>
      </c>
      <c r="H44" s="16"/>
      <c r="I44" s="16">
        <v>0</v>
      </c>
      <c r="J44" s="16">
        <v>9</v>
      </c>
      <c r="K44" s="16" t="s">
        <v>19</v>
      </c>
      <c r="L44" s="16" t="s">
        <v>19</v>
      </c>
      <c r="M44" s="17">
        <v>4206.6</v>
      </c>
      <c r="N44" s="16">
        <v>122.5</v>
      </c>
      <c r="O44" s="69">
        <v>4329.1</v>
      </c>
      <c r="P44" s="21"/>
    </row>
    <row r="45" ht="18" customHeight="1" spans="1:16">
      <c r="A45" s="16"/>
      <c r="B45" s="52"/>
      <c r="C45" s="58" t="s">
        <v>80</v>
      </c>
      <c r="D45" s="58" t="s">
        <v>91</v>
      </c>
      <c r="E45" s="59">
        <v>44123</v>
      </c>
      <c r="F45" s="16">
        <v>22</v>
      </c>
      <c r="G45" s="16">
        <v>203.5</v>
      </c>
      <c r="H45" s="16"/>
      <c r="I45" s="16">
        <v>0</v>
      </c>
      <c r="J45" s="16">
        <v>0</v>
      </c>
      <c r="K45" s="16" t="s">
        <v>19</v>
      </c>
      <c r="L45" s="16" t="s">
        <v>19</v>
      </c>
      <c r="M45" s="17">
        <v>3663</v>
      </c>
      <c r="N45" s="16">
        <v>110</v>
      </c>
      <c r="O45" s="69">
        <v>3773</v>
      </c>
      <c r="P45" s="21"/>
    </row>
    <row r="46" ht="18" customHeight="1" spans="1:16">
      <c r="A46" s="16"/>
      <c r="B46" s="52"/>
      <c r="C46" s="58" t="s">
        <v>87</v>
      </c>
      <c r="D46" s="58" t="s">
        <v>92</v>
      </c>
      <c r="E46" s="59">
        <v>44256</v>
      </c>
      <c r="F46" s="16">
        <v>25</v>
      </c>
      <c r="G46" s="16">
        <v>269.5</v>
      </c>
      <c r="H46" s="16"/>
      <c r="I46" s="16">
        <v>0</v>
      </c>
      <c r="J46" s="16">
        <v>0</v>
      </c>
      <c r="K46" s="16" t="s">
        <v>19</v>
      </c>
      <c r="L46" s="16">
        <v>30</v>
      </c>
      <c r="M46" s="17">
        <v>4821</v>
      </c>
      <c r="N46" s="16">
        <v>125</v>
      </c>
      <c r="O46" s="69">
        <v>4946</v>
      </c>
      <c r="P46" s="21" t="s">
        <v>93</v>
      </c>
    </row>
    <row r="47" ht="18" customHeight="1" spans="1:16">
      <c r="A47" s="16"/>
      <c r="B47" s="52"/>
      <c r="C47" s="58" t="s">
        <v>80</v>
      </c>
      <c r="D47" s="58" t="s">
        <v>94</v>
      </c>
      <c r="E47" s="59">
        <v>44258</v>
      </c>
      <c r="F47" s="16">
        <v>23</v>
      </c>
      <c r="G47" s="16">
        <v>227</v>
      </c>
      <c r="H47" s="16"/>
      <c r="I47" s="16">
        <v>0</v>
      </c>
      <c r="J47" s="16">
        <v>0</v>
      </c>
      <c r="K47" s="16">
        <v>-180</v>
      </c>
      <c r="L47" s="16">
        <v>30</v>
      </c>
      <c r="M47" s="17">
        <v>3876</v>
      </c>
      <c r="N47" s="16">
        <v>115</v>
      </c>
      <c r="O47" s="69">
        <v>3991</v>
      </c>
      <c r="P47" s="70" t="s">
        <v>95</v>
      </c>
    </row>
    <row r="48" ht="18" customHeight="1" spans="1:16">
      <c r="A48" s="16"/>
      <c r="B48" s="52"/>
      <c r="C48" s="58" t="s">
        <v>80</v>
      </c>
      <c r="D48" s="58" t="s">
        <v>96</v>
      </c>
      <c r="E48" s="60">
        <v>44271</v>
      </c>
      <c r="F48" s="16">
        <v>24</v>
      </c>
      <c r="G48" s="16">
        <v>230.5</v>
      </c>
      <c r="H48" s="16"/>
      <c r="I48" s="16">
        <v>0</v>
      </c>
      <c r="J48" s="16">
        <v>0</v>
      </c>
      <c r="K48" s="16" t="s">
        <v>19</v>
      </c>
      <c r="L48" s="16" t="s">
        <v>19</v>
      </c>
      <c r="M48" s="17">
        <v>4149</v>
      </c>
      <c r="N48" s="16">
        <v>120</v>
      </c>
      <c r="O48" s="69">
        <v>4269</v>
      </c>
      <c r="P48" s="21"/>
    </row>
    <row r="49" ht="18" customHeight="1" spans="1:16">
      <c r="A49" s="16"/>
      <c r="B49" s="52"/>
      <c r="C49" s="58" t="s">
        <v>80</v>
      </c>
      <c r="D49" s="58" t="s">
        <v>97</v>
      </c>
      <c r="E49" s="59">
        <v>44272</v>
      </c>
      <c r="F49" s="16">
        <v>23</v>
      </c>
      <c r="G49" s="16">
        <v>214</v>
      </c>
      <c r="H49" s="16"/>
      <c r="I49" s="16">
        <v>0</v>
      </c>
      <c r="J49" s="16">
        <v>0</v>
      </c>
      <c r="K49" s="16" t="s">
        <v>19</v>
      </c>
      <c r="L49" s="16">
        <v>30</v>
      </c>
      <c r="M49" s="17">
        <v>3822</v>
      </c>
      <c r="N49" s="16">
        <v>115</v>
      </c>
      <c r="O49" s="69">
        <v>3937</v>
      </c>
      <c r="P49" s="21" t="s">
        <v>93</v>
      </c>
    </row>
    <row r="50" ht="18" customHeight="1" spans="1:16">
      <c r="A50" s="16"/>
      <c r="B50" s="52"/>
      <c r="C50" s="58" t="s">
        <v>80</v>
      </c>
      <c r="D50" s="58" t="s">
        <v>98</v>
      </c>
      <c r="E50" s="59">
        <v>44285</v>
      </c>
      <c r="F50" s="16">
        <v>23</v>
      </c>
      <c r="G50" s="16">
        <v>218.5</v>
      </c>
      <c r="H50" s="16"/>
      <c r="I50" s="16">
        <v>0</v>
      </c>
      <c r="J50" s="16">
        <v>0</v>
      </c>
      <c r="K50" s="16" t="s">
        <v>19</v>
      </c>
      <c r="L50" s="16" t="s">
        <v>19</v>
      </c>
      <c r="M50" s="17">
        <v>3933</v>
      </c>
      <c r="N50" s="16">
        <v>115</v>
      </c>
      <c r="O50" s="69">
        <v>4048</v>
      </c>
      <c r="P50" s="21"/>
    </row>
    <row r="51" ht="18" customHeight="1" spans="1:16">
      <c r="A51" s="16"/>
      <c r="B51" s="52"/>
      <c r="C51" s="58" t="s">
        <v>80</v>
      </c>
      <c r="D51" s="58" t="s">
        <v>99</v>
      </c>
      <c r="E51" s="59">
        <f>VLOOKUP(D51,[6]一线生产!$C:$O,13,0)</f>
        <v>44310</v>
      </c>
      <c r="F51" s="16">
        <v>25</v>
      </c>
      <c r="G51" s="16">
        <v>239.5</v>
      </c>
      <c r="H51" s="16"/>
      <c r="I51" s="16">
        <v>0</v>
      </c>
      <c r="J51" s="16">
        <v>0</v>
      </c>
      <c r="K51" s="16">
        <v>-90</v>
      </c>
      <c r="L51" s="16" t="s">
        <v>19</v>
      </c>
      <c r="M51" s="17">
        <v>4221</v>
      </c>
      <c r="N51" s="16">
        <v>125</v>
      </c>
      <c r="O51" s="69">
        <v>4346</v>
      </c>
      <c r="P51" s="21" t="s">
        <v>100</v>
      </c>
    </row>
    <row r="52" ht="18" customHeight="1" spans="1:16">
      <c r="A52" s="16"/>
      <c r="B52" s="52"/>
      <c r="C52" s="58" t="s">
        <v>101</v>
      </c>
      <c r="D52" s="58" t="s">
        <v>102</v>
      </c>
      <c r="E52" s="61">
        <v>44380</v>
      </c>
      <c r="F52" s="16">
        <v>20.5</v>
      </c>
      <c r="G52" s="16">
        <v>204</v>
      </c>
      <c r="H52" s="16"/>
      <c r="I52" s="16">
        <v>149</v>
      </c>
      <c r="J52" s="16">
        <v>8</v>
      </c>
      <c r="K52" s="16" t="s">
        <v>19</v>
      </c>
      <c r="L52" s="16" t="s">
        <v>19</v>
      </c>
      <c r="M52" s="17">
        <v>3196.2</v>
      </c>
      <c r="N52" s="16">
        <v>102.5</v>
      </c>
      <c r="O52" s="69">
        <v>3298.7</v>
      </c>
      <c r="P52" s="21"/>
    </row>
    <row r="53" ht="18" customHeight="1" spans="1:16">
      <c r="A53" s="16"/>
      <c r="B53" s="52"/>
      <c r="C53" s="58" t="s">
        <v>101</v>
      </c>
      <c r="D53" s="58" t="s">
        <v>103</v>
      </c>
      <c r="E53" s="59">
        <v>44323</v>
      </c>
      <c r="F53" s="16">
        <v>22</v>
      </c>
      <c r="G53" s="16">
        <v>236</v>
      </c>
      <c r="H53" s="16"/>
      <c r="I53" s="16">
        <v>0</v>
      </c>
      <c r="J53" s="16">
        <v>8</v>
      </c>
      <c r="K53" s="16" t="s">
        <v>19</v>
      </c>
      <c r="L53" s="16" t="s">
        <v>19</v>
      </c>
      <c r="M53" s="17">
        <v>4219.2</v>
      </c>
      <c r="N53" s="16">
        <v>110</v>
      </c>
      <c r="O53" s="69">
        <v>4329.2</v>
      </c>
      <c r="P53" s="21"/>
    </row>
    <row r="54" spans="1:16">
      <c r="A54" s="16" t="s">
        <v>104</v>
      </c>
      <c r="B54" s="16"/>
      <c r="C54" s="16"/>
      <c r="D54" s="16"/>
      <c r="E54" s="62"/>
      <c r="F54" s="17">
        <f>SUM(F3:F53)</f>
        <v>895.5</v>
      </c>
      <c r="G54" s="17">
        <f t="shared" ref="G54:O54" si="9">SUM(G3:G53)</f>
        <v>9088.5</v>
      </c>
      <c r="H54" s="17">
        <f t="shared" si="9"/>
        <v>604</v>
      </c>
      <c r="I54" s="17">
        <f t="shared" si="9"/>
        <v>1058</v>
      </c>
      <c r="J54" s="17">
        <f t="shared" si="9"/>
        <v>25</v>
      </c>
      <c r="K54" s="17">
        <f t="shared" si="9"/>
        <v>-1060</v>
      </c>
      <c r="L54" s="17">
        <f t="shared" si="9"/>
        <v>409.6</v>
      </c>
      <c r="M54" s="17">
        <f t="shared" si="9"/>
        <v>160383.9</v>
      </c>
      <c r="N54" s="17">
        <f t="shared" si="9"/>
        <v>4477.5</v>
      </c>
      <c r="O54" s="17">
        <f t="shared" si="9"/>
        <v>166661.4</v>
      </c>
      <c r="P54" s="71"/>
    </row>
    <row r="55" ht="37" customHeight="1" spans="1:16">
      <c r="A55" s="63" t="s">
        <v>105</v>
      </c>
      <c r="B55" s="64"/>
      <c r="C55" s="65"/>
      <c r="D55" s="65"/>
      <c r="E55" s="66"/>
      <c r="F55" s="65"/>
      <c r="G55" s="65"/>
      <c r="H55" s="65"/>
      <c r="I55" s="16"/>
      <c r="J55" s="65"/>
      <c r="K55" s="65"/>
      <c r="L55" s="65"/>
      <c r="M55" s="65"/>
      <c r="N55" s="65"/>
      <c r="O55" s="65"/>
      <c r="P55" s="65"/>
    </row>
    <row r="56" spans="9:9">
      <c r="I56" s="16"/>
    </row>
    <row r="58" spans="13:13">
      <c r="M58" s="46">
        <f>909*15</f>
        <v>13635</v>
      </c>
    </row>
    <row r="59" spans="4:5">
      <c r="D59"/>
      <c r="E59"/>
    </row>
    <row r="60" spans="4:5">
      <c r="D60"/>
      <c r="E60"/>
    </row>
    <row r="61" spans="4:5">
      <c r="D61"/>
      <c r="E61"/>
    </row>
  </sheetData>
  <mergeCells count="4">
    <mergeCell ref="A1:P1"/>
    <mergeCell ref="A54:D54"/>
    <mergeCell ref="A55:P55"/>
    <mergeCell ref="B3:B36"/>
  </mergeCells>
  <conditionalFormatting sqref="D30:D32">
    <cfRule type="duplicateValues" dxfId="0" priority="6"/>
    <cfRule type="duplicateValues" dxfId="0" priority="7"/>
  </conditionalFormatting>
  <conditionalFormatting sqref="D37:D53">
    <cfRule type="duplicateValues" dxfId="0" priority="2"/>
    <cfRule type="duplicateValues" dxfId="0" priority="1"/>
  </conditionalFormatting>
  <conditionalFormatting sqref="D1:D36 D54:D1048576">
    <cfRule type="duplicateValues" dxfId="0" priority="3"/>
    <cfRule type="duplicateValues" dxfId="0" priority="12"/>
  </conditionalFormatting>
  <conditionalFormatting sqref="D1:D11 D36 D54:D58 D62:D1048576">
    <cfRule type="duplicateValues" dxfId="0" priority="23"/>
    <cfRule type="duplicateValues" dxfId="0" priority="24"/>
  </conditionalFormatting>
  <conditionalFormatting sqref="D12:D29 D33:D35">
    <cfRule type="duplicateValues" dxfId="0" priority="15"/>
    <cfRule type="duplicateValues" dxfId="0" priority="16"/>
  </conditionalFormatting>
  <pageMargins left="0.314583333333333" right="0.236111111111111" top="0.472222222222222" bottom="0.393055555555556" header="0.5" footer="0.5"/>
  <pageSetup paperSize="9" scale="71" orientation="landscape"/>
  <headerFooter/>
  <colBreaks count="1" manualBreakCount="1"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"/>
  <sheetViews>
    <sheetView zoomScale="90" zoomScaleNormal="90" workbookViewId="0">
      <pane ySplit="2" topLeftCell="A3" activePane="bottomLeft" state="frozen"/>
      <selection/>
      <selection pane="bottomLeft" activeCell="O13" sqref="O13"/>
    </sheetView>
  </sheetViews>
  <sheetFormatPr defaultColWidth="9" defaultRowHeight="20" customHeight="1"/>
  <cols>
    <col min="1" max="1" width="5.625" style="24" customWidth="1"/>
    <col min="2" max="2" width="10.875" style="24" customWidth="1"/>
    <col min="3" max="3" width="7.875" style="24" customWidth="1"/>
    <col min="4" max="4" width="8.5" style="24" customWidth="1"/>
    <col min="5" max="5" width="8.375" style="24" customWidth="1"/>
    <col min="6" max="6" width="8.625" style="24" customWidth="1"/>
    <col min="7" max="7" width="10.875" style="24" customWidth="1"/>
    <col min="8" max="8" width="8.875" style="24" customWidth="1"/>
    <col min="9" max="9" width="6.125" style="24" customWidth="1"/>
    <col min="10" max="10" width="8.75" style="24" customWidth="1"/>
    <col min="11" max="11" width="12.625" style="24"/>
    <col min="12" max="12" width="10.9666666666667" style="24" customWidth="1"/>
    <col min="13" max="13" width="6.5" style="24" hidden="1" customWidth="1"/>
    <col min="14" max="14" width="9.375" style="24" customWidth="1"/>
    <col min="15" max="15" width="15.975" style="25" customWidth="1"/>
    <col min="16" max="16" width="6.525" style="24" customWidth="1"/>
    <col min="17" max="17" width="12.2166666666667" style="24" hidden="1" customWidth="1"/>
    <col min="18" max="18" width="9" style="24" hidden="1" customWidth="1"/>
    <col min="19" max="19" width="12.225" style="24" hidden="1" customWidth="1"/>
    <col min="20" max="20" width="11.5" style="24" customWidth="1"/>
    <col min="21" max="16384" width="9" style="24"/>
  </cols>
  <sheetData>
    <row r="1" customHeight="1" spans="1:16">
      <c r="A1" s="26" t="s">
        <v>106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33"/>
      <c r="P1" s="26"/>
    </row>
    <row r="2" customHeight="1" spans="1:16">
      <c r="A2" s="27" t="s">
        <v>1</v>
      </c>
      <c r="B2" s="27" t="s">
        <v>2</v>
      </c>
      <c r="C2" s="28" t="s">
        <v>107</v>
      </c>
      <c r="D2" s="28" t="s">
        <v>3</v>
      </c>
      <c r="E2" s="28" t="s">
        <v>5</v>
      </c>
      <c r="F2" s="28" t="s">
        <v>6</v>
      </c>
      <c r="G2" s="28" t="s">
        <v>8</v>
      </c>
      <c r="H2" s="28" t="s">
        <v>9</v>
      </c>
      <c r="I2" s="27" t="s">
        <v>10</v>
      </c>
      <c r="J2" s="27" t="s">
        <v>11</v>
      </c>
      <c r="K2" s="27" t="s">
        <v>12</v>
      </c>
      <c r="L2" s="27" t="s">
        <v>13</v>
      </c>
      <c r="M2" s="27" t="s">
        <v>79</v>
      </c>
      <c r="N2" s="27" t="s">
        <v>14</v>
      </c>
      <c r="O2" s="34" t="s">
        <v>15</v>
      </c>
      <c r="P2" s="27" t="s">
        <v>108</v>
      </c>
    </row>
    <row r="3" customHeight="1" spans="1:20">
      <c r="A3" s="27">
        <f>ROW()-2</f>
        <v>1</v>
      </c>
      <c r="B3" s="27" t="s">
        <v>109</v>
      </c>
      <c r="C3" s="28" t="s">
        <v>110</v>
      </c>
      <c r="D3" s="28" t="s">
        <v>111</v>
      </c>
      <c r="E3" s="28"/>
      <c r="F3" s="28"/>
      <c r="G3" s="28"/>
      <c r="H3" s="28"/>
      <c r="I3" s="27"/>
      <c r="J3" s="27"/>
      <c r="K3" s="28">
        <f t="shared" ref="K3:K24" si="0">(F3-G3-H3)*18+G3*15+H3*18*0.8+I3-J3</f>
        <v>0</v>
      </c>
      <c r="L3" s="35">
        <f t="shared" ref="L3:L24" si="1">E3*5</f>
        <v>0</v>
      </c>
      <c r="M3" s="35"/>
      <c r="N3" s="27">
        <f t="shared" ref="N3:N24" si="2">K3+L3</f>
        <v>0</v>
      </c>
      <c r="O3" s="36"/>
      <c r="P3" s="27"/>
      <c r="S3" s="24" t="str">
        <f>VLOOKUP(D3,[1]劳务临时工!C$2:P$78,14,0)</f>
        <v>2020-07-10</v>
      </c>
      <c r="T3" s="24" t="e">
        <v>#N/A</v>
      </c>
    </row>
    <row r="4" customHeight="1" spans="1:20">
      <c r="A4" s="27">
        <f>ROW()-2</f>
        <v>2</v>
      </c>
      <c r="B4" s="27" t="s">
        <v>109</v>
      </c>
      <c r="C4" s="28" t="s">
        <v>110</v>
      </c>
      <c r="D4" s="28" t="s">
        <v>23</v>
      </c>
      <c r="E4" s="28"/>
      <c r="F4" s="28"/>
      <c r="G4" s="28"/>
      <c r="H4" s="28"/>
      <c r="I4" s="27"/>
      <c r="J4" s="27"/>
      <c r="K4" s="28">
        <f t="shared" si="0"/>
        <v>0</v>
      </c>
      <c r="L4" s="35">
        <f t="shared" si="1"/>
        <v>0</v>
      </c>
      <c r="M4" s="35"/>
      <c r="N4" s="27">
        <f t="shared" si="2"/>
        <v>0</v>
      </c>
      <c r="O4" s="36"/>
      <c r="P4" s="27"/>
      <c r="S4" s="24" t="str">
        <f>VLOOKUP(D4,[1]劳务临时工!C$2:P$78,14,0)</f>
        <v>2019-04-24</v>
      </c>
      <c r="T4" s="24" t="s">
        <v>24</v>
      </c>
    </row>
    <row r="5" customFormat="1" customHeight="1" spans="1:20">
      <c r="A5" s="29">
        <f>ROW()-2</f>
        <v>3</v>
      </c>
      <c r="B5" s="29" t="s">
        <v>109</v>
      </c>
      <c r="C5" s="30" t="s">
        <v>110</v>
      </c>
      <c r="D5" s="30" t="s">
        <v>112</v>
      </c>
      <c r="E5" s="30"/>
      <c r="F5" s="30"/>
      <c r="G5" s="30"/>
      <c r="H5" s="30"/>
      <c r="I5" s="29"/>
      <c r="J5" s="29"/>
      <c r="K5" s="28">
        <f t="shared" si="0"/>
        <v>0</v>
      </c>
      <c r="L5" s="37">
        <f t="shared" si="1"/>
        <v>0</v>
      </c>
      <c r="M5" s="37"/>
      <c r="N5" s="29">
        <f t="shared" si="2"/>
        <v>0</v>
      </c>
      <c r="O5" s="38"/>
      <c r="P5" s="29"/>
      <c r="S5" s="24" t="str">
        <f>VLOOKUP(D5,[1]劳务临时工!C$2:P$78,14,0)</f>
        <v>2020-10-09</v>
      </c>
      <c r="T5" s="24" t="s">
        <v>113</v>
      </c>
    </row>
    <row r="6" customFormat="1" customHeight="1" spans="1:20">
      <c r="A6" s="29">
        <f>ROW()-2</f>
        <v>4</v>
      </c>
      <c r="B6" s="29" t="s">
        <v>109</v>
      </c>
      <c r="C6" s="30" t="s">
        <v>110</v>
      </c>
      <c r="D6" s="30" t="s">
        <v>114</v>
      </c>
      <c r="E6" s="30"/>
      <c r="F6" s="30"/>
      <c r="G6" s="30"/>
      <c r="H6" s="30"/>
      <c r="I6" s="29"/>
      <c r="J6" s="29"/>
      <c r="K6" s="28">
        <f t="shared" si="0"/>
        <v>0</v>
      </c>
      <c r="L6" s="37">
        <f t="shared" si="1"/>
        <v>0</v>
      </c>
      <c r="M6" s="37"/>
      <c r="N6" s="29">
        <f t="shared" si="2"/>
        <v>0</v>
      </c>
      <c r="O6" s="38"/>
      <c r="P6" s="29"/>
      <c r="S6" s="24" t="e">
        <f>VLOOKUP(D6,[1]劳务临时工!C$2:P$78,14,0)</f>
        <v>#N/A</v>
      </c>
      <c r="T6" s="45">
        <v>44118</v>
      </c>
    </row>
    <row r="7" customFormat="1" customHeight="1" spans="1:20">
      <c r="A7" s="27">
        <f>ROW()-2</f>
        <v>5</v>
      </c>
      <c r="B7" s="27" t="s">
        <v>115</v>
      </c>
      <c r="C7" s="28" t="s">
        <v>116</v>
      </c>
      <c r="D7" s="28" t="s">
        <v>117</v>
      </c>
      <c r="E7" s="28"/>
      <c r="F7" s="28"/>
      <c r="G7" s="28"/>
      <c r="H7" s="28"/>
      <c r="I7" s="27"/>
      <c r="J7" s="27"/>
      <c r="K7" s="28">
        <f t="shared" si="0"/>
        <v>0</v>
      </c>
      <c r="L7" s="35">
        <f t="shared" si="1"/>
        <v>0</v>
      </c>
      <c r="M7" s="35"/>
      <c r="N7" s="27">
        <f t="shared" si="2"/>
        <v>0</v>
      </c>
      <c r="O7" s="36"/>
      <c r="P7" s="27"/>
      <c r="S7" s="24" t="str">
        <f>VLOOKUP(D7,[1]劳务临时工!C$2:P$78,14,0)</f>
        <v>2020-05-11</v>
      </c>
      <c r="T7" s="24" t="s">
        <v>118</v>
      </c>
    </row>
    <row r="8" customFormat="1" customHeight="1" spans="1:20">
      <c r="A8" s="27">
        <f t="shared" ref="A8:A24" si="3">ROW()-2</f>
        <v>6</v>
      </c>
      <c r="B8" s="27" t="s">
        <v>119</v>
      </c>
      <c r="C8" s="28" t="s">
        <v>116</v>
      </c>
      <c r="D8" s="28" t="s">
        <v>120</v>
      </c>
      <c r="E8" s="28"/>
      <c r="F8" s="28"/>
      <c r="G8" s="28"/>
      <c r="H8" s="28"/>
      <c r="I8" s="27"/>
      <c r="J8" s="27"/>
      <c r="K8" s="28">
        <f t="shared" si="0"/>
        <v>0</v>
      </c>
      <c r="L8" s="35">
        <f t="shared" si="1"/>
        <v>0</v>
      </c>
      <c r="M8" s="27">
        <f>16*37+18*(J8-37)+K8-L8</f>
        <v>-74</v>
      </c>
      <c r="N8" s="27">
        <f t="shared" si="2"/>
        <v>0</v>
      </c>
      <c r="O8" s="36"/>
      <c r="P8" s="27"/>
      <c r="S8" s="24" t="str">
        <f>VLOOKUP(D8,[1]劳务临时工!C$2:P$78,14,0)</f>
        <v>2020-07-15</v>
      </c>
      <c r="T8" s="24" t="s">
        <v>121</v>
      </c>
    </row>
    <row r="9" customFormat="1" customHeight="1" spans="1:20">
      <c r="A9" s="27">
        <f t="shared" si="3"/>
        <v>7</v>
      </c>
      <c r="B9" s="27" t="s">
        <v>119</v>
      </c>
      <c r="C9" s="28" t="s">
        <v>116</v>
      </c>
      <c r="D9" s="28" t="s">
        <v>122</v>
      </c>
      <c r="E9" s="28"/>
      <c r="F9" s="28"/>
      <c r="G9" s="28"/>
      <c r="H9" s="28"/>
      <c r="I9" s="27"/>
      <c r="J9" s="27"/>
      <c r="K9" s="28">
        <f t="shared" si="0"/>
        <v>0</v>
      </c>
      <c r="L9" s="35">
        <f t="shared" si="1"/>
        <v>0</v>
      </c>
      <c r="M9" s="27"/>
      <c r="N9" s="27">
        <f t="shared" si="2"/>
        <v>0</v>
      </c>
      <c r="O9" s="36"/>
      <c r="P9" s="27"/>
      <c r="S9" s="24" t="str">
        <f>VLOOKUP(D9,[1]劳务临时工!C$2:P$78,14,0)</f>
        <v>2020-07-15</v>
      </c>
      <c r="T9" s="24" t="s">
        <v>121</v>
      </c>
    </row>
    <row r="10" customFormat="1" customHeight="1" spans="1:20">
      <c r="A10" s="27">
        <f t="shared" si="3"/>
        <v>8</v>
      </c>
      <c r="B10" s="27" t="s">
        <v>119</v>
      </c>
      <c r="C10" s="28" t="s">
        <v>116</v>
      </c>
      <c r="D10" s="28" t="s">
        <v>123</v>
      </c>
      <c r="E10" s="28"/>
      <c r="F10" s="28"/>
      <c r="G10" s="28"/>
      <c r="H10" s="28"/>
      <c r="I10" s="27"/>
      <c r="J10" s="27"/>
      <c r="K10" s="28">
        <f t="shared" si="0"/>
        <v>0</v>
      </c>
      <c r="L10" s="35">
        <f t="shared" si="1"/>
        <v>0</v>
      </c>
      <c r="M10" s="27"/>
      <c r="N10" s="27">
        <f t="shared" si="2"/>
        <v>0</v>
      </c>
      <c r="O10" s="36"/>
      <c r="P10" s="27"/>
      <c r="S10" s="24" t="str">
        <f>VLOOKUP(D10,[1]劳务临时工!C$2:P$78,14,0)</f>
        <v>2020-09-23</v>
      </c>
      <c r="T10" s="24" t="s">
        <v>124</v>
      </c>
    </row>
    <row r="11" customFormat="1" customHeight="1" spans="1:20">
      <c r="A11" s="27">
        <f t="shared" si="3"/>
        <v>9</v>
      </c>
      <c r="B11" s="27" t="s">
        <v>119</v>
      </c>
      <c r="C11" s="28" t="s">
        <v>116</v>
      </c>
      <c r="D11" s="28" t="s">
        <v>125</v>
      </c>
      <c r="E11" s="28"/>
      <c r="F11" s="28"/>
      <c r="G11" s="28"/>
      <c r="H11" s="28"/>
      <c r="I11" s="27"/>
      <c r="J11" s="27"/>
      <c r="K11" s="28">
        <f t="shared" si="0"/>
        <v>0</v>
      </c>
      <c r="L11" s="35">
        <f t="shared" si="1"/>
        <v>0</v>
      </c>
      <c r="M11" s="27"/>
      <c r="N11" s="27">
        <f t="shared" si="2"/>
        <v>0</v>
      </c>
      <c r="O11" s="36"/>
      <c r="P11" s="27"/>
      <c r="S11" s="24"/>
      <c r="T11" s="24" t="s">
        <v>126</v>
      </c>
    </row>
    <row r="12" customFormat="1" customHeight="1" spans="1:20">
      <c r="A12" s="27">
        <f t="shared" si="3"/>
        <v>10</v>
      </c>
      <c r="B12" s="27" t="s">
        <v>127</v>
      </c>
      <c r="C12" s="28" t="s">
        <v>128</v>
      </c>
      <c r="D12" s="28" t="s">
        <v>129</v>
      </c>
      <c r="E12" s="28"/>
      <c r="F12" s="28"/>
      <c r="G12" s="28"/>
      <c r="H12" s="28"/>
      <c r="I12" s="27"/>
      <c r="J12" s="27"/>
      <c r="K12" s="28">
        <f t="shared" si="0"/>
        <v>0</v>
      </c>
      <c r="L12" s="35">
        <f t="shared" si="1"/>
        <v>0</v>
      </c>
      <c r="M12" s="35"/>
      <c r="N12" s="27">
        <f t="shared" si="2"/>
        <v>0</v>
      </c>
      <c r="O12" s="36"/>
      <c r="P12" s="27"/>
      <c r="S12" s="24" t="str">
        <f>VLOOKUP(D12,[1]劳务临时工!C$2:P$78,14,0)</f>
        <v>2020-06-05</v>
      </c>
      <c r="T12" s="24" t="s">
        <v>130</v>
      </c>
    </row>
    <row r="13" customFormat="1" customHeight="1" spans="1:20">
      <c r="A13" s="27">
        <f t="shared" si="3"/>
        <v>11</v>
      </c>
      <c r="B13" s="27" t="s">
        <v>127</v>
      </c>
      <c r="C13" s="28" t="s">
        <v>128</v>
      </c>
      <c r="D13" s="28" t="s">
        <v>131</v>
      </c>
      <c r="E13" s="28"/>
      <c r="F13" s="28"/>
      <c r="G13" s="28"/>
      <c r="H13" s="28"/>
      <c r="I13" s="27"/>
      <c r="J13" s="27"/>
      <c r="K13" s="28">
        <f t="shared" si="0"/>
        <v>0</v>
      </c>
      <c r="L13" s="35">
        <f t="shared" si="1"/>
        <v>0</v>
      </c>
      <c r="M13" s="35"/>
      <c r="N13" s="27">
        <f t="shared" si="2"/>
        <v>0</v>
      </c>
      <c r="O13" s="36"/>
      <c r="P13" s="27"/>
      <c r="S13" s="24" t="str">
        <f>VLOOKUP(D13,[1]劳务临时工!C$2:P$78,14,0)</f>
        <v>2020-06-14</v>
      </c>
      <c r="T13" s="24" t="s">
        <v>132</v>
      </c>
    </row>
    <row r="14" customFormat="1" customHeight="1" spans="1:20">
      <c r="A14" s="27">
        <f t="shared" si="3"/>
        <v>12</v>
      </c>
      <c r="B14" s="27" t="s">
        <v>127</v>
      </c>
      <c r="C14" s="28" t="s">
        <v>128</v>
      </c>
      <c r="D14" s="28" t="s">
        <v>133</v>
      </c>
      <c r="E14" s="28"/>
      <c r="F14" s="28"/>
      <c r="G14" s="28"/>
      <c r="H14" s="28"/>
      <c r="I14" s="27"/>
      <c r="J14" s="27"/>
      <c r="K14" s="28">
        <f t="shared" si="0"/>
        <v>0</v>
      </c>
      <c r="L14" s="35">
        <f t="shared" si="1"/>
        <v>0</v>
      </c>
      <c r="M14" s="35"/>
      <c r="N14" s="27">
        <f t="shared" si="2"/>
        <v>0</v>
      </c>
      <c r="O14" s="36"/>
      <c r="P14" s="39"/>
      <c r="S14" s="24" t="str">
        <f>VLOOKUP(D14,[1]劳务临时工!C$2:P$78,14,0)</f>
        <v>2020-06-29</v>
      </c>
      <c r="T14" s="24" t="s">
        <v>134</v>
      </c>
    </row>
    <row r="15" customFormat="1" customHeight="1" spans="1:20">
      <c r="A15" s="27">
        <f t="shared" si="3"/>
        <v>13</v>
      </c>
      <c r="B15" s="27" t="s">
        <v>127</v>
      </c>
      <c r="C15" s="28" t="s">
        <v>128</v>
      </c>
      <c r="D15" s="28" t="s">
        <v>135</v>
      </c>
      <c r="E15" s="28"/>
      <c r="F15" s="28"/>
      <c r="G15" s="28"/>
      <c r="H15" s="28"/>
      <c r="I15" s="27"/>
      <c r="J15" s="27"/>
      <c r="K15" s="28">
        <f t="shared" si="0"/>
        <v>0</v>
      </c>
      <c r="L15" s="35">
        <f t="shared" si="1"/>
        <v>0</v>
      </c>
      <c r="M15" s="35"/>
      <c r="N15" s="27">
        <f t="shared" si="2"/>
        <v>0</v>
      </c>
      <c r="O15" s="36"/>
      <c r="P15" s="39"/>
      <c r="S15" s="24" t="e">
        <f>VLOOKUP(D15,[1]劳务临时工!C$2:P$78,14,0)</f>
        <v>#N/A</v>
      </c>
      <c r="T15" s="24" t="e">
        <v>#N/A</v>
      </c>
    </row>
    <row r="16" customFormat="1" customHeight="1" spans="1:20">
      <c r="A16" s="27">
        <f t="shared" si="3"/>
        <v>14</v>
      </c>
      <c r="B16" s="27" t="s">
        <v>127</v>
      </c>
      <c r="C16" s="28" t="s">
        <v>128</v>
      </c>
      <c r="D16" s="28" t="s">
        <v>136</v>
      </c>
      <c r="E16" s="28"/>
      <c r="F16" s="28"/>
      <c r="G16" s="28"/>
      <c r="H16" s="28"/>
      <c r="I16" s="27"/>
      <c r="J16" s="27"/>
      <c r="K16" s="28">
        <f t="shared" si="0"/>
        <v>0</v>
      </c>
      <c r="L16" s="35">
        <f t="shared" si="1"/>
        <v>0</v>
      </c>
      <c r="M16" s="35"/>
      <c r="N16" s="27">
        <f t="shared" si="2"/>
        <v>0</v>
      </c>
      <c r="O16" s="36"/>
      <c r="P16" s="39"/>
      <c r="S16" s="24"/>
      <c r="T16" s="24"/>
    </row>
    <row r="17" s="23" customFormat="1" customHeight="1" spans="1:20">
      <c r="A17" s="27">
        <f t="shared" si="3"/>
        <v>15</v>
      </c>
      <c r="B17" s="27" t="s">
        <v>127</v>
      </c>
      <c r="C17" s="28" t="s">
        <v>128</v>
      </c>
      <c r="D17" s="28" t="s">
        <v>137</v>
      </c>
      <c r="E17" s="28"/>
      <c r="F17" s="28"/>
      <c r="G17" s="28"/>
      <c r="H17" s="28"/>
      <c r="I17" s="27"/>
      <c r="J17" s="27"/>
      <c r="K17" s="28">
        <f t="shared" si="0"/>
        <v>0</v>
      </c>
      <c r="L17" s="35">
        <f t="shared" si="1"/>
        <v>0</v>
      </c>
      <c r="M17" s="35"/>
      <c r="N17" s="27">
        <f t="shared" si="2"/>
        <v>0</v>
      </c>
      <c r="O17" s="36"/>
      <c r="P17" s="39"/>
      <c r="S17" s="24" t="str">
        <f>VLOOKUP(D17,[1]劳务临时工!C$2:P$78,14,0)</f>
        <v>2020-08-26</v>
      </c>
      <c r="T17" s="24" t="e">
        <v>#N/A</v>
      </c>
    </row>
    <row r="18" customFormat="1" customHeight="1" spans="1:20">
      <c r="A18" s="27">
        <f t="shared" si="3"/>
        <v>16</v>
      </c>
      <c r="B18" s="27" t="s">
        <v>127</v>
      </c>
      <c r="C18" s="28" t="s">
        <v>128</v>
      </c>
      <c r="D18" s="28" t="s">
        <v>138</v>
      </c>
      <c r="E18" s="28"/>
      <c r="F18" s="28"/>
      <c r="G18" s="28"/>
      <c r="H18" s="28"/>
      <c r="I18" s="27"/>
      <c r="J18" s="27"/>
      <c r="K18" s="28">
        <f t="shared" si="0"/>
        <v>0</v>
      </c>
      <c r="L18" s="35">
        <f t="shared" si="1"/>
        <v>0</v>
      </c>
      <c r="M18" s="35"/>
      <c r="N18" s="27">
        <f t="shared" si="2"/>
        <v>0</v>
      </c>
      <c r="O18" s="36"/>
      <c r="P18" s="39"/>
      <c r="S18" s="24" t="str">
        <f>VLOOKUP(D18,[1]劳务临时工!C$2:P$78,14,0)</f>
        <v>2020-09-18</v>
      </c>
      <c r="T18" s="24" t="s">
        <v>139</v>
      </c>
    </row>
    <row r="19" customFormat="1" customHeight="1" spans="1:20">
      <c r="A19" s="29">
        <f t="shared" si="3"/>
        <v>17</v>
      </c>
      <c r="B19" s="29" t="s">
        <v>127</v>
      </c>
      <c r="C19" s="30" t="s">
        <v>128</v>
      </c>
      <c r="D19" s="30" t="s">
        <v>140</v>
      </c>
      <c r="E19" s="30"/>
      <c r="F19" s="30"/>
      <c r="G19" s="30"/>
      <c r="H19" s="30"/>
      <c r="I19" s="29"/>
      <c r="J19" s="29"/>
      <c r="K19" s="28">
        <f t="shared" si="0"/>
        <v>0</v>
      </c>
      <c r="L19" s="37">
        <f t="shared" si="1"/>
        <v>0</v>
      </c>
      <c r="M19" s="37"/>
      <c r="N19" s="29">
        <f t="shared" si="2"/>
        <v>0</v>
      </c>
      <c r="O19" s="38"/>
      <c r="P19" s="40"/>
      <c r="S19" s="24" t="str">
        <f>VLOOKUP(D19,[1]劳务临时工!C$2:P$78,14,0)</f>
        <v>2020-10-12</v>
      </c>
      <c r="T19" s="24" t="s">
        <v>141</v>
      </c>
    </row>
    <row r="20" customFormat="1" customHeight="1" spans="1:20">
      <c r="A20" s="29">
        <f t="shared" si="3"/>
        <v>18</v>
      </c>
      <c r="B20" s="29" t="s">
        <v>127</v>
      </c>
      <c r="C20" s="30" t="s">
        <v>128</v>
      </c>
      <c r="D20" s="30" t="s">
        <v>142</v>
      </c>
      <c r="E20" s="30"/>
      <c r="F20" s="30"/>
      <c r="G20" s="30"/>
      <c r="H20" s="30"/>
      <c r="I20" s="29"/>
      <c r="J20" s="29"/>
      <c r="K20" s="28">
        <f t="shared" si="0"/>
        <v>0</v>
      </c>
      <c r="L20" s="37">
        <f t="shared" si="1"/>
        <v>0</v>
      </c>
      <c r="M20" s="37"/>
      <c r="N20" s="29">
        <f t="shared" si="2"/>
        <v>0</v>
      </c>
      <c r="O20" s="38"/>
      <c r="P20" s="40"/>
      <c r="S20" s="24" t="str">
        <f>VLOOKUP(D20,[1]劳务临时工!C$2:P$78,14,0)</f>
        <v>2020-10-09</v>
      </c>
      <c r="T20" s="24" t="s">
        <v>113</v>
      </c>
    </row>
    <row r="21" customFormat="1" customHeight="1" spans="1:20">
      <c r="A21" s="29">
        <f t="shared" si="3"/>
        <v>19</v>
      </c>
      <c r="B21" s="29" t="s">
        <v>127</v>
      </c>
      <c r="C21" s="30" t="s">
        <v>128</v>
      </c>
      <c r="D21" s="30" t="s">
        <v>143</v>
      </c>
      <c r="E21" s="30"/>
      <c r="F21" s="30"/>
      <c r="G21" s="30"/>
      <c r="H21" s="30"/>
      <c r="I21" s="29"/>
      <c r="J21" s="29"/>
      <c r="K21" s="28">
        <f t="shared" si="0"/>
        <v>0</v>
      </c>
      <c r="L21" s="37">
        <f t="shared" si="1"/>
        <v>0</v>
      </c>
      <c r="M21" s="37"/>
      <c r="N21" s="29">
        <f t="shared" si="2"/>
        <v>0</v>
      </c>
      <c r="O21" s="38"/>
      <c r="P21" s="40"/>
      <c r="S21" s="24" t="str">
        <f>VLOOKUP(D21,[1]劳务临时工!C$2:P$78,14,0)</f>
        <v>2020-10-09</v>
      </c>
      <c r="T21" s="24" t="s">
        <v>113</v>
      </c>
    </row>
    <row r="22" customFormat="1" customHeight="1" spans="1:20">
      <c r="A22" s="27">
        <f t="shared" si="3"/>
        <v>20</v>
      </c>
      <c r="B22" s="27" t="s">
        <v>144</v>
      </c>
      <c r="C22" s="28" t="s">
        <v>128</v>
      </c>
      <c r="D22" s="28" t="s">
        <v>145</v>
      </c>
      <c r="E22" s="28"/>
      <c r="F22" s="28"/>
      <c r="G22" s="28"/>
      <c r="H22" s="28"/>
      <c r="I22" s="27"/>
      <c r="J22" s="27"/>
      <c r="K22" s="28">
        <f t="shared" si="0"/>
        <v>0</v>
      </c>
      <c r="L22" s="35">
        <f t="shared" si="1"/>
        <v>0</v>
      </c>
      <c r="M22" s="35"/>
      <c r="N22" s="27">
        <f t="shared" si="2"/>
        <v>0</v>
      </c>
      <c r="O22" s="36"/>
      <c r="P22" s="27"/>
      <c r="S22" s="24" t="str">
        <f>VLOOKUP(D22,[1]劳务临时工!C$2:P$78,14,0)</f>
        <v>2020-06-06</v>
      </c>
      <c r="T22" s="24" t="s">
        <v>146</v>
      </c>
    </row>
    <row r="23" customFormat="1" customHeight="1" spans="1:20">
      <c r="A23" s="27">
        <f t="shared" si="3"/>
        <v>21</v>
      </c>
      <c r="B23" s="27" t="s">
        <v>147</v>
      </c>
      <c r="C23" s="28" t="s">
        <v>128</v>
      </c>
      <c r="D23" s="28" t="s">
        <v>148</v>
      </c>
      <c r="E23" s="28"/>
      <c r="F23" s="28"/>
      <c r="G23" s="28"/>
      <c r="H23" s="28"/>
      <c r="I23" s="27"/>
      <c r="J23" s="27"/>
      <c r="K23" s="28">
        <f t="shared" si="0"/>
        <v>0</v>
      </c>
      <c r="L23" s="41">
        <f t="shared" si="1"/>
        <v>0</v>
      </c>
      <c r="M23" s="28">
        <f>ROUND((K23+L23),2)</f>
        <v>0</v>
      </c>
      <c r="N23" s="27">
        <f t="shared" si="2"/>
        <v>0</v>
      </c>
      <c r="O23" s="36"/>
      <c r="P23" s="27"/>
      <c r="S23" s="24"/>
      <c r="T23" s="24"/>
    </row>
    <row r="24" customFormat="1" customHeight="1" spans="1:20">
      <c r="A24" s="27">
        <f t="shared" si="3"/>
        <v>22</v>
      </c>
      <c r="B24" s="29" t="s">
        <v>147</v>
      </c>
      <c r="C24" s="30" t="s">
        <v>128</v>
      </c>
      <c r="D24" s="30" t="s">
        <v>149</v>
      </c>
      <c r="E24" s="30"/>
      <c r="F24" s="30"/>
      <c r="G24" s="30"/>
      <c r="H24" s="30"/>
      <c r="I24" s="29"/>
      <c r="J24" s="29"/>
      <c r="K24" s="28">
        <f t="shared" si="0"/>
        <v>0</v>
      </c>
      <c r="L24" s="37">
        <f t="shared" si="1"/>
        <v>0</v>
      </c>
      <c r="M24" s="37"/>
      <c r="N24" s="29">
        <f t="shared" si="2"/>
        <v>0</v>
      </c>
      <c r="O24" s="38"/>
      <c r="P24" s="27"/>
      <c r="S24" s="24"/>
      <c r="T24" s="45">
        <v>44145</v>
      </c>
    </row>
    <row r="25" customHeight="1" spans="1:16">
      <c r="A25" s="27"/>
      <c r="B25" s="27"/>
      <c r="C25" s="27"/>
      <c r="D25" s="27"/>
      <c r="E25" s="27">
        <f>SUM(E3:E24)</f>
        <v>0</v>
      </c>
      <c r="F25" s="27">
        <f>SUM(F3:F24)</f>
        <v>0</v>
      </c>
      <c r="G25" s="27"/>
      <c r="H25" s="27"/>
      <c r="I25" s="27">
        <f t="shared" ref="I25:N25" si="4">SUM(I3:I24)</f>
        <v>0</v>
      </c>
      <c r="J25" s="27">
        <f t="shared" si="4"/>
        <v>0</v>
      </c>
      <c r="K25" s="27">
        <f t="shared" si="4"/>
        <v>0</v>
      </c>
      <c r="L25" s="27">
        <f t="shared" si="4"/>
        <v>0</v>
      </c>
      <c r="M25" s="27">
        <f t="shared" si="4"/>
        <v>-74</v>
      </c>
      <c r="N25" s="27">
        <f t="shared" si="4"/>
        <v>0</v>
      </c>
      <c r="O25" s="36"/>
      <c r="P25" s="27"/>
    </row>
    <row r="26" customHeight="1" spans="1:16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42"/>
      <c r="P26" s="31"/>
    </row>
    <row r="27" customHeight="1" spans="1:14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1"/>
      <c r="M27" s="32"/>
      <c r="N27" s="32"/>
    </row>
    <row r="28" customHeight="1" spans="2:15">
      <c r="B28" s="31" t="s">
        <v>150</v>
      </c>
      <c r="C28" s="31" t="s">
        <v>151</v>
      </c>
      <c r="D28" s="31"/>
      <c r="E28" s="31"/>
      <c r="F28" s="31"/>
      <c r="G28" s="31"/>
      <c r="H28" s="31"/>
      <c r="I28" s="31" t="s">
        <v>152</v>
      </c>
      <c r="L28" s="43"/>
      <c r="M28" s="43"/>
      <c r="N28" s="43"/>
      <c r="O28" s="44"/>
    </row>
  </sheetData>
  <mergeCells count="2">
    <mergeCell ref="A1:P1"/>
    <mergeCell ref="P3:P4"/>
  </mergeCells>
  <printOptions horizontalCentered="1"/>
  <pageMargins left="0.156944444444444" right="0" top="0" bottom="0" header="0.313888888888889" footer="0.314583333333333"/>
  <pageSetup paperSize="9" scale="83" orientation="portrait" horizontalDpi="6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9"/>
  <sheetViews>
    <sheetView workbookViewId="0">
      <selection activeCell="B40" sqref="B40"/>
    </sheetView>
  </sheetViews>
  <sheetFormatPr defaultColWidth="9" defaultRowHeight="16.5" outlineLevelCol="3"/>
  <cols>
    <col min="2" max="2" width="9" style="11"/>
    <col min="3" max="3" width="25.75" style="11" customWidth="1"/>
    <col min="4" max="4" width="9.375" style="12"/>
  </cols>
  <sheetData>
    <row r="1" ht="20" customHeight="1" spans="2:4">
      <c r="B1" s="13" t="s">
        <v>3</v>
      </c>
      <c r="C1" s="13" t="s">
        <v>153</v>
      </c>
      <c r="D1" s="14" t="s">
        <v>154</v>
      </c>
    </row>
    <row r="2" ht="20" customHeight="1" spans="2:4">
      <c r="B2" s="15" t="s">
        <v>18</v>
      </c>
      <c r="C2" s="16" t="s">
        <v>20</v>
      </c>
      <c r="D2" s="17">
        <v>20</v>
      </c>
    </row>
    <row r="3" ht="20" customHeight="1" spans="2:4">
      <c r="B3" s="15" t="s">
        <v>21</v>
      </c>
      <c r="C3" s="16" t="s">
        <v>20</v>
      </c>
      <c r="D3" s="17">
        <v>-25</v>
      </c>
    </row>
    <row r="4" spans="2:4">
      <c r="B4" s="15" t="s">
        <v>23</v>
      </c>
      <c r="C4" s="16" t="s">
        <v>20</v>
      </c>
      <c r="D4" s="17">
        <v>-70</v>
      </c>
    </row>
    <row r="5" spans="2:4">
      <c r="B5" s="15" t="s">
        <v>25</v>
      </c>
      <c r="C5" s="16" t="s">
        <v>20</v>
      </c>
      <c r="D5" s="17">
        <v>85</v>
      </c>
    </row>
    <row r="6" spans="2:4">
      <c r="B6" s="15" t="s">
        <v>27</v>
      </c>
      <c r="C6" s="16" t="s">
        <v>20</v>
      </c>
      <c r="D6" s="17">
        <v>-30</v>
      </c>
    </row>
    <row r="7" spans="2:4">
      <c r="B7" s="15" t="s">
        <v>28</v>
      </c>
      <c r="C7" s="16" t="s">
        <v>20</v>
      </c>
      <c r="D7" s="17">
        <v>-55</v>
      </c>
    </row>
    <row r="8" spans="2:4">
      <c r="B8" s="15" t="s">
        <v>30</v>
      </c>
      <c r="C8" s="16" t="s">
        <v>32</v>
      </c>
      <c r="D8" s="17">
        <v>55</v>
      </c>
    </row>
    <row r="9" spans="2:4">
      <c r="B9" s="15" t="s">
        <v>33</v>
      </c>
      <c r="C9" s="16" t="s">
        <v>32</v>
      </c>
      <c r="D9" s="17">
        <v>55</v>
      </c>
    </row>
    <row r="10" spans="2:4">
      <c r="B10" s="15" t="s">
        <v>34</v>
      </c>
      <c r="C10" s="16" t="s">
        <v>32</v>
      </c>
      <c r="D10" s="17">
        <v>15</v>
      </c>
    </row>
    <row r="11" spans="2:4">
      <c r="B11" s="15" t="s">
        <v>36</v>
      </c>
      <c r="C11" s="16" t="s">
        <v>32</v>
      </c>
      <c r="D11" s="17">
        <v>95</v>
      </c>
    </row>
    <row r="12" spans="2:4">
      <c r="B12" s="15" t="s">
        <v>39</v>
      </c>
      <c r="C12" s="16" t="s">
        <v>20</v>
      </c>
      <c r="D12" s="17">
        <v>20.4</v>
      </c>
    </row>
    <row r="13" spans="2:4">
      <c r="B13" s="15" t="s">
        <v>40</v>
      </c>
      <c r="C13" s="16" t="s">
        <v>20</v>
      </c>
      <c r="D13" s="17">
        <v>8.4</v>
      </c>
    </row>
    <row r="14" spans="2:4">
      <c r="B14" s="15" t="s">
        <v>41</v>
      </c>
      <c r="C14" s="16" t="s">
        <v>20</v>
      </c>
      <c r="D14" s="17">
        <v>10</v>
      </c>
    </row>
    <row r="15" spans="2:4">
      <c r="B15" s="15" t="s">
        <v>42</v>
      </c>
      <c r="C15" s="16" t="s">
        <v>43</v>
      </c>
      <c r="D15" s="17">
        <v>222.8</v>
      </c>
    </row>
    <row r="16" spans="2:4">
      <c r="B16" s="15" t="s">
        <v>44</v>
      </c>
      <c r="C16" s="16" t="s">
        <v>20</v>
      </c>
      <c r="D16" s="17">
        <v>65</v>
      </c>
    </row>
    <row r="17" spans="2:4">
      <c r="B17" s="15" t="s">
        <v>46</v>
      </c>
      <c r="C17" s="16" t="s">
        <v>20</v>
      </c>
      <c r="D17" s="17">
        <v>1</v>
      </c>
    </row>
    <row r="18" spans="2:4">
      <c r="B18" s="15" t="s">
        <v>47</v>
      </c>
      <c r="C18" s="16" t="s">
        <v>20</v>
      </c>
      <c r="D18" s="17">
        <v>8</v>
      </c>
    </row>
    <row r="19" spans="2:4">
      <c r="B19" s="15" t="s">
        <v>48</v>
      </c>
      <c r="C19" s="16" t="s">
        <v>20</v>
      </c>
      <c r="D19" s="17">
        <v>12</v>
      </c>
    </row>
    <row r="20" spans="2:4">
      <c r="B20" s="15" t="s">
        <v>50</v>
      </c>
      <c r="C20" s="16" t="s">
        <v>52</v>
      </c>
      <c r="D20" s="17">
        <v>90</v>
      </c>
    </row>
    <row r="21" spans="2:4">
      <c r="B21" s="15" t="s">
        <v>55</v>
      </c>
      <c r="C21" s="16" t="s">
        <v>20</v>
      </c>
      <c r="D21" s="17">
        <v>17</v>
      </c>
    </row>
    <row r="22" spans="2:4">
      <c r="B22" s="15" t="s">
        <v>57</v>
      </c>
      <c r="C22" s="16" t="s">
        <v>59</v>
      </c>
      <c r="D22" s="17">
        <v>50</v>
      </c>
    </row>
    <row r="23" spans="2:4">
      <c r="B23" s="15" t="s">
        <v>67</v>
      </c>
      <c r="C23" s="16" t="s">
        <v>52</v>
      </c>
      <c r="D23" s="17">
        <v>90</v>
      </c>
    </row>
    <row r="24" spans="2:4">
      <c r="B24" s="15" t="s">
        <v>68</v>
      </c>
      <c r="C24" s="16" t="s">
        <v>52</v>
      </c>
      <c r="D24" s="17">
        <v>90</v>
      </c>
    </row>
    <row r="25" spans="2:4">
      <c r="B25" s="15" t="s">
        <v>69</v>
      </c>
      <c r="C25" s="16" t="s">
        <v>52</v>
      </c>
      <c r="D25" s="17">
        <v>90</v>
      </c>
    </row>
    <row r="26" spans="2:4">
      <c r="B26" s="15" t="s">
        <v>73</v>
      </c>
      <c r="C26" s="16" t="s">
        <v>52</v>
      </c>
      <c r="D26" s="17">
        <v>90</v>
      </c>
    </row>
    <row r="27" spans="2:4">
      <c r="B27" s="15" t="s">
        <v>76</v>
      </c>
      <c r="C27" s="16" t="s">
        <v>78</v>
      </c>
      <c r="D27" s="17">
        <v>100</v>
      </c>
    </row>
    <row r="28" spans="2:4">
      <c r="B28" s="15" t="s">
        <v>104</v>
      </c>
      <c r="C28" s="16"/>
      <c r="D28" s="17">
        <f>SUM(D2:D27)</f>
        <v>1109.6</v>
      </c>
    </row>
    <row r="29" spans="2:2">
      <c r="B29" s="11" t="s">
        <v>155</v>
      </c>
    </row>
    <row r="30" ht="13.5" spans="2:4">
      <c r="B30" s="18" t="s">
        <v>3</v>
      </c>
      <c r="C30" s="18" t="s">
        <v>153</v>
      </c>
      <c r="D30" s="19" t="s">
        <v>154</v>
      </c>
    </row>
    <row r="31" ht="13.5" spans="2:4">
      <c r="B31" s="20" t="s">
        <v>94</v>
      </c>
      <c r="C31" s="21" t="s">
        <v>156</v>
      </c>
      <c r="D31" s="20">
        <v>180</v>
      </c>
    </row>
    <row r="32" ht="13.5" spans="2:4">
      <c r="B32" s="20" t="s">
        <v>99</v>
      </c>
      <c r="C32" s="21" t="s">
        <v>157</v>
      </c>
      <c r="D32" s="20">
        <v>90</v>
      </c>
    </row>
    <row r="33" ht="13.5" spans="2:4">
      <c r="B33" s="22" t="s">
        <v>92</v>
      </c>
      <c r="C33" s="22" t="s">
        <v>158</v>
      </c>
      <c r="D33" s="22">
        <v>30</v>
      </c>
    </row>
    <row r="34" ht="13.5" spans="2:4">
      <c r="B34" s="22" t="s">
        <v>94</v>
      </c>
      <c r="C34" s="22" t="s">
        <v>158</v>
      </c>
      <c r="D34" s="22">
        <v>30</v>
      </c>
    </row>
    <row r="35" spans="1:4">
      <c r="A35" s="11"/>
      <c r="B35" s="22" t="s">
        <v>97</v>
      </c>
      <c r="C35" s="22" t="s">
        <v>158</v>
      </c>
      <c r="D35" s="22">
        <v>30</v>
      </c>
    </row>
    <row r="36" ht="13.5" spans="2:4">
      <c r="B36" s="18" t="s">
        <v>104</v>
      </c>
      <c r="C36" s="18"/>
      <c r="D36" s="19">
        <f>SUM(D31:D35)</f>
        <v>360</v>
      </c>
    </row>
    <row r="37" ht="13.5" spans="2:4">
      <c r="B37" s="18"/>
      <c r="C37" s="18"/>
      <c r="D37" s="19"/>
    </row>
    <row r="38" ht="13.5" spans="2:4">
      <c r="B38" s="18"/>
      <c r="C38" s="18"/>
      <c r="D38" s="19"/>
    </row>
    <row r="39" ht="13.5" spans="2:4">
      <c r="B39" s="18"/>
      <c r="C39" s="18"/>
      <c r="D39" s="19"/>
    </row>
  </sheetData>
  <conditionalFormatting sqref="B31:B32">
    <cfRule type="duplicateValues" dxfId="0" priority="2"/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33"/>
  <sheetViews>
    <sheetView workbookViewId="0">
      <selection activeCell="AK10" sqref="AK10"/>
    </sheetView>
  </sheetViews>
  <sheetFormatPr defaultColWidth="8" defaultRowHeight="14.25"/>
  <cols>
    <col min="1" max="1" width="3.875" style="1" customWidth="1"/>
    <col min="2" max="2" width="6.375" style="1" customWidth="1"/>
    <col min="3" max="3" width="7.5" style="1" customWidth="1"/>
    <col min="4" max="4" width="8.125" style="1" customWidth="1"/>
    <col min="5" max="5" width="8" style="1" customWidth="1"/>
    <col min="6" max="36" width="3.25" style="1" customWidth="1"/>
    <col min="37" max="16384" width="8" style="1"/>
  </cols>
  <sheetData>
    <row r="1" s="1" customFormat="1" ht="22.5" customHeight="1" spans="1:36">
      <c r="A1" s="2" t="s">
        <v>1</v>
      </c>
      <c r="B1" s="2" t="s">
        <v>3</v>
      </c>
      <c r="C1" s="3" t="s">
        <v>159</v>
      </c>
      <c r="D1" s="3" t="s">
        <v>160</v>
      </c>
      <c r="E1" s="3" t="s">
        <v>161</v>
      </c>
      <c r="F1" s="4" t="s">
        <v>162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</row>
    <row r="2" s="1" customFormat="1" ht="9.75" customHeight="1" spans="1:36">
      <c r="A2" s="2"/>
      <c r="B2" s="2"/>
      <c r="C2" s="5"/>
      <c r="D2" s="5"/>
      <c r="E2" s="5"/>
      <c r="F2" s="6">
        <v>1</v>
      </c>
      <c r="G2" s="6">
        <v>2</v>
      </c>
      <c r="H2" s="6">
        <v>3</v>
      </c>
      <c r="I2" s="6">
        <v>4</v>
      </c>
      <c r="J2" s="6">
        <v>5</v>
      </c>
      <c r="K2" s="6">
        <v>6</v>
      </c>
      <c r="L2" s="6">
        <v>7</v>
      </c>
      <c r="M2" s="6">
        <v>8</v>
      </c>
      <c r="N2" s="6">
        <v>9</v>
      </c>
      <c r="O2" s="6">
        <v>10</v>
      </c>
      <c r="P2" s="6">
        <v>11</v>
      </c>
      <c r="Q2" s="6">
        <v>12</v>
      </c>
      <c r="R2" s="6">
        <v>13</v>
      </c>
      <c r="S2" s="6">
        <v>14</v>
      </c>
      <c r="T2" s="6">
        <v>15</v>
      </c>
      <c r="U2" s="6">
        <v>16</v>
      </c>
      <c r="V2" s="6">
        <v>17</v>
      </c>
      <c r="W2" s="6">
        <v>18</v>
      </c>
      <c r="X2" s="6">
        <v>19</v>
      </c>
      <c r="Y2" s="6">
        <v>20</v>
      </c>
      <c r="Z2" s="6">
        <v>21</v>
      </c>
      <c r="AA2" s="6">
        <v>22</v>
      </c>
      <c r="AB2" s="6">
        <v>23</v>
      </c>
      <c r="AC2" s="6">
        <v>24</v>
      </c>
      <c r="AD2" s="6">
        <v>25</v>
      </c>
      <c r="AE2" s="6">
        <v>26</v>
      </c>
      <c r="AF2" s="6">
        <v>27</v>
      </c>
      <c r="AG2" s="6">
        <v>28</v>
      </c>
      <c r="AH2" s="6">
        <v>29</v>
      </c>
      <c r="AI2" s="6">
        <v>30</v>
      </c>
      <c r="AJ2" s="6">
        <v>31</v>
      </c>
    </row>
    <row r="3" s="1" customFormat="1" ht="6.75" customHeight="1" spans="1:36">
      <c r="A3" s="2"/>
      <c r="B3" s="2"/>
      <c r="C3" s="7"/>
      <c r="D3" s="7"/>
      <c r="E3" s="7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</row>
    <row r="4" s="1" customFormat="1" ht="15" customHeight="1" spans="1:36">
      <c r="A4" s="3">
        <v>1</v>
      </c>
      <c r="B4" s="3" t="s">
        <v>41</v>
      </c>
      <c r="C4" s="3" t="s">
        <v>163</v>
      </c>
      <c r="D4" s="3" t="s">
        <v>164</v>
      </c>
      <c r="E4" s="2" t="s">
        <v>165</v>
      </c>
      <c r="F4" s="9" t="s">
        <v>166</v>
      </c>
      <c r="G4" s="9" t="s">
        <v>166</v>
      </c>
      <c r="H4" s="10" t="s">
        <v>167</v>
      </c>
      <c r="I4" s="10" t="s">
        <v>167</v>
      </c>
      <c r="J4" s="10" t="s">
        <v>166</v>
      </c>
      <c r="K4" s="10" t="s">
        <v>166</v>
      </c>
      <c r="L4" s="10" t="s">
        <v>168</v>
      </c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</row>
    <row r="5" s="1" customFormat="1" ht="15" customHeight="1" spans="1:36">
      <c r="A5" s="7"/>
      <c r="B5" s="7"/>
      <c r="C5" s="7"/>
      <c r="D5" s="7"/>
      <c r="E5" s="2" t="s">
        <v>169</v>
      </c>
      <c r="F5" s="9"/>
      <c r="G5" s="9"/>
      <c r="H5" s="10" t="s">
        <v>167</v>
      </c>
      <c r="I5" s="10" t="s">
        <v>167</v>
      </c>
      <c r="J5" s="10" t="s">
        <v>166</v>
      </c>
      <c r="K5" s="10" t="s">
        <v>166</v>
      </c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</row>
    <row r="6" s="1" customFormat="1" ht="15" customHeight="1" spans="1:36">
      <c r="A6" s="3">
        <v>2</v>
      </c>
      <c r="B6" s="3" t="s">
        <v>40</v>
      </c>
      <c r="C6" s="3" t="s">
        <v>163</v>
      </c>
      <c r="D6" s="3" t="s">
        <v>170</v>
      </c>
      <c r="E6" s="2" t="s">
        <v>165</v>
      </c>
      <c r="F6" s="9" t="s">
        <v>166</v>
      </c>
      <c r="G6" s="9" t="s">
        <v>166</v>
      </c>
      <c r="H6" s="10" t="s">
        <v>167</v>
      </c>
      <c r="I6" s="10" t="s">
        <v>167</v>
      </c>
      <c r="J6" s="10" t="s">
        <v>167</v>
      </c>
      <c r="K6" s="10" t="s">
        <v>167</v>
      </c>
      <c r="L6" s="10" t="s">
        <v>167</v>
      </c>
      <c r="M6" s="10" t="s">
        <v>167</v>
      </c>
      <c r="N6" s="10" t="s">
        <v>167</v>
      </c>
      <c r="O6" s="9" t="s">
        <v>166</v>
      </c>
      <c r="P6" s="9" t="s">
        <v>168</v>
      </c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="1" customFormat="1" ht="15" customHeight="1" spans="1:36">
      <c r="A7" s="7"/>
      <c r="B7" s="7"/>
      <c r="C7" s="7"/>
      <c r="D7" s="7"/>
      <c r="E7" s="2" t="s">
        <v>169</v>
      </c>
      <c r="F7" s="9"/>
      <c r="G7" s="9"/>
      <c r="H7" s="10" t="s">
        <v>167</v>
      </c>
      <c r="I7" s="10" t="s">
        <v>167</v>
      </c>
      <c r="J7" s="10" t="s">
        <v>167</v>
      </c>
      <c r="K7" s="10" t="s">
        <v>167</v>
      </c>
      <c r="L7" s="10" t="s">
        <v>167</v>
      </c>
      <c r="M7" s="10" t="s">
        <v>167</v>
      </c>
      <c r="N7" s="10" t="s">
        <v>167</v>
      </c>
      <c r="O7" s="9" t="s">
        <v>166</v>
      </c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</row>
    <row r="8" s="1" customFormat="1" ht="15" customHeight="1" spans="1:36">
      <c r="A8" s="3">
        <v>3</v>
      </c>
      <c r="B8" s="3" t="s">
        <v>39</v>
      </c>
      <c r="C8" s="3" t="s">
        <v>163</v>
      </c>
      <c r="D8" s="3" t="s">
        <v>170</v>
      </c>
      <c r="E8" s="2" t="s">
        <v>165</v>
      </c>
      <c r="F8" s="9" t="s">
        <v>166</v>
      </c>
      <c r="G8" s="9" t="s">
        <v>166</v>
      </c>
      <c r="H8" s="10" t="s">
        <v>167</v>
      </c>
      <c r="I8" s="10" t="s">
        <v>167</v>
      </c>
      <c r="J8" s="10" t="s">
        <v>167</v>
      </c>
      <c r="K8" s="10" t="s">
        <v>167</v>
      </c>
      <c r="L8" s="10" t="s">
        <v>167</v>
      </c>
      <c r="M8" s="10" t="s">
        <v>167</v>
      </c>
      <c r="N8" s="10" t="s">
        <v>167</v>
      </c>
      <c r="O8" s="9" t="s">
        <v>166</v>
      </c>
      <c r="P8" s="9" t="s">
        <v>168</v>
      </c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</row>
    <row r="9" s="1" customFormat="1" ht="15" customHeight="1" spans="1:36">
      <c r="A9" s="7"/>
      <c r="B9" s="7"/>
      <c r="C9" s="7"/>
      <c r="D9" s="7"/>
      <c r="E9" s="2" t="s">
        <v>169</v>
      </c>
      <c r="F9" s="9"/>
      <c r="G9" s="9"/>
      <c r="H9" s="10" t="s">
        <v>167</v>
      </c>
      <c r="I9" s="10" t="s">
        <v>167</v>
      </c>
      <c r="J9" s="10" t="s">
        <v>167</v>
      </c>
      <c r="K9" s="10" t="s">
        <v>167</v>
      </c>
      <c r="L9" s="10" t="s">
        <v>167</v>
      </c>
      <c r="M9" s="10" t="s">
        <v>167</v>
      </c>
      <c r="N9" s="10" t="s">
        <v>167</v>
      </c>
      <c r="O9" s="9" t="s">
        <v>166</v>
      </c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</row>
    <row r="10" s="1" customFormat="1" ht="15" customHeight="1" spans="1:36">
      <c r="A10" s="3">
        <v>4</v>
      </c>
      <c r="B10" s="3" t="s">
        <v>71</v>
      </c>
      <c r="C10" s="3" t="s">
        <v>163</v>
      </c>
      <c r="D10" s="3" t="s">
        <v>171</v>
      </c>
      <c r="E10" s="2" t="s">
        <v>165</v>
      </c>
      <c r="F10" s="9" t="s">
        <v>167</v>
      </c>
      <c r="G10" s="9" t="s">
        <v>167</v>
      </c>
      <c r="H10" s="10" t="s">
        <v>167</v>
      </c>
      <c r="I10" s="10" t="s">
        <v>167</v>
      </c>
      <c r="J10" s="10" t="s">
        <v>167</v>
      </c>
      <c r="K10" s="10" t="s">
        <v>167</v>
      </c>
      <c r="L10" s="10" t="s">
        <v>167</v>
      </c>
      <c r="M10" s="10" t="s">
        <v>167</v>
      </c>
      <c r="N10" s="10" t="s">
        <v>167</v>
      </c>
      <c r="O10" s="9" t="s">
        <v>166</v>
      </c>
      <c r="P10" s="9" t="s">
        <v>166</v>
      </c>
      <c r="Q10" s="9" t="s">
        <v>166</v>
      </c>
      <c r="R10" s="9" t="s">
        <v>167</v>
      </c>
      <c r="S10" s="9" t="s">
        <v>167</v>
      </c>
      <c r="T10" s="9" t="s">
        <v>167</v>
      </c>
      <c r="U10" s="9" t="s">
        <v>167</v>
      </c>
      <c r="V10" s="9" t="s">
        <v>167</v>
      </c>
      <c r="W10" s="9" t="s">
        <v>166</v>
      </c>
      <c r="X10" s="9" t="s">
        <v>167</v>
      </c>
      <c r="Y10" s="9" t="s">
        <v>167</v>
      </c>
      <c r="Z10" s="9" t="s">
        <v>167</v>
      </c>
      <c r="AA10" s="9" t="s">
        <v>167</v>
      </c>
      <c r="AB10" s="9" t="s">
        <v>167</v>
      </c>
      <c r="AC10" s="9" t="s">
        <v>166</v>
      </c>
      <c r="AD10" s="9" t="s">
        <v>166</v>
      </c>
      <c r="AE10" s="9" t="s">
        <v>167</v>
      </c>
      <c r="AF10" s="9" t="s">
        <v>167</v>
      </c>
      <c r="AG10" s="9" t="s">
        <v>167</v>
      </c>
      <c r="AH10" s="9" t="s">
        <v>167</v>
      </c>
      <c r="AI10" s="9" t="s">
        <v>167</v>
      </c>
      <c r="AJ10" s="9" t="s">
        <v>167</v>
      </c>
    </row>
    <row r="11" s="1" customFormat="1" ht="15" customHeight="1" spans="1:36">
      <c r="A11" s="7"/>
      <c r="B11" s="7"/>
      <c r="C11" s="7"/>
      <c r="D11" s="7"/>
      <c r="E11" s="2" t="s">
        <v>169</v>
      </c>
      <c r="F11" s="9" t="s">
        <v>167</v>
      </c>
      <c r="G11" s="9" t="s">
        <v>167</v>
      </c>
      <c r="H11" s="10" t="s">
        <v>167</v>
      </c>
      <c r="I11" s="10" t="s">
        <v>167</v>
      </c>
      <c r="J11" s="10" t="s">
        <v>167</v>
      </c>
      <c r="K11" s="10" t="s">
        <v>167</v>
      </c>
      <c r="L11" s="10" t="s">
        <v>167</v>
      </c>
      <c r="M11" s="10" t="s">
        <v>167</v>
      </c>
      <c r="N11" s="10" t="s">
        <v>167</v>
      </c>
      <c r="O11" s="9" t="s">
        <v>166</v>
      </c>
      <c r="P11" s="9" t="s">
        <v>166</v>
      </c>
      <c r="Q11" s="9" t="s">
        <v>166</v>
      </c>
      <c r="R11" s="9" t="s">
        <v>167</v>
      </c>
      <c r="S11" s="9" t="s">
        <v>167</v>
      </c>
      <c r="T11" s="9" t="s">
        <v>167</v>
      </c>
      <c r="U11" s="9" t="s">
        <v>167</v>
      </c>
      <c r="V11" s="9" t="s">
        <v>167</v>
      </c>
      <c r="W11" s="9" t="s">
        <v>166</v>
      </c>
      <c r="X11" s="9" t="s">
        <v>167</v>
      </c>
      <c r="Y11" s="9" t="s">
        <v>167</v>
      </c>
      <c r="Z11" s="9" t="s">
        <v>167</v>
      </c>
      <c r="AA11" s="9" t="s">
        <v>167</v>
      </c>
      <c r="AB11" s="9" t="s">
        <v>167</v>
      </c>
      <c r="AC11" s="9" t="s">
        <v>166</v>
      </c>
      <c r="AD11" s="9" t="s">
        <v>166</v>
      </c>
      <c r="AE11" s="9" t="s">
        <v>167</v>
      </c>
      <c r="AF11" s="9" t="s">
        <v>167</v>
      </c>
      <c r="AG11" s="9" t="s">
        <v>167</v>
      </c>
      <c r="AH11" s="9" t="s">
        <v>167</v>
      </c>
      <c r="AI11" s="9" t="s">
        <v>167</v>
      </c>
      <c r="AJ11" s="9" t="s">
        <v>167</v>
      </c>
    </row>
    <row r="12" s="1" customFormat="1" ht="15" customHeight="1" spans="1:36">
      <c r="A12" s="3">
        <v>5</v>
      </c>
      <c r="B12" s="3" t="s">
        <v>48</v>
      </c>
      <c r="C12" s="3" t="s">
        <v>163</v>
      </c>
      <c r="D12" s="3" t="s">
        <v>164</v>
      </c>
      <c r="E12" s="2" t="s">
        <v>165</v>
      </c>
      <c r="F12" s="9" t="s">
        <v>167</v>
      </c>
      <c r="G12" s="9" t="s">
        <v>167</v>
      </c>
      <c r="H12" s="10" t="s">
        <v>167</v>
      </c>
      <c r="I12" s="10" t="s">
        <v>167</v>
      </c>
      <c r="J12" s="10" t="s">
        <v>167</v>
      </c>
      <c r="K12" s="10" t="s">
        <v>167</v>
      </c>
      <c r="L12" s="10" t="s">
        <v>167</v>
      </c>
      <c r="M12" s="10" t="s">
        <v>167</v>
      </c>
      <c r="N12" s="10" t="s">
        <v>167</v>
      </c>
      <c r="O12" s="9" t="s">
        <v>166</v>
      </c>
      <c r="P12" s="9" t="s">
        <v>166</v>
      </c>
      <c r="Q12" s="9" t="s">
        <v>167</v>
      </c>
      <c r="R12" s="9" t="s">
        <v>167</v>
      </c>
      <c r="S12" s="9" t="s">
        <v>167</v>
      </c>
      <c r="T12" s="9" t="s">
        <v>167</v>
      </c>
      <c r="U12" s="9" t="s">
        <v>167</v>
      </c>
      <c r="V12" s="9" t="s">
        <v>166</v>
      </c>
      <c r="W12" s="9" t="s">
        <v>166</v>
      </c>
      <c r="X12" s="9" t="s">
        <v>167</v>
      </c>
      <c r="Y12" s="9" t="s">
        <v>167</v>
      </c>
      <c r="Z12" s="9" t="s">
        <v>167</v>
      </c>
      <c r="AA12" s="9" t="s">
        <v>167</v>
      </c>
      <c r="AB12" s="9" t="s">
        <v>167</v>
      </c>
      <c r="AC12" s="9" t="s">
        <v>167</v>
      </c>
      <c r="AD12" s="9" t="s">
        <v>167</v>
      </c>
      <c r="AE12" s="9" t="s">
        <v>167</v>
      </c>
      <c r="AF12" s="9" t="s">
        <v>166</v>
      </c>
      <c r="AG12" s="9" t="s">
        <v>167</v>
      </c>
      <c r="AH12" s="9" t="s">
        <v>166</v>
      </c>
      <c r="AI12" s="9"/>
      <c r="AJ12" s="9"/>
    </row>
    <row r="13" s="1" customFormat="1" ht="15" customHeight="1" spans="1:36">
      <c r="A13" s="7"/>
      <c r="B13" s="7"/>
      <c r="C13" s="7"/>
      <c r="D13" s="7"/>
      <c r="E13" s="2" t="s">
        <v>169</v>
      </c>
      <c r="F13" s="9" t="s">
        <v>167</v>
      </c>
      <c r="G13" s="9" t="s">
        <v>167</v>
      </c>
      <c r="H13" s="10" t="s">
        <v>167</v>
      </c>
      <c r="I13" s="10" t="s">
        <v>167</v>
      </c>
      <c r="J13" s="10" t="s">
        <v>167</v>
      </c>
      <c r="K13" s="10" t="s">
        <v>167</v>
      </c>
      <c r="L13" s="10" t="s">
        <v>167</v>
      </c>
      <c r="M13" s="10" t="s">
        <v>167</v>
      </c>
      <c r="N13" s="10" t="s">
        <v>167</v>
      </c>
      <c r="O13" s="9" t="s">
        <v>166</v>
      </c>
      <c r="P13" s="9" t="s">
        <v>166</v>
      </c>
      <c r="Q13" s="9" t="s">
        <v>167</v>
      </c>
      <c r="R13" s="9" t="s">
        <v>167</v>
      </c>
      <c r="S13" s="9" t="s">
        <v>167</v>
      </c>
      <c r="T13" s="9" t="s">
        <v>167</v>
      </c>
      <c r="U13" s="9" t="s">
        <v>167</v>
      </c>
      <c r="V13" s="9" t="s">
        <v>166</v>
      </c>
      <c r="W13" s="9" t="s">
        <v>166</v>
      </c>
      <c r="X13" s="9" t="s">
        <v>167</v>
      </c>
      <c r="Y13" s="9" t="s">
        <v>167</v>
      </c>
      <c r="Z13" s="9" t="s">
        <v>167</v>
      </c>
      <c r="AA13" s="9" t="s">
        <v>167</v>
      </c>
      <c r="AB13" s="9" t="s">
        <v>167</v>
      </c>
      <c r="AC13" s="9" t="s">
        <v>167</v>
      </c>
      <c r="AD13" s="9" t="s">
        <v>167</v>
      </c>
      <c r="AE13" s="9" t="s">
        <v>167</v>
      </c>
      <c r="AF13" s="9" t="s">
        <v>166</v>
      </c>
      <c r="AG13" s="9" t="s">
        <v>167</v>
      </c>
      <c r="AH13" s="9" t="s">
        <v>166</v>
      </c>
      <c r="AI13" s="9"/>
      <c r="AJ13" s="9"/>
    </row>
    <row r="14" s="1" customFormat="1" ht="15" customHeight="1" spans="1:36">
      <c r="A14" s="3">
        <v>6</v>
      </c>
      <c r="B14" s="3" t="s">
        <v>172</v>
      </c>
      <c r="C14" s="3" t="s">
        <v>173</v>
      </c>
      <c r="D14" s="3" t="s">
        <v>164</v>
      </c>
      <c r="E14" s="2" t="s">
        <v>165</v>
      </c>
      <c r="F14" s="9" t="s">
        <v>166</v>
      </c>
      <c r="G14" s="10" t="s">
        <v>167</v>
      </c>
      <c r="H14" s="10" t="s">
        <v>167</v>
      </c>
      <c r="I14" s="10" t="s">
        <v>167</v>
      </c>
      <c r="J14" s="10" t="s">
        <v>167</v>
      </c>
      <c r="K14" s="10" t="s">
        <v>167</v>
      </c>
      <c r="L14" s="10" t="s">
        <v>167</v>
      </c>
      <c r="M14" s="10" t="s">
        <v>167</v>
      </c>
      <c r="N14" s="10" t="s">
        <v>167</v>
      </c>
      <c r="O14" s="9" t="s">
        <v>166</v>
      </c>
      <c r="P14" s="9" t="s">
        <v>166</v>
      </c>
      <c r="Q14" s="10" t="s">
        <v>166</v>
      </c>
      <c r="R14" s="10" t="s">
        <v>167</v>
      </c>
      <c r="S14" s="10" t="s">
        <v>167</v>
      </c>
      <c r="T14" s="10" t="s">
        <v>167</v>
      </c>
      <c r="U14" s="10" t="s">
        <v>167</v>
      </c>
      <c r="V14" s="9" t="s">
        <v>166</v>
      </c>
      <c r="W14" s="9" t="s">
        <v>166</v>
      </c>
      <c r="X14" s="10" t="s">
        <v>167</v>
      </c>
      <c r="Y14" s="10" t="s">
        <v>166</v>
      </c>
      <c r="Z14" s="9" t="s">
        <v>166</v>
      </c>
      <c r="AA14" s="9" t="s">
        <v>167</v>
      </c>
      <c r="AB14" s="9" t="s">
        <v>166</v>
      </c>
      <c r="AC14" s="9" t="s">
        <v>174</v>
      </c>
      <c r="AD14" s="9"/>
      <c r="AE14" s="9"/>
      <c r="AF14" s="9"/>
      <c r="AG14" s="9"/>
      <c r="AH14" s="10"/>
      <c r="AI14" s="10"/>
      <c r="AJ14" s="10"/>
    </row>
    <row r="15" s="1" customFormat="1" ht="15" customHeight="1" spans="1:36">
      <c r="A15" s="7"/>
      <c r="B15" s="7"/>
      <c r="C15" s="7"/>
      <c r="D15" s="7"/>
      <c r="E15" s="2" t="s">
        <v>169</v>
      </c>
      <c r="F15" s="9" t="s">
        <v>166</v>
      </c>
      <c r="G15" s="10" t="s">
        <v>167</v>
      </c>
      <c r="H15" s="10" t="s">
        <v>167</v>
      </c>
      <c r="I15" s="10" t="s">
        <v>167</v>
      </c>
      <c r="J15" s="10" t="s">
        <v>167</v>
      </c>
      <c r="K15" s="10" t="s">
        <v>167</v>
      </c>
      <c r="L15" s="10" t="s">
        <v>167</v>
      </c>
      <c r="M15" s="10" t="s">
        <v>167</v>
      </c>
      <c r="N15" s="10" t="s">
        <v>167</v>
      </c>
      <c r="O15" s="9" t="s">
        <v>166</v>
      </c>
      <c r="P15" s="9" t="s">
        <v>166</v>
      </c>
      <c r="Q15" s="10" t="s">
        <v>166</v>
      </c>
      <c r="R15" s="10" t="s">
        <v>167</v>
      </c>
      <c r="S15" s="10" t="s">
        <v>167</v>
      </c>
      <c r="T15" s="10" t="s">
        <v>167</v>
      </c>
      <c r="U15" s="10" t="s">
        <v>167</v>
      </c>
      <c r="V15" s="9" t="s">
        <v>166</v>
      </c>
      <c r="W15" s="9" t="s">
        <v>166</v>
      </c>
      <c r="X15" s="10" t="s">
        <v>167</v>
      </c>
      <c r="Y15" s="10" t="s">
        <v>166</v>
      </c>
      <c r="Z15" s="9" t="s">
        <v>166</v>
      </c>
      <c r="AA15" s="9" t="s">
        <v>167</v>
      </c>
      <c r="AB15" s="9" t="s">
        <v>166</v>
      </c>
      <c r="AC15" s="9"/>
      <c r="AD15" s="9"/>
      <c r="AE15" s="9"/>
      <c r="AF15" s="9"/>
      <c r="AG15" s="9"/>
      <c r="AH15" s="10"/>
      <c r="AI15" s="10"/>
      <c r="AJ15" s="10"/>
    </row>
    <row r="16" s="1" customFormat="1" ht="15" customHeight="1" spans="1:36">
      <c r="A16" s="3">
        <v>7</v>
      </c>
      <c r="B16" s="3" t="s">
        <v>46</v>
      </c>
      <c r="C16" s="3" t="s">
        <v>173</v>
      </c>
      <c r="D16" s="3" t="s">
        <v>164</v>
      </c>
      <c r="E16" s="2" t="s">
        <v>165</v>
      </c>
      <c r="F16" s="9" t="s">
        <v>166</v>
      </c>
      <c r="G16" s="10" t="s">
        <v>167</v>
      </c>
      <c r="H16" s="10" t="s">
        <v>167</v>
      </c>
      <c r="I16" s="10" t="s">
        <v>167</v>
      </c>
      <c r="J16" s="10" t="s">
        <v>167</v>
      </c>
      <c r="K16" s="10" t="s">
        <v>167</v>
      </c>
      <c r="L16" s="10" t="s">
        <v>167</v>
      </c>
      <c r="M16" s="10" t="s">
        <v>167</v>
      </c>
      <c r="N16" s="10" t="s">
        <v>167</v>
      </c>
      <c r="O16" s="9" t="s">
        <v>166</v>
      </c>
      <c r="P16" s="9" t="s">
        <v>166</v>
      </c>
      <c r="Q16" s="10" t="s">
        <v>167</v>
      </c>
      <c r="R16" s="10" t="s">
        <v>167</v>
      </c>
      <c r="S16" s="10" t="s">
        <v>167</v>
      </c>
      <c r="T16" s="10" t="s">
        <v>167</v>
      </c>
      <c r="U16" s="10" t="s">
        <v>167</v>
      </c>
      <c r="V16" s="9" t="s">
        <v>166</v>
      </c>
      <c r="W16" s="9" t="s">
        <v>166</v>
      </c>
      <c r="X16" s="10" t="s">
        <v>167</v>
      </c>
      <c r="Y16" s="10" t="s">
        <v>166</v>
      </c>
      <c r="Z16" s="9" t="s">
        <v>167</v>
      </c>
      <c r="AA16" s="9" t="s">
        <v>167</v>
      </c>
      <c r="AB16" s="9" t="s">
        <v>166</v>
      </c>
      <c r="AC16" s="9" t="s">
        <v>167</v>
      </c>
      <c r="AD16" s="9" t="s">
        <v>166</v>
      </c>
      <c r="AE16" s="9" t="s">
        <v>166</v>
      </c>
      <c r="AF16" s="9" t="s">
        <v>167</v>
      </c>
      <c r="AG16" s="9" t="s">
        <v>166</v>
      </c>
      <c r="AH16" s="10"/>
      <c r="AI16" s="10"/>
      <c r="AJ16" s="10"/>
    </row>
    <row r="17" s="1" customFormat="1" ht="15" customHeight="1" spans="1:36">
      <c r="A17" s="7"/>
      <c r="B17" s="7"/>
      <c r="C17" s="7"/>
      <c r="D17" s="7"/>
      <c r="E17" s="2" t="s">
        <v>169</v>
      </c>
      <c r="F17" s="9" t="s">
        <v>166</v>
      </c>
      <c r="G17" s="10" t="s">
        <v>167</v>
      </c>
      <c r="H17" s="10" t="s">
        <v>167</v>
      </c>
      <c r="I17" s="10" t="s">
        <v>167</v>
      </c>
      <c r="J17" s="10" t="s">
        <v>167</v>
      </c>
      <c r="K17" s="10" t="s">
        <v>167</v>
      </c>
      <c r="L17" s="10" t="s">
        <v>167</v>
      </c>
      <c r="M17" s="10" t="s">
        <v>167</v>
      </c>
      <c r="N17" s="10" t="s">
        <v>167</v>
      </c>
      <c r="O17" s="9" t="s">
        <v>166</v>
      </c>
      <c r="P17" s="9" t="s">
        <v>166</v>
      </c>
      <c r="Q17" s="10" t="s">
        <v>167</v>
      </c>
      <c r="R17" s="10" t="s">
        <v>167</v>
      </c>
      <c r="S17" s="10" t="s">
        <v>167</v>
      </c>
      <c r="T17" s="10" t="s">
        <v>167</v>
      </c>
      <c r="U17" s="10" t="s">
        <v>167</v>
      </c>
      <c r="V17" s="9" t="s">
        <v>166</v>
      </c>
      <c r="W17" s="9" t="s">
        <v>166</v>
      </c>
      <c r="X17" s="10" t="s">
        <v>167</v>
      </c>
      <c r="Y17" s="10" t="s">
        <v>166</v>
      </c>
      <c r="Z17" s="9" t="s">
        <v>167</v>
      </c>
      <c r="AA17" s="9" t="s">
        <v>167</v>
      </c>
      <c r="AB17" s="9" t="s">
        <v>166</v>
      </c>
      <c r="AC17" s="9" t="s">
        <v>167</v>
      </c>
      <c r="AD17" s="9" t="s">
        <v>166</v>
      </c>
      <c r="AE17" s="9" t="s">
        <v>166</v>
      </c>
      <c r="AF17" s="9" t="s">
        <v>167</v>
      </c>
      <c r="AG17" s="9" t="s">
        <v>166</v>
      </c>
      <c r="AH17" s="10"/>
      <c r="AI17" s="10"/>
      <c r="AJ17" s="10"/>
    </row>
    <row r="18" s="1" customFormat="1" ht="15" customHeight="1" spans="1:36">
      <c r="A18" s="3">
        <v>8</v>
      </c>
      <c r="B18" s="3" t="s">
        <v>47</v>
      </c>
      <c r="C18" s="3" t="s">
        <v>173</v>
      </c>
      <c r="D18" s="3" t="s">
        <v>164</v>
      </c>
      <c r="E18" s="2" t="s">
        <v>165</v>
      </c>
      <c r="F18" s="9" t="s">
        <v>166</v>
      </c>
      <c r="G18" s="10" t="s">
        <v>166</v>
      </c>
      <c r="H18" s="10" t="s">
        <v>167</v>
      </c>
      <c r="I18" s="10" t="s">
        <v>167</v>
      </c>
      <c r="J18" s="10" t="s">
        <v>167</v>
      </c>
      <c r="K18" s="10" t="s">
        <v>167</v>
      </c>
      <c r="L18" s="10" t="s">
        <v>167</v>
      </c>
      <c r="M18" s="10" t="s">
        <v>167</v>
      </c>
      <c r="N18" s="10" t="s">
        <v>167</v>
      </c>
      <c r="O18" s="9" t="s">
        <v>166</v>
      </c>
      <c r="P18" s="9" t="s">
        <v>166</v>
      </c>
      <c r="Q18" s="10" t="s">
        <v>167</v>
      </c>
      <c r="R18" s="10" t="s">
        <v>167</v>
      </c>
      <c r="S18" s="10" t="s">
        <v>168</v>
      </c>
      <c r="T18" s="10"/>
      <c r="U18" s="10"/>
      <c r="V18" s="9"/>
      <c r="W18" s="9"/>
      <c r="X18" s="10"/>
      <c r="Y18" s="10"/>
      <c r="Z18" s="9"/>
      <c r="AA18" s="9"/>
      <c r="AB18" s="9"/>
      <c r="AC18" s="9"/>
      <c r="AD18" s="9"/>
      <c r="AE18" s="9"/>
      <c r="AF18" s="9"/>
      <c r="AG18" s="9"/>
      <c r="AH18" s="10"/>
      <c r="AI18" s="10"/>
      <c r="AJ18" s="10"/>
    </row>
    <row r="19" s="1" customFormat="1" ht="15" customHeight="1" spans="1:36">
      <c r="A19" s="7"/>
      <c r="B19" s="7"/>
      <c r="C19" s="7"/>
      <c r="D19" s="7"/>
      <c r="E19" s="2" t="s">
        <v>169</v>
      </c>
      <c r="F19" s="9" t="s">
        <v>166</v>
      </c>
      <c r="G19" s="10" t="s">
        <v>166</v>
      </c>
      <c r="H19" s="10" t="s">
        <v>167</v>
      </c>
      <c r="I19" s="10" t="s">
        <v>167</v>
      </c>
      <c r="J19" s="10" t="s">
        <v>167</v>
      </c>
      <c r="K19" s="10" t="s">
        <v>167</v>
      </c>
      <c r="L19" s="10" t="s">
        <v>167</v>
      </c>
      <c r="M19" s="10" t="s">
        <v>167</v>
      </c>
      <c r="N19" s="10" t="s">
        <v>167</v>
      </c>
      <c r="O19" s="9" t="s">
        <v>166</v>
      </c>
      <c r="P19" s="9" t="s">
        <v>166</v>
      </c>
      <c r="Q19" s="10" t="s">
        <v>167</v>
      </c>
      <c r="R19" s="10" t="s">
        <v>167</v>
      </c>
      <c r="S19" s="10"/>
      <c r="T19" s="10"/>
      <c r="U19" s="10"/>
      <c r="V19" s="9"/>
      <c r="W19" s="9"/>
      <c r="X19" s="10"/>
      <c r="Y19" s="10"/>
      <c r="Z19" s="9"/>
      <c r="AA19" s="9"/>
      <c r="AB19" s="9"/>
      <c r="AC19" s="9"/>
      <c r="AD19" s="9"/>
      <c r="AE19" s="9"/>
      <c r="AF19" s="9"/>
      <c r="AG19" s="9"/>
      <c r="AH19" s="10"/>
      <c r="AI19" s="10"/>
      <c r="AJ19" s="10"/>
    </row>
    <row r="20" s="1" customFormat="1" ht="15" customHeight="1" spans="1:36">
      <c r="A20" s="3">
        <v>9</v>
      </c>
      <c r="B20" s="3" t="s">
        <v>50</v>
      </c>
      <c r="C20" s="3" t="s">
        <v>173</v>
      </c>
      <c r="D20" s="3" t="s">
        <v>164</v>
      </c>
      <c r="E20" s="2" t="s">
        <v>165</v>
      </c>
      <c r="F20" s="9" t="s">
        <v>166</v>
      </c>
      <c r="G20" s="10" t="s">
        <v>167</v>
      </c>
      <c r="H20" s="10" t="s">
        <v>167</v>
      </c>
      <c r="I20" s="10" t="s">
        <v>167</v>
      </c>
      <c r="J20" s="10" t="s">
        <v>166</v>
      </c>
      <c r="K20" s="10" t="s">
        <v>166</v>
      </c>
      <c r="L20" s="10" t="s">
        <v>167</v>
      </c>
      <c r="M20" s="10" t="s">
        <v>167</v>
      </c>
      <c r="N20" s="10" t="s">
        <v>166</v>
      </c>
      <c r="O20" s="9" t="s">
        <v>166</v>
      </c>
      <c r="P20" s="9" t="s">
        <v>166</v>
      </c>
      <c r="Q20" s="10" t="s">
        <v>167</v>
      </c>
      <c r="R20" s="10" t="s">
        <v>167</v>
      </c>
      <c r="S20" s="10" t="s">
        <v>167</v>
      </c>
      <c r="T20" s="10" t="s">
        <v>167</v>
      </c>
      <c r="U20" s="10" t="s">
        <v>167</v>
      </c>
      <c r="V20" s="9" t="s">
        <v>166</v>
      </c>
      <c r="W20" s="9" t="s">
        <v>166</v>
      </c>
      <c r="X20" s="10" t="s">
        <v>167</v>
      </c>
      <c r="Y20" s="10" t="s">
        <v>166</v>
      </c>
      <c r="Z20" s="9" t="s">
        <v>167</v>
      </c>
      <c r="AA20" s="9" t="s">
        <v>168</v>
      </c>
      <c r="AB20" s="9"/>
      <c r="AC20" s="9"/>
      <c r="AD20" s="9"/>
      <c r="AE20" s="9"/>
      <c r="AF20" s="9"/>
      <c r="AG20" s="9"/>
      <c r="AH20" s="10"/>
      <c r="AI20" s="10"/>
      <c r="AJ20" s="10"/>
    </row>
    <row r="21" s="1" customFormat="1" ht="15" customHeight="1" spans="1:36">
      <c r="A21" s="7"/>
      <c r="B21" s="7"/>
      <c r="C21" s="7"/>
      <c r="D21" s="7"/>
      <c r="E21" s="2" t="s">
        <v>169</v>
      </c>
      <c r="F21" s="9" t="s">
        <v>166</v>
      </c>
      <c r="G21" s="10" t="s">
        <v>167</v>
      </c>
      <c r="H21" s="10" t="s">
        <v>167</v>
      </c>
      <c r="I21" s="10" t="s">
        <v>167</v>
      </c>
      <c r="J21" s="10" t="s">
        <v>166</v>
      </c>
      <c r="K21" s="10" t="s">
        <v>166</v>
      </c>
      <c r="L21" s="10" t="s">
        <v>167</v>
      </c>
      <c r="M21" s="10" t="s">
        <v>167</v>
      </c>
      <c r="N21" s="10" t="s">
        <v>166</v>
      </c>
      <c r="O21" s="9" t="s">
        <v>166</v>
      </c>
      <c r="P21" s="9" t="s">
        <v>166</v>
      </c>
      <c r="Q21" s="10" t="s">
        <v>167</v>
      </c>
      <c r="R21" s="10" t="s">
        <v>167</v>
      </c>
      <c r="S21" s="10" t="s">
        <v>167</v>
      </c>
      <c r="T21" s="10" t="s">
        <v>167</v>
      </c>
      <c r="U21" s="10" t="s">
        <v>167</v>
      </c>
      <c r="V21" s="9" t="s">
        <v>166</v>
      </c>
      <c r="W21" s="9" t="s">
        <v>166</v>
      </c>
      <c r="X21" s="10" t="s">
        <v>167</v>
      </c>
      <c r="Y21" s="10" t="s">
        <v>166</v>
      </c>
      <c r="Z21" s="9" t="s">
        <v>167</v>
      </c>
      <c r="AA21" s="9"/>
      <c r="AB21" s="9"/>
      <c r="AC21" s="9"/>
      <c r="AD21" s="9"/>
      <c r="AE21" s="9"/>
      <c r="AF21" s="9"/>
      <c r="AG21" s="9"/>
      <c r="AH21" s="10"/>
      <c r="AI21" s="10"/>
      <c r="AJ21" s="10"/>
    </row>
    <row r="22" s="1" customFormat="1" ht="15" customHeight="1" spans="1:36">
      <c r="A22" s="3"/>
      <c r="B22" s="3"/>
      <c r="C22" s="3"/>
      <c r="D22" s="3"/>
      <c r="E22" s="2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</row>
    <row r="23" s="1" customFormat="1" ht="15" customHeight="1" spans="1:36">
      <c r="A23" s="7"/>
      <c r="B23" s="7"/>
      <c r="C23" s="7"/>
      <c r="D23" s="7"/>
      <c r="E23" s="2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</row>
    <row r="24" s="1" customFormat="1" ht="15" customHeight="1" spans="1:36">
      <c r="A24" s="3"/>
      <c r="B24" s="3"/>
      <c r="C24" s="3"/>
      <c r="D24" s="3"/>
      <c r="E24" s="2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</row>
    <row r="25" s="1" customFormat="1" ht="15" customHeight="1" spans="1:36">
      <c r="A25" s="7"/>
      <c r="B25" s="7"/>
      <c r="C25" s="7"/>
      <c r="D25" s="7"/>
      <c r="E25" s="2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</row>
    <row r="26" s="1" customFormat="1" ht="15" customHeight="1" spans="1:36">
      <c r="A26" s="3"/>
      <c r="B26" s="3"/>
      <c r="C26" s="3"/>
      <c r="D26" s="3"/>
      <c r="E26" s="2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</row>
    <row r="27" s="1" customFormat="1" ht="15" customHeight="1" spans="1:36">
      <c r="A27" s="7"/>
      <c r="B27" s="7"/>
      <c r="C27" s="7"/>
      <c r="D27" s="7"/>
      <c r="E27" s="2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</row>
    <row r="28" s="1" customFormat="1" ht="15" customHeight="1" spans="1:36">
      <c r="A28" s="2"/>
      <c r="B28" s="2"/>
      <c r="C28" s="3"/>
      <c r="D28" s="3"/>
      <c r="E28" s="2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</row>
    <row r="29" s="1" customFormat="1" ht="15" customHeight="1" spans="1:36">
      <c r="A29" s="2"/>
      <c r="B29" s="2"/>
      <c r="C29" s="7"/>
      <c r="D29" s="7"/>
      <c r="E29" s="2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</row>
    <row r="30" s="1" customFormat="1" ht="15" customHeight="1" spans="1:36">
      <c r="A30" s="2"/>
      <c r="B30" s="2"/>
      <c r="C30" s="3"/>
      <c r="D30" s="3"/>
      <c r="E30" s="2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</row>
    <row r="31" s="1" customFormat="1" ht="15" customHeight="1" spans="1:36">
      <c r="A31" s="2"/>
      <c r="B31" s="2"/>
      <c r="C31" s="7"/>
      <c r="D31" s="7"/>
      <c r="E31" s="2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</row>
    <row r="32" s="1" customFormat="1" ht="15" customHeight="1" spans="1:36">
      <c r="A32" s="2"/>
      <c r="B32" s="2"/>
      <c r="C32" s="3"/>
      <c r="D32" s="3"/>
      <c r="E32" s="2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</row>
    <row r="33" s="1" customFormat="1" ht="15" customHeight="1" spans="1:36">
      <c r="A33" s="2"/>
      <c r="B33" s="2"/>
      <c r="C33" s="7"/>
      <c r="D33" s="7"/>
      <c r="E33" s="2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</row>
  </sheetData>
  <mergeCells count="97">
    <mergeCell ref="F1:AJ1"/>
    <mergeCell ref="A1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B1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C1:C3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D1:D3"/>
    <mergeCell ref="D4:D5"/>
    <mergeCell ref="D6:D7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D26:D27"/>
    <mergeCell ref="D28:D29"/>
    <mergeCell ref="D30:D31"/>
    <mergeCell ref="D32:D33"/>
    <mergeCell ref="E1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E2:AE3"/>
    <mergeCell ref="AF2:AF3"/>
    <mergeCell ref="AG2:AG3"/>
    <mergeCell ref="AH2:AH3"/>
    <mergeCell ref="AI2:AI3"/>
    <mergeCell ref="AJ2:AJ3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33"/>
  <sheetViews>
    <sheetView workbookViewId="0">
      <selection activeCell="AK1" sqref="AK$1:AL$1048576"/>
    </sheetView>
  </sheetViews>
  <sheetFormatPr defaultColWidth="8" defaultRowHeight="14.25"/>
  <cols>
    <col min="1" max="1" width="3.875" style="1" customWidth="1"/>
    <col min="2" max="2" width="6.375" style="1" customWidth="1"/>
    <col min="3" max="3" width="7.5" style="1" customWidth="1"/>
    <col min="4" max="4" width="8.125" style="1" customWidth="1"/>
    <col min="5" max="5" width="8" style="1" customWidth="1"/>
    <col min="6" max="36" width="3.25" style="1" customWidth="1"/>
    <col min="37" max="37" width="8" style="1"/>
    <col min="38" max="38" width="12.625" style="1"/>
    <col min="39" max="16384" width="8" style="1"/>
  </cols>
  <sheetData>
    <row r="1" s="1" customFormat="1" ht="22.5" customHeight="1" spans="1:36">
      <c r="A1" s="2" t="s">
        <v>1</v>
      </c>
      <c r="B1" s="2" t="s">
        <v>3</v>
      </c>
      <c r="C1" s="3" t="s">
        <v>159</v>
      </c>
      <c r="D1" s="3" t="s">
        <v>160</v>
      </c>
      <c r="E1" s="3" t="s">
        <v>161</v>
      </c>
      <c r="F1" s="4" t="s">
        <v>162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</row>
    <row r="2" s="1" customFormat="1" ht="9.75" customHeight="1" spans="1:36">
      <c r="A2" s="2"/>
      <c r="B2" s="2"/>
      <c r="C2" s="5"/>
      <c r="D2" s="5"/>
      <c r="E2" s="5"/>
      <c r="F2" s="6">
        <v>1</v>
      </c>
      <c r="G2" s="6">
        <v>2</v>
      </c>
      <c r="H2" s="6">
        <v>3</v>
      </c>
      <c r="I2" s="6">
        <v>4</v>
      </c>
      <c r="J2" s="6">
        <v>5</v>
      </c>
      <c r="K2" s="6">
        <v>6</v>
      </c>
      <c r="L2" s="6">
        <v>7</v>
      </c>
      <c r="M2" s="6">
        <v>8</v>
      </c>
      <c r="N2" s="6">
        <v>9</v>
      </c>
      <c r="O2" s="6">
        <v>10</v>
      </c>
      <c r="P2" s="6">
        <v>11</v>
      </c>
      <c r="Q2" s="6">
        <v>12</v>
      </c>
      <c r="R2" s="6">
        <v>13</v>
      </c>
      <c r="S2" s="6">
        <v>14</v>
      </c>
      <c r="T2" s="6">
        <v>15</v>
      </c>
      <c r="U2" s="6">
        <v>16</v>
      </c>
      <c r="V2" s="6">
        <v>17</v>
      </c>
      <c r="W2" s="6">
        <v>18</v>
      </c>
      <c r="X2" s="6">
        <v>19</v>
      </c>
      <c r="Y2" s="6">
        <v>20</v>
      </c>
      <c r="Z2" s="6">
        <v>21</v>
      </c>
      <c r="AA2" s="6">
        <v>22</v>
      </c>
      <c r="AB2" s="6">
        <v>23</v>
      </c>
      <c r="AC2" s="6">
        <v>24</v>
      </c>
      <c r="AD2" s="6">
        <v>25</v>
      </c>
      <c r="AE2" s="6">
        <v>26</v>
      </c>
      <c r="AF2" s="6">
        <v>27</v>
      </c>
      <c r="AG2" s="6">
        <v>28</v>
      </c>
      <c r="AH2" s="6">
        <v>29</v>
      </c>
      <c r="AI2" s="6">
        <v>30</v>
      </c>
      <c r="AJ2" s="6">
        <v>31</v>
      </c>
    </row>
    <row r="3" s="1" customFormat="1" ht="6.75" customHeight="1" spans="1:36">
      <c r="A3" s="2"/>
      <c r="B3" s="2"/>
      <c r="C3" s="7"/>
      <c r="D3" s="7"/>
      <c r="E3" s="7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</row>
    <row r="4" s="1" customFormat="1" ht="15" customHeight="1" spans="1:36">
      <c r="A4" s="3">
        <v>1</v>
      </c>
      <c r="B4" s="3" t="s">
        <v>41</v>
      </c>
      <c r="C4" s="3" t="s">
        <v>163</v>
      </c>
      <c r="D4" s="3" t="s">
        <v>164</v>
      </c>
      <c r="E4" s="2" t="s">
        <v>165</v>
      </c>
      <c r="F4" s="9"/>
      <c r="G4" s="9"/>
      <c r="H4" s="10" t="s">
        <v>167</v>
      </c>
      <c r="I4" s="10" t="s">
        <v>167</v>
      </c>
      <c r="J4" s="10" t="s">
        <v>166</v>
      </c>
      <c r="K4" s="10" t="s">
        <v>166</v>
      </c>
      <c r="L4" s="10" t="s">
        <v>168</v>
      </c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</row>
    <row r="5" s="1" customFormat="1" ht="15" customHeight="1" spans="1:36">
      <c r="A5" s="7"/>
      <c r="B5" s="7"/>
      <c r="C5" s="7"/>
      <c r="D5" s="7"/>
      <c r="E5" s="2" t="s">
        <v>169</v>
      </c>
      <c r="F5" s="9"/>
      <c r="G5" s="9"/>
      <c r="H5" s="10" t="s">
        <v>167</v>
      </c>
      <c r="I5" s="10" t="s">
        <v>167</v>
      </c>
      <c r="J5" s="10" t="s">
        <v>166</v>
      </c>
      <c r="K5" s="10" t="s">
        <v>166</v>
      </c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</row>
    <row r="6" s="1" customFormat="1" ht="15" customHeight="1" spans="1:36">
      <c r="A6" s="3">
        <v>2</v>
      </c>
      <c r="B6" s="3" t="s">
        <v>40</v>
      </c>
      <c r="C6" s="3" t="s">
        <v>163</v>
      </c>
      <c r="D6" s="3" t="s">
        <v>170</v>
      </c>
      <c r="E6" s="2" t="s">
        <v>165</v>
      </c>
      <c r="F6" s="9"/>
      <c r="G6" s="9"/>
      <c r="H6" s="10" t="s">
        <v>167</v>
      </c>
      <c r="I6" s="10" t="s">
        <v>167</v>
      </c>
      <c r="J6" s="10" t="s">
        <v>167</v>
      </c>
      <c r="K6" s="10" t="s">
        <v>167</v>
      </c>
      <c r="L6" s="10" t="s">
        <v>167</v>
      </c>
      <c r="M6" s="10" t="s">
        <v>167</v>
      </c>
      <c r="N6" s="10" t="s">
        <v>167</v>
      </c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="1" customFormat="1" ht="15" customHeight="1" spans="1:36">
      <c r="A7" s="7"/>
      <c r="B7" s="7"/>
      <c r="C7" s="7"/>
      <c r="D7" s="7"/>
      <c r="E7" s="2" t="s">
        <v>169</v>
      </c>
      <c r="F7" s="9"/>
      <c r="G7" s="9"/>
      <c r="H7" s="10" t="s">
        <v>167</v>
      </c>
      <c r="I7" s="10" t="s">
        <v>167</v>
      </c>
      <c r="J7" s="10" t="s">
        <v>167</v>
      </c>
      <c r="K7" s="10" t="s">
        <v>167</v>
      </c>
      <c r="L7" s="10" t="s">
        <v>167</v>
      </c>
      <c r="M7" s="10" t="s">
        <v>167</v>
      </c>
      <c r="N7" s="10" t="s">
        <v>167</v>
      </c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</row>
    <row r="8" s="1" customFormat="1" ht="15" customHeight="1" spans="1:36">
      <c r="A8" s="3">
        <v>3</v>
      </c>
      <c r="B8" s="3" t="s">
        <v>39</v>
      </c>
      <c r="C8" s="3" t="s">
        <v>163</v>
      </c>
      <c r="D8" s="3" t="s">
        <v>170</v>
      </c>
      <c r="E8" s="2" t="s">
        <v>165</v>
      </c>
      <c r="F8" s="9"/>
      <c r="G8" s="9"/>
      <c r="H8" s="10" t="s">
        <v>167</v>
      </c>
      <c r="I8" s="10" t="s">
        <v>167</v>
      </c>
      <c r="J8" s="10" t="s">
        <v>167</v>
      </c>
      <c r="K8" s="10" t="s">
        <v>167</v>
      </c>
      <c r="L8" s="10" t="s">
        <v>167</v>
      </c>
      <c r="M8" s="10" t="s">
        <v>167</v>
      </c>
      <c r="N8" s="10" t="s">
        <v>167</v>
      </c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</row>
    <row r="9" s="1" customFormat="1" ht="15" customHeight="1" spans="1:36">
      <c r="A9" s="7"/>
      <c r="B9" s="7"/>
      <c r="C9" s="7"/>
      <c r="D9" s="7"/>
      <c r="E9" s="2" t="s">
        <v>169</v>
      </c>
      <c r="F9" s="9"/>
      <c r="G9" s="9"/>
      <c r="H9" s="10" t="s">
        <v>167</v>
      </c>
      <c r="I9" s="10" t="s">
        <v>167</v>
      </c>
      <c r="J9" s="10" t="s">
        <v>167</v>
      </c>
      <c r="K9" s="10" t="s">
        <v>167</v>
      </c>
      <c r="L9" s="10" t="s">
        <v>167</v>
      </c>
      <c r="M9" s="10" t="s">
        <v>167</v>
      </c>
      <c r="N9" s="10" t="s">
        <v>167</v>
      </c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</row>
    <row r="10" s="1" customFormat="1" ht="15" customHeight="1" spans="1:36">
      <c r="A10" s="3">
        <v>4</v>
      </c>
      <c r="B10" s="3" t="s">
        <v>71</v>
      </c>
      <c r="C10" s="3" t="s">
        <v>163</v>
      </c>
      <c r="D10" s="3" t="s">
        <v>171</v>
      </c>
      <c r="E10" s="2" t="s">
        <v>165</v>
      </c>
      <c r="F10" s="9"/>
      <c r="G10" s="9"/>
      <c r="H10" s="10" t="s">
        <v>167</v>
      </c>
      <c r="I10" s="10" t="s">
        <v>167</v>
      </c>
      <c r="J10" s="10" t="s">
        <v>167</v>
      </c>
      <c r="K10" s="10" t="s">
        <v>167</v>
      </c>
      <c r="L10" s="10" t="s">
        <v>167</v>
      </c>
      <c r="M10" s="10" t="s">
        <v>167</v>
      </c>
      <c r="N10" s="10" t="s">
        <v>167</v>
      </c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</row>
    <row r="11" s="1" customFormat="1" ht="15" customHeight="1" spans="1:36">
      <c r="A11" s="7"/>
      <c r="B11" s="7"/>
      <c r="C11" s="7"/>
      <c r="D11" s="7"/>
      <c r="E11" s="2" t="s">
        <v>169</v>
      </c>
      <c r="F11" s="9"/>
      <c r="G11" s="9"/>
      <c r="H11" s="10" t="s">
        <v>167</v>
      </c>
      <c r="I11" s="10" t="s">
        <v>167</v>
      </c>
      <c r="J11" s="10" t="s">
        <v>167</v>
      </c>
      <c r="K11" s="10" t="s">
        <v>167</v>
      </c>
      <c r="L11" s="10" t="s">
        <v>167</v>
      </c>
      <c r="M11" s="10" t="s">
        <v>167</v>
      </c>
      <c r="N11" s="10" t="s">
        <v>167</v>
      </c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</row>
    <row r="12" s="1" customFormat="1" ht="15" customHeight="1" spans="1:36">
      <c r="A12" s="3">
        <v>5</v>
      </c>
      <c r="B12" s="3" t="s">
        <v>48</v>
      </c>
      <c r="C12" s="3" t="s">
        <v>163</v>
      </c>
      <c r="D12" s="3" t="s">
        <v>164</v>
      </c>
      <c r="E12" s="2" t="s">
        <v>165</v>
      </c>
      <c r="F12" s="9"/>
      <c r="G12" s="9"/>
      <c r="H12" s="10" t="s">
        <v>167</v>
      </c>
      <c r="I12" s="10" t="s">
        <v>167</v>
      </c>
      <c r="J12" s="10" t="s">
        <v>167</v>
      </c>
      <c r="K12" s="10" t="s">
        <v>167</v>
      </c>
      <c r="L12" s="10" t="s">
        <v>167</v>
      </c>
      <c r="M12" s="10" t="s">
        <v>167</v>
      </c>
      <c r="N12" s="10" t="s">
        <v>167</v>
      </c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</row>
    <row r="13" s="1" customFormat="1" ht="15" customHeight="1" spans="1:36">
      <c r="A13" s="7"/>
      <c r="B13" s="7"/>
      <c r="C13" s="7"/>
      <c r="D13" s="7"/>
      <c r="E13" s="2" t="s">
        <v>169</v>
      </c>
      <c r="F13" s="9"/>
      <c r="G13" s="9"/>
      <c r="H13" s="10" t="s">
        <v>167</v>
      </c>
      <c r="I13" s="10" t="s">
        <v>167</v>
      </c>
      <c r="J13" s="10" t="s">
        <v>167</v>
      </c>
      <c r="K13" s="10" t="s">
        <v>167</v>
      </c>
      <c r="L13" s="10" t="s">
        <v>167</v>
      </c>
      <c r="M13" s="10" t="s">
        <v>167</v>
      </c>
      <c r="N13" s="10" t="s">
        <v>167</v>
      </c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</row>
    <row r="14" s="1" customFormat="1" ht="15" customHeight="1" spans="1:36">
      <c r="A14" s="3">
        <v>6</v>
      </c>
      <c r="B14" s="3" t="s">
        <v>172</v>
      </c>
      <c r="C14" s="3" t="s">
        <v>173</v>
      </c>
      <c r="D14" s="3" t="s">
        <v>164</v>
      </c>
      <c r="E14" s="2" t="s">
        <v>165</v>
      </c>
      <c r="F14" s="9"/>
      <c r="G14" s="10"/>
      <c r="H14" s="10" t="s">
        <v>167</v>
      </c>
      <c r="I14" s="10" t="s">
        <v>167</v>
      </c>
      <c r="J14" s="10"/>
      <c r="K14" s="10"/>
      <c r="L14" s="10" t="s">
        <v>167</v>
      </c>
      <c r="M14" s="10" t="s">
        <v>167</v>
      </c>
      <c r="N14" s="10" t="s">
        <v>167</v>
      </c>
      <c r="O14" s="9"/>
      <c r="P14" s="9"/>
      <c r="Q14" s="10" t="s">
        <v>166</v>
      </c>
      <c r="R14" s="10" t="s">
        <v>167</v>
      </c>
      <c r="S14" s="10"/>
      <c r="T14" s="10"/>
      <c r="U14" s="10"/>
      <c r="V14" s="9"/>
      <c r="W14" s="9"/>
      <c r="X14" s="10"/>
      <c r="Y14" s="10"/>
      <c r="Z14" s="9"/>
      <c r="AA14" s="9"/>
      <c r="AB14" s="9"/>
      <c r="AC14" s="9"/>
      <c r="AD14" s="9"/>
      <c r="AE14" s="9"/>
      <c r="AF14" s="9"/>
      <c r="AG14" s="9"/>
      <c r="AH14" s="10"/>
      <c r="AI14" s="10"/>
      <c r="AJ14" s="10"/>
    </row>
    <row r="15" s="1" customFormat="1" ht="15" customHeight="1" spans="1:36">
      <c r="A15" s="7"/>
      <c r="B15" s="7"/>
      <c r="C15" s="7"/>
      <c r="D15" s="7"/>
      <c r="E15" s="2" t="s">
        <v>169</v>
      </c>
      <c r="F15" s="9"/>
      <c r="G15" s="10"/>
      <c r="H15" s="10" t="s">
        <v>167</v>
      </c>
      <c r="I15" s="10" t="s">
        <v>167</v>
      </c>
      <c r="J15" s="10"/>
      <c r="K15" s="10"/>
      <c r="L15" s="10" t="s">
        <v>167</v>
      </c>
      <c r="M15" s="10" t="s">
        <v>167</v>
      </c>
      <c r="N15" s="10" t="s">
        <v>167</v>
      </c>
      <c r="O15" s="9"/>
      <c r="P15" s="9"/>
      <c r="Q15" s="10" t="s">
        <v>166</v>
      </c>
      <c r="R15" s="10" t="s">
        <v>167</v>
      </c>
      <c r="S15" s="10"/>
      <c r="T15" s="10"/>
      <c r="U15" s="10"/>
      <c r="V15" s="9"/>
      <c r="W15" s="9"/>
      <c r="X15" s="10"/>
      <c r="Y15" s="10"/>
      <c r="Z15" s="9"/>
      <c r="AA15" s="9"/>
      <c r="AB15" s="9"/>
      <c r="AC15" s="9"/>
      <c r="AD15" s="9"/>
      <c r="AE15" s="9"/>
      <c r="AF15" s="9"/>
      <c r="AG15" s="9"/>
      <c r="AH15" s="10"/>
      <c r="AI15" s="10"/>
      <c r="AJ15" s="10"/>
    </row>
    <row r="16" s="1" customFormat="1" ht="15" customHeight="1" spans="1:36">
      <c r="A16" s="3">
        <v>7</v>
      </c>
      <c r="B16" s="3" t="s">
        <v>46</v>
      </c>
      <c r="C16" s="3" t="s">
        <v>173</v>
      </c>
      <c r="D16" s="3" t="s">
        <v>164</v>
      </c>
      <c r="E16" s="2" t="s">
        <v>165</v>
      </c>
      <c r="F16" s="9"/>
      <c r="G16" s="10"/>
      <c r="H16" s="10" t="s">
        <v>167</v>
      </c>
      <c r="I16" s="10" t="s">
        <v>167</v>
      </c>
      <c r="J16" s="10"/>
      <c r="K16" s="10"/>
      <c r="L16" s="10" t="s">
        <v>167</v>
      </c>
      <c r="M16" s="10" t="s">
        <v>167</v>
      </c>
      <c r="N16" s="10" t="s">
        <v>167</v>
      </c>
      <c r="O16" s="9"/>
      <c r="P16" s="9"/>
      <c r="Q16" s="10" t="s">
        <v>167</v>
      </c>
      <c r="R16" s="10" t="s">
        <v>167</v>
      </c>
      <c r="S16" s="10"/>
      <c r="T16" s="10"/>
      <c r="U16" s="10"/>
      <c r="V16" s="9"/>
      <c r="W16" s="9"/>
      <c r="X16" s="10"/>
      <c r="Y16" s="10"/>
      <c r="Z16" s="9"/>
      <c r="AA16" s="9"/>
      <c r="AB16" s="9"/>
      <c r="AC16" s="9"/>
      <c r="AD16" s="9"/>
      <c r="AE16" s="9"/>
      <c r="AF16" s="9"/>
      <c r="AG16" s="9"/>
      <c r="AH16" s="10"/>
      <c r="AI16" s="10"/>
      <c r="AJ16" s="10"/>
    </row>
    <row r="17" s="1" customFormat="1" ht="15" customHeight="1" spans="1:36">
      <c r="A17" s="7"/>
      <c r="B17" s="7"/>
      <c r="C17" s="7"/>
      <c r="D17" s="7"/>
      <c r="E17" s="2" t="s">
        <v>169</v>
      </c>
      <c r="F17" s="9"/>
      <c r="G17" s="10"/>
      <c r="H17" s="10" t="s">
        <v>167</v>
      </c>
      <c r="I17" s="10" t="s">
        <v>167</v>
      </c>
      <c r="J17" s="10"/>
      <c r="K17" s="10"/>
      <c r="L17" s="10" t="s">
        <v>167</v>
      </c>
      <c r="M17" s="10" t="s">
        <v>167</v>
      </c>
      <c r="N17" s="10" t="s">
        <v>167</v>
      </c>
      <c r="O17" s="9"/>
      <c r="P17" s="9"/>
      <c r="Q17" s="10" t="s">
        <v>167</v>
      </c>
      <c r="R17" s="10" t="s">
        <v>167</v>
      </c>
      <c r="S17" s="10"/>
      <c r="T17" s="10"/>
      <c r="U17" s="10"/>
      <c r="V17" s="9"/>
      <c r="W17" s="9"/>
      <c r="X17" s="10"/>
      <c r="Y17" s="10"/>
      <c r="Z17" s="9"/>
      <c r="AA17" s="9"/>
      <c r="AB17" s="9"/>
      <c r="AC17" s="9"/>
      <c r="AD17" s="9"/>
      <c r="AE17" s="9"/>
      <c r="AF17" s="9"/>
      <c r="AG17" s="9"/>
      <c r="AH17" s="10"/>
      <c r="AI17" s="10"/>
      <c r="AJ17" s="10"/>
    </row>
    <row r="18" s="1" customFormat="1" ht="15" customHeight="1" spans="1:36">
      <c r="A18" s="3">
        <v>8</v>
      </c>
      <c r="B18" s="3" t="s">
        <v>47</v>
      </c>
      <c r="C18" s="3" t="s">
        <v>173</v>
      </c>
      <c r="D18" s="3" t="s">
        <v>164</v>
      </c>
      <c r="E18" s="2" t="s">
        <v>165</v>
      </c>
      <c r="F18" s="9"/>
      <c r="G18" s="10"/>
      <c r="H18" s="10" t="s">
        <v>167</v>
      </c>
      <c r="I18" s="10" t="s">
        <v>167</v>
      </c>
      <c r="J18" s="10"/>
      <c r="K18" s="10"/>
      <c r="L18" s="10" t="s">
        <v>167</v>
      </c>
      <c r="M18" s="10" t="s">
        <v>167</v>
      </c>
      <c r="N18" s="10" t="s">
        <v>167</v>
      </c>
      <c r="O18" s="9"/>
      <c r="P18" s="9"/>
      <c r="Q18" s="10" t="s">
        <v>167</v>
      </c>
      <c r="R18" s="10" t="s">
        <v>167</v>
      </c>
      <c r="S18" s="10"/>
      <c r="T18" s="10"/>
      <c r="U18" s="10"/>
      <c r="V18" s="9"/>
      <c r="W18" s="9"/>
      <c r="X18" s="10"/>
      <c r="Y18" s="10"/>
      <c r="Z18" s="9"/>
      <c r="AA18" s="9"/>
      <c r="AB18" s="9"/>
      <c r="AC18" s="9"/>
      <c r="AD18" s="9"/>
      <c r="AE18" s="9"/>
      <c r="AF18" s="9"/>
      <c r="AG18" s="9"/>
      <c r="AH18" s="10"/>
      <c r="AI18" s="10"/>
      <c r="AJ18" s="10"/>
    </row>
    <row r="19" s="1" customFormat="1" ht="15" customHeight="1" spans="1:36">
      <c r="A19" s="7"/>
      <c r="B19" s="7"/>
      <c r="C19" s="7"/>
      <c r="D19" s="7"/>
      <c r="E19" s="2" t="s">
        <v>169</v>
      </c>
      <c r="F19" s="9"/>
      <c r="G19" s="10"/>
      <c r="H19" s="10" t="s">
        <v>167</v>
      </c>
      <c r="I19" s="10" t="s">
        <v>167</v>
      </c>
      <c r="J19" s="10"/>
      <c r="K19" s="10"/>
      <c r="L19" s="10" t="s">
        <v>167</v>
      </c>
      <c r="M19" s="10" t="s">
        <v>167</v>
      </c>
      <c r="N19" s="10" t="s">
        <v>167</v>
      </c>
      <c r="O19" s="9"/>
      <c r="P19" s="9"/>
      <c r="Q19" s="10" t="s">
        <v>167</v>
      </c>
      <c r="R19" s="10" t="s">
        <v>167</v>
      </c>
      <c r="S19" s="10"/>
      <c r="T19" s="10"/>
      <c r="U19" s="10"/>
      <c r="V19" s="9"/>
      <c r="W19" s="9"/>
      <c r="X19" s="10"/>
      <c r="Y19" s="10"/>
      <c r="Z19" s="9"/>
      <c r="AA19" s="9"/>
      <c r="AB19" s="9"/>
      <c r="AC19" s="9"/>
      <c r="AD19" s="9"/>
      <c r="AE19" s="9"/>
      <c r="AF19" s="9"/>
      <c r="AG19" s="9"/>
      <c r="AH19" s="10"/>
      <c r="AI19" s="10"/>
      <c r="AJ19" s="10"/>
    </row>
    <row r="20" s="1" customFormat="1" ht="15" customHeight="1" spans="1:36">
      <c r="A20" s="3">
        <v>9</v>
      </c>
      <c r="B20" s="3" t="s">
        <v>50</v>
      </c>
      <c r="C20" s="3" t="s">
        <v>173</v>
      </c>
      <c r="D20" s="3" t="s">
        <v>164</v>
      </c>
      <c r="E20" s="2" t="s">
        <v>165</v>
      </c>
      <c r="F20" s="9"/>
      <c r="G20" s="10"/>
      <c r="H20" s="10" t="s">
        <v>167</v>
      </c>
      <c r="I20" s="10" t="s">
        <v>167</v>
      </c>
      <c r="J20" s="10"/>
      <c r="K20" s="10"/>
      <c r="L20" s="10" t="s">
        <v>167</v>
      </c>
      <c r="M20" s="10" t="s">
        <v>167</v>
      </c>
      <c r="N20" s="10" t="s">
        <v>166</v>
      </c>
      <c r="O20" s="9"/>
      <c r="P20" s="9"/>
      <c r="Q20" s="10" t="s">
        <v>167</v>
      </c>
      <c r="R20" s="10" t="s">
        <v>167</v>
      </c>
      <c r="S20" s="10"/>
      <c r="T20" s="10"/>
      <c r="U20" s="10"/>
      <c r="V20" s="9"/>
      <c r="W20" s="9"/>
      <c r="X20" s="10"/>
      <c r="Y20" s="10"/>
      <c r="Z20" s="9"/>
      <c r="AA20" s="9"/>
      <c r="AB20" s="9"/>
      <c r="AC20" s="9"/>
      <c r="AD20" s="9"/>
      <c r="AE20" s="9"/>
      <c r="AF20" s="9"/>
      <c r="AG20" s="9"/>
      <c r="AH20" s="10"/>
      <c r="AI20" s="10"/>
      <c r="AJ20" s="10"/>
    </row>
    <row r="21" s="1" customFormat="1" ht="15" customHeight="1" spans="1:36">
      <c r="A21" s="7"/>
      <c r="B21" s="7"/>
      <c r="C21" s="7"/>
      <c r="D21" s="7"/>
      <c r="E21" s="2" t="s">
        <v>169</v>
      </c>
      <c r="F21" s="9"/>
      <c r="G21" s="10"/>
      <c r="H21" s="10" t="s">
        <v>167</v>
      </c>
      <c r="I21" s="10" t="s">
        <v>167</v>
      </c>
      <c r="J21" s="10"/>
      <c r="K21" s="10"/>
      <c r="L21" s="10" t="s">
        <v>167</v>
      </c>
      <c r="M21" s="10" t="s">
        <v>167</v>
      </c>
      <c r="N21" s="10" t="s">
        <v>166</v>
      </c>
      <c r="O21" s="9"/>
      <c r="P21" s="9"/>
      <c r="Q21" s="10" t="s">
        <v>167</v>
      </c>
      <c r="R21" s="10" t="s">
        <v>167</v>
      </c>
      <c r="S21" s="10"/>
      <c r="T21" s="10"/>
      <c r="U21" s="10"/>
      <c r="V21" s="9"/>
      <c r="W21" s="9"/>
      <c r="X21" s="10"/>
      <c r="Y21" s="10"/>
      <c r="Z21" s="9"/>
      <c r="AA21" s="9"/>
      <c r="AB21" s="9"/>
      <c r="AC21" s="9"/>
      <c r="AD21" s="9"/>
      <c r="AE21" s="9"/>
      <c r="AF21" s="9"/>
      <c r="AG21" s="9"/>
      <c r="AH21" s="10"/>
      <c r="AI21" s="10"/>
      <c r="AJ21" s="10"/>
    </row>
    <row r="22" s="1" customFormat="1" ht="15" customHeight="1" spans="1:36">
      <c r="A22" s="3"/>
      <c r="B22" s="3"/>
      <c r="C22" s="3"/>
      <c r="D22" s="3"/>
      <c r="E22" s="2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</row>
    <row r="23" s="1" customFormat="1" ht="15" customHeight="1" spans="1:36">
      <c r="A23" s="7"/>
      <c r="B23" s="7"/>
      <c r="C23" s="7"/>
      <c r="D23" s="7"/>
      <c r="E23" s="2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</row>
    <row r="24" s="1" customFormat="1" ht="15" customHeight="1" spans="1:36">
      <c r="A24" s="3"/>
      <c r="B24" s="3"/>
      <c r="C24" s="3"/>
      <c r="D24" s="3"/>
      <c r="E24" s="2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</row>
    <row r="25" s="1" customFormat="1" ht="15" customHeight="1" spans="1:36">
      <c r="A25" s="7"/>
      <c r="B25" s="7"/>
      <c r="C25" s="7"/>
      <c r="D25" s="7"/>
      <c r="E25" s="2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</row>
    <row r="26" s="1" customFormat="1" ht="15" customHeight="1" spans="1:36">
      <c r="A26" s="3"/>
      <c r="B26" s="3"/>
      <c r="C26" s="3"/>
      <c r="D26" s="3"/>
      <c r="E26" s="2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</row>
    <row r="27" s="1" customFormat="1" ht="15" customHeight="1" spans="1:36">
      <c r="A27" s="7"/>
      <c r="B27" s="7"/>
      <c r="C27" s="7"/>
      <c r="D27" s="7"/>
      <c r="E27" s="2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</row>
    <row r="28" s="1" customFormat="1" ht="15" customHeight="1" spans="1:36">
      <c r="A28" s="2"/>
      <c r="B28" s="2"/>
      <c r="C28" s="3"/>
      <c r="D28" s="3"/>
      <c r="E28" s="2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</row>
    <row r="29" s="1" customFormat="1" ht="15" customHeight="1" spans="1:36">
      <c r="A29" s="2"/>
      <c r="B29" s="2"/>
      <c r="C29" s="7"/>
      <c r="D29" s="7"/>
      <c r="E29" s="2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</row>
    <row r="30" s="1" customFormat="1" ht="15" customHeight="1" spans="1:36">
      <c r="A30" s="2"/>
      <c r="B30" s="2"/>
      <c r="C30" s="3"/>
      <c r="D30" s="3"/>
      <c r="E30" s="2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</row>
    <row r="31" s="1" customFormat="1" ht="15" customHeight="1" spans="1:36">
      <c r="A31" s="2"/>
      <c r="B31" s="2"/>
      <c r="C31" s="7"/>
      <c r="D31" s="7"/>
      <c r="E31" s="2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</row>
    <row r="32" s="1" customFormat="1" ht="15" customHeight="1" spans="1:36">
      <c r="A32" s="2"/>
      <c r="B32" s="2"/>
      <c r="C32" s="3"/>
      <c r="D32" s="3"/>
      <c r="E32" s="2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</row>
    <row r="33" s="1" customFormat="1" ht="15" customHeight="1" spans="1:36">
      <c r="A33" s="2"/>
      <c r="B33" s="2"/>
      <c r="C33" s="7"/>
      <c r="D33" s="7"/>
      <c r="E33" s="2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</row>
  </sheetData>
  <mergeCells count="97">
    <mergeCell ref="F1:AJ1"/>
    <mergeCell ref="A1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B1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C1:C3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D1:D3"/>
    <mergeCell ref="D4:D5"/>
    <mergeCell ref="D6:D7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D26:D27"/>
    <mergeCell ref="D28:D29"/>
    <mergeCell ref="D30:D31"/>
    <mergeCell ref="D32:D33"/>
    <mergeCell ref="E1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E2:AE3"/>
    <mergeCell ref="AF2:AF3"/>
    <mergeCell ref="AG2:AG3"/>
    <mergeCell ref="AH2:AH3"/>
    <mergeCell ref="AI2:AI3"/>
    <mergeCell ref="AJ2:AJ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劳务费</vt:lpstr>
      <vt:lpstr>小吕 宏达祥</vt:lpstr>
      <vt:lpstr>奖罚</vt:lpstr>
      <vt:lpstr>车补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霞</cp:lastModifiedBy>
  <dcterms:created xsi:type="dcterms:W3CDTF">2006-09-13T11:21:00Z</dcterms:created>
  <dcterms:modified xsi:type="dcterms:W3CDTF">2021-08-31T07:44:28Z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</vt:lpwstr>
  </property>
  <property fmtid="{D5CDD505-2E9C-101B-9397-08002B2CF9AE}" pid="3" name="KSOProductBuildVer">
    <vt:lpwstr>2052-11.1.0.10700</vt:lpwstr>
  </property>
  <property fmtid="{D5CDD505-2E9C-101B-9397-08002B2CF9AE}" pid="4" name="KSOReadingLayout">
    <vt:bool>true</vt:bool>
  </property>
  <property fmtid="{D5CDD505-2E9C-101B-9397-08002B2CF9AE}" pid="5" name="ICV">
    <vt:lpwstr>2EC2FA0C6F994971B5DEBC26D36C02A5</vt:lpwstr>
  </property>
</Properties>
</file>