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吴英格\Desktop\轻卡减震发包资料-发供应商2021.9.10\"/>
    </mc:Choice>
  </mc:AlternateContent>
  <xr:revisionPtr revIDLastSave="0" documentId="13_ncr:1_{CABB008A-623F-43AF-8BAA-D2A090DCAD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外购件开发申请单-钣金件" sheetId="3" r:id="rId1"/>
    <sheet name="外购件开发申请单-线材" sheetId="2" r:id="rId2"/>
    <sheet name="外购件开发申请单-机加工件" sheetId="5" r:id="rId3"/>
    <sheet name="外购件开发申请单-涡簧" sheetId="4" r:id="rId4"/>
    <sheet name="Sheet1" sheetId="1" r:id="rId5"/>
  </sheets>
  <externalReferences>
    <externalReference r:id="rId6"/>
  </externalReferences>
  <definedNames>
    <definedName name="_xlnm._FilterDatabase" localSheetId="0" hidden="1">'外购件开发申请单-钣金件'!$A$2:$V$27</definedName>
    <definedName name="_xlnm._FilterDatabase" localSheetId="2" hidden="1">'外购件开发申请单-机加工件'!$A$3:$P$3</definedName>
    <definedName name="_xlnm._FilterDatabase" localSheetId="3" hidden="1">'外购件开发申请单-涡簧'!$A$2:$XDR$3</definedName>
    <definedName name="_xlnm._FilterDatabase" localSheetId="1" hidden="1">'外购件开发申请单-线材'!$A$2:$P$7</definedName>
    <definedName name="_xlnm.Print_Area" localSheetId="0">'外购件开发申请单-钣金件'!$A$1:$V$58</definedName>
    <definedName name="_xlnm.Print_Area" localSheetId="2">'外购件开发申请单-机加工件'!$A$1:$Q$16</definedName>
    <definedName name="_xlnm.Print_Area" localSheetId="3">'外购件开发申请单-涡簧'!$A$1:$Q$3</definedName>
    <definedName name="_xlnm.Print_Area" localSheetId="1">'外购件开发申请单-线材'!$A$1:$P$25</definedName>
    <definedName name="_xlnm.Print_Titles" localSheetId="0">'外购件开发申请单-钣金件'!$1:$2</definedName>
    <definedName name="_xlnm.Print_Titles" localSheetId="2">'外购件开发申请单-机加工件'!$1:$3</definedName>
    <definedName name="_xlnm.Print_Titles" localSheetId="3">'外购件开发申请单-涡簧'!$1:$2</definedName>
    <definedName name="_xlnm.Print_Titles" localSheetId="1">'外购件开发申请单-线材'!$1:$2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3" l="1"/>
  <c r="N24" i="3"/>
  <c r="N27" i="3" l="1"/>
  <c r="N26" i="3"/>
  <c r="N23" i="3"/>
  <c r="R5" i="5" l="1"/>
  <c r="R6" i="5"/>
  <c r="R7" i="5"/>
  <c r="R8" i="5"/>
  <c r="R9" i="5"/>
  <c r="R10" i="5"/>
  <c r="R11" i="5"/>
  <c r="R12" i="5"/>
  <c r="R13" i="5"/>
  <c r="R14" i="5"/>
  <c r="R15" i="5"/>
  <c r="R16" i="5"/>
  <c r="R4" i="5"/>
  <c r="R4" i="2"/>
  <c r="R5" i="2"/>
  <c r="R6" i="2"/>
  <c r="R7" i="2"/>
  <c r="R8" i="2"/>
  <c r="R9" i="2"/>
  <c r="R10" i="2"/>
  <c r="R11" i="2"/>
  <c r="R3" i="2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11" i="2"/>
  <c r="N10" i="2"/>
  <c r="N9" i="2"/>
  <c r="N8" i="2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3" i="4" l="1"/>
  <c r="N4" i="3"/>
  <c r="N3" i="3"/>
  <c r="N7" i="2"/>
  <c r="N6" i="2"/>
  <c r="N5" i="2"/>
  <c r="N4" i="2"/>
  <c r="N3" i="2"/>
</calcChain>
</file>

<file path=xl/sharedStrings.xml><?xml version="1.0" encoding="utf-8"?>
<sst xmlns="http://schemas.openxmlformats.org/spreadsheetml/2006/main" count="599" uniqueCount="174">
  <si>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</si>
  <si>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</si>
  <si>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</si>
  <si>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</si>
  <si>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</si>
  <si>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</si>
  <si>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</si>
  <si>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</si>
  <si>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</si>
  <si>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</si>
  <si>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</si>
  <si>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</si>
  <si>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</si>
  <si>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</si>
  <si>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</si>
  <si>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备注</t>
  </si>
  <si>
    <t>SLT0010647</t>
  </si>
  <si>
    <t>副驾靠背横支撑钢丝焊接总成</t>
  </si>
  <si>
    <t>EA</t>
  </si>
  <si>
    <t>焊接总成</t>
  </si>
  <si>
    <t>ASSY</t>
  </si>
  <si>
    <t>河北外购</t>
  </si>
  <si>
    <t>尚祖庆</t>
  </si>
  <si>
    <t>河北外购</t>
    <phoneticPr fontId="3" type="noConversion"/>
  </si>
  <si>
    <t>SLT0010587</t>
  </si>
  <si>
    <t>下管左焊接钢丝</t>
  </si>
  <si>
    <t>线材件</t>
  </si>
  <si>
    <t>Q195 φ10*1.5</t>
  </si>
  <si>
    <t>SLT0010639</t>
  </si>
  <si>
    <t>下管右焊接钢丝</t>
  </si>
  <si>
    <t>SLT0010602</t>
  </si>
  <si>
    <t>SLT0010602</t>
    <phoneticPr fontId="3" type="noConversion"/>
  </si>
  <si>
    <t>副驾靠背侧翼支撑钢丝</t>
  </si>
  <si>
    <t>Q235 φ6</t>
  </si>
  <si>
    <t>SLT0010614</t>
  </si>
  <si>
    <t>副驾座垫骨架总成</t>
  </si>
  <si>
    <t>电泳</t>
  </si>
  <si>
    <t>SLT0010607</t>
  </si>
  <si>
    <t>前排靠背复位卷簧限位支架</t>
  </si>
  <si>
    <t>钣金件</t>
  </si>
  <si>
    <t>SPFH590 3.0</t>
  </si>
  <si>
    <t>SLT0010599</t>
  </si>
  <si>
    <t>SLT0010628</t>
  </si>
  <si>
    <t>SLT0010628</t>
    <phoneticPr fontId="3" type="noConversion"/>
  </si>
  <si>
    <t>靠背调角器涡簧</t>
  </si>
  <si>
    <t>65Mn</t>
  </si>
  <si>
    <t>统帅轻卡1880项目</t>
    <phoneticPr fontId="3" type="noConversion"/>
  </si>
  <si>
    <t>SLT0010242</t>
  </si>
  <si>
    <t>驾驶员右侧侧翼支撑钢丝</t>
  </si>
  <si>
    <t>王阳光</t>
  </si>
  <si>
    <t>SLT0010674</t>
  </si>
  <si>
    <t>左侧护板固定钢丝焊接总成</t>
  </si>
  <si>
    <t>SLT0010678</t>
  </si>
  <si>
    <t>左侧护板下固定钢丝</t>
  </si>
  <si>
    <t>平台化-轻卡减震座椅</t>
    <phoneticPr fontId="3" type="noConversion"/>
  </si>
  <si>
    <t>SLT0010230</t>
  </si>
  <si>
    <t>SPFH590 /T=3.0</t>
  </si>
  <si>
    <t>朱应绪</t>
  </si>
  <si>
    <t>SLT0010543</t>
  </si>
  <si>
    <t>滑轨左连接板1</t>
  </si>
  <si>
    <t>SLT0010641</t>
  </si>
  <si>
    <t>滑轨左连接板2</t>
  </si>
  <si>
    <t>SLT0010544</t>
  </si>
  <si>
    <t>滑轨右连接板1</t>
  </si>
  <si>
    <t>SLT0010642</t>
  </si>
  <si>
    <t>滑轨右连接板2</t>
  </si>
  <si>
    <t>SLT0010541</t>
  </si>
  <si>
    <t>阻尼器支架</t>
  </si>
  <si>
    <t>SAPH440 /T=3.0</t>
  </si>
  <si>
    <t>SLT0010546</t>
  </si>
  <si>
    <t>直线阀下支架</t>
  </si>
  <si>
    <t>SAPH440 /T=2.0</t>
  </si>
  <si>
    <t>左调角器焊接组件</t>
  </si>
  <si>
    <t>SLT0010558</t>
  </si>
  <si>
    <t>右调角器焊接组件</t>
  </si>
  <si>
    <t>SLT0010549</t>
  </si>
  <si>
    <t>外绞架加强板</t>
  </si>
  <si>
    <t>Q235-A</t>
  </si>
  <si>
    <t>SLT0010559</t>
  </si>
  <si>
    <t>外绞架加强片</t>
  </si>
  <si>
    <t>SLT0010565</t>
  </si>
  <si>
    <t>内绞架加强片</t>
  </si>
  <si>
    <t>SLT0010222</t>
  </si>
  <si>
    <t>驾驶员左侧调角器下连接板焊接总成</t>
  </si>
  <si>
    <t>SLT0010646</t>
  </si>
  <si>
    <t>扶手安装支架焊接总成</t>
  </si>
  <si>
    <t>项目名称：平台化-轻卡减震座椅</t>
  </si>
  <si>
    <t>项目代码：ZY2005</t>
  </si>
  <si>
    <t>发起日期</t>
  </si>
  <si>
    <t>2021.09.07</t>
  </si>
  <si>
    <t>SLT0010531</t>
  </si>
  <si>
    <t>绞架连杆2</t>
  </si>
  <si>
    <t>机加件</t>
  </si>
  <si>
    <t>20#</t>
  </si>
  <si>
    <t>SLT0010529</t>
  </si>
  <si>
    <t>绞架连杆3</t>
  </si>
  <si>
    <t>SLT0010530</t>
  </si>
  <si>
    <t>绞架连杆1</t>
  </si>
  <si>
    <t>SLT0010528</t>
  </si>
  <si>
    <t>SWRCH35K</t>
  </si>
  <si>
    <t>SLT0010525</t>
  </si>
  <si>
    <t>内外绞架连接螺栓</t>
  </si>
  <si>
    <t>SLT0010521</t>
  </si>
  <si>
    <t>阻尼连接轴</t>
  </si>
  <si>
    <t>SLT0010532</t>
  </si>
  <si>
    <t>SLT0010573</t>
  </si>
  <si>
    <t>下底板固定块组件</t>
  </si>
  <si>
    <t>装配分总成</t>
  </si>
  <si>
    <t>SLT0010574</t>
  </si>
  <si>
    <t>上盖板固定块组件</t>
  </si>
  <si>
    <t>SLT0010680</t>
  </si>
  <si>
    <t>减震器右侧支撑轴套</t>
  </si>
  <si>
    <t>冷镦件</t>
  </si>
  <si>
    <t>SLT0010527</t>
  </si>
  <si>
    <t>后轴连接轴</t>
  </si>
  <si>
    <t>暂无数据</t>
    <phoneticPr fontId="3" type="noConversion"/>
  </si>
  <si>
    <t>9.8技术对接江苏万金和海兴中盛中</t>
    <phoneticPr fontId="3" type="noConversion"/>
  </si>
  <si>
    <t>SLT0010552</t>
    <phoneticPr fontId="3" type="noConversion"/>
  </si>
  <si>
    <t>SLT0010647</t>
    <phoneticPr fontId="3" type="noConversion"/>
  </si>
  <si>
    <t>√</t>
    <phoneticPr fontId="3" type="noConversion"/>
  </si>
  <si>
    <t>9.10盘点图纸</t>
    <phoneticPr fontId="3" type="noConversion"/>
  </si>
  <si>
    <t>SLT0010552</t>
  </si>
  <si>
    <t>SLT0010679</t>
  </si>
  <si>
    <t>左侧护板固定钣金</t>
  </si>
  <si>
    <t>Q235 2.0</t>
  </si>
  <si>
    <t>SLT0010553</t>
  </si>
  <si>
    <t>上盖板加强件</t>
  </si>
  <si>
    <t>SLT0010561</t>
  </si>
  <si>
    <t>减震器下挂钩</t>
  </si>
  <si>
    <t>SLT0010560</t>
  </si>
  <si>
    <t>安全上挂钩</t>
  </si>
  <si>
    <t>SLT0010630</t>
  </si>
  <si>
    <t>座框钢丝支撑焊接总成</t>
  </si>
  <si>
    <t>平台化-轻卡减震座椅</t>
  </si>
  <si>
    <r>
      <rPr>
        <sz val="10"/>
        <color theme="1"/>
        <rFont val="宋体"/>
        <family val="3"/>
        <charset val="134"/>
      </rPr>
      <t>直线阀</t>
    </r>
    <r>
      <rPr>
        <sz val="10"/>
        <color rgb="FFFF0000"/>
        <rFont val="宋体"/>
        <family val="3"/>
        <charset val="134"/>
      </rPr>
      <t>固定</t>
    </r>
    <r>
      <rPr>
        <sz val="10"/>
        <color theme="1"/>
        <rFont val="宋体"/>
        <family val="3"/>
        <charset val="134"/>
      </rPr>
      <t>轴</t>
    </r>
  </si>
  <si>
    <r>
      <rPr>
        <sz val="10"/>
        <color theme="1"/>
        <rFont val="宋体"/>
        <family val="3"/>
        <charset val="134"/>
      </rPr>
      <t>直线阀</t>
    </r>
    <r>
      <rPr>
        <sz val="10"/>
        <color rgb="FFFF0000"/>
        <rFont val="宋体"/>
        <family val="3"/>
        <charset val="134"/>
      </rPr>
      <t>连接</t>
    </r>
    <r>
      <rPr>
        <sz val="10"/>
        <color theme="1"/>
        <rFont val="宋体"/>
        <family val="3"/>
        <charset val="134"/>
      </rPr>
      <t>轴</t>
    </r>
  </si>
  <si>
    <t>SLT0010684</t>
  </si>
  <si>
    <t>外绞架轴套组件</t>
  </si>
  <si>
    <t>SLT0010269</t>
  </si>
  <si>
    <t>内绞架螺母轴套</t>
  </si>
  <si>
    <t>目标价</t>
    <phoneticPr fontId="3" type="noConversion"/>
  </si>
  <si>
    <t>SLT0010540</t>
  </si>
  <si>
    <t>滚轮下滑槽</t>
  </si>
  <si>
    <t>★</t>
    <phoneticPr fontId="3" type="noConversion"/>
  </si>
  <si>
    <t>SLT0010564</t>
    <phoneticPr fontId="3" type="noConversion"/>
  </si>
  <si>
    <t>滚轮上滑槽</t>
    <phoneticPr fontId="3" type="noConversion"/>
  </si>
  <si>
    <t>SLT0010686</t>
    <phoneticPr fontId="3" type="noConversion"/>
  </si>
  <si>
    <t>驾驶员座垫右侧安装板</t>
    <phoneticPr fontId="3" type="noConversion"/>
  </si>
  <si>
    <t>QStE500 2.5</t>
    <phoneticPr fontId="3" type="noConversion"/>
  </si>
  <si>
    <t>王阳光</t>
    <phoneticPr fontId="3" type="noConversion"/>
  </si>
  <si>
    <t>SLT0010242</t>
    <phoneticPr fontId="3" type="noConversion"/>
  </si>
  <si>
    <t>SLT0010630</t>
    <phoneticPr fontId="3" type="noConversion"/>
  </si>
  <si>
    <t>SLT0010557</t>
    <phoneticPr fontId="3" type="noConversion"/>
  </si>
  <si>
    <t>SLT0010557</t>
  </si>
  <si>
    <r>
      <rPr>
        <sz val="11"/>
        <color indexed="8"/>
        <rFont val="宋体"/>
        <family val="3"/>
        <charset val="134"/>
      </rPr>
      <t>外绞架</t>
    </r>
    <r>
      <rPr>
        <sz val="11"/>
        <color indexed="10"/>
        <rFont val="宋体"/>
        <family val="3"/>
        <charset val="134"/>
      </rPr>
      <t>支撑板</t>
    </r>
    <r>
      <rPr>
        <sz val="11"/>
        <color indexed="8"/>
        <rFont val="宋体"/>
        <family val="3"/>
        <charset val="134"/>
      </rPr>
      <t>组件</t>
    </r>
  </si>
  <si>
    <t>焊接总成件</t>
  </si>
  <si>
    <t>需注意钣金件材质由Q235设变为SPFH590，图纸稍后更新</t>
    <phoneticPr fontId="3" type="noConversion"/>
  </si>
  <si>
    <t>SLT0010556</t>
  </si>
  <si>
    <t>SLT0010556</t>
    <phoneticPr fontId="3" type="noConversion"/>
  </si>
  <si>
    <r>
      <rPr>
        <sz val="11"/>
        <color indexed="8"/>
        <rFont val="宋体"/>
        <family val="3"/>
        <charset val="134"/>
      </rPr>
      <t>内绞架</t>
    </r>
    <r>
      <rPr>
        <sz val="11"/>
        <color indexed="10"/>
        <rFont val="宋体"/>
        <family val="3"/>
        <charset val="134"/>
      </rPr>
      <t>支撑板</t>
    </r>
    <r>
      <rPr>
        <sz val="11"/>
        <color indexed="8"/>
        <rFont val="宋体"/>
        <family val="3"/>
        <charset val="134"/>
      </rPr>
      <t>组件</t>
    </r>
  </si>
  <si>
    <t>9.16盘点图纸</t>
    <phoneticPr fontId="3" type="noConversion"/>
  </si>
  <si>
    <t>SLT0010230</t>
    <phoneticPr fontId="3" type="noConversion"/>
  </si>
  <si>
    <t>SLT0010599</t>
    <phoneticPr fontId="3" type="noConversion"/>
  </si>
  <si>
    <t>副驾靠背左侧装车钣金焊接总成</t>
    <phoneticPr fontId="3" type="noConversion"/>
  </si>
  <si>
    <t>驾驶员座垫右侧安装板总成</t>
    <phoneticPr fontId="3" type="noConversion"/>
  </si>
  <si>
    <t>SPFH590 /T=3.0</t>
    <phoneticPr fontId="3" type="noConversion"/>
  </si>
  <si>
    <t>利达</t>
    <phoneticPr fontId="3" type="noConversion"/>
  </si>
  <si>
    <t>泊头捷润</t>
    <phoneticPr fontId="3" type="noConversion"/>
  </si>
  <si>
    <t>智凯</t>
    <phoneticPr fontId="3" type="noConversion"/>
  </si>
  <si>
    <t>航天宏达</t>
    <phoneticPr fontId="3" type="noConversion"/>
  </si>
  <si>
    <t>文安恒德</t>
    <phoneticPr fontId="3" type="noConversion"/>
  </si>
  <si>
    <t>○</t>
    <phoneticPr fontId="3" type="noConversion"/>
  </si>
  <si>
    <t>为首选</t>
    <phoneticPr fontId="3" type="noConversion"/>
  </si>
  <si>
    <t>为备选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</si>
</sst>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);[Red]\(0.000\)"/>
  </numFmts>
  <fonts count="18" x14ac:knownFonts="1">
    <font>
      <sz val="11"/>
      <color theme="1"/>
      <name val="等线"/>
      <family val="2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indexed="0"/>
      <name val="宋体"/>
      <family val="3"/>
      <charset val="134"/>
    </font>
    <font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color theme="1"/>
      <name val="Segoe UI Symbo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" fillId="0" borderId="1" applyNumberForma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73">
    <xf numFmtId="0" fontId="0" fillId="0" borderId="0" xfId="0"/>
    <xf numFmtId="0" fontId="5" fillId="0" borderId="0" xfId="2" applyFont="1" applyAlignment="1" applyProtection="1">
      <alignment horizontal="center" vertical="top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0" xfId="3">
      <alignment vertical="center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9" fillId="3" borderId="1" xfId="2" applyFont="1" applyFill="1" applyBorder="1" applyAlignment="1" applyProtection="1">
      <alignment horizontal="center" vertical="center" wrapText="1"/>
      <protection locked="0"/>
    </xf>
    <xf numFmtId="49" fontId="9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" applyFont="1" applyBorder="1" applyAlignment="1">
      <alignment horizontal="center" vertical="center" wrapText="1"/>
    </xf>
    <xf numFmtId="49" fontId="9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10" fillId="0" borderId="1" xfId="5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2" applyFont="1" applyFill="1" applyBorder="1" applyAlignment="1" applyProtection="1">
      <alignment horizontal="center" vertical="center" wrapText="1"/>
      <protection locked="0"/>
    </xf>
    <xf numFmtId="0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176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0" xfId="2" applyFont="1" applyFill="1" applyAlignment="1" applyProtection="1">
      <alignment horizontal="center" vertical="center" wrapText="1"/>
      <protection locked="0"/>
    </xf>
    <xf numFmtId="0" fontId="5" fillId="4" borderId="1" xfId="3" applyFont="1" applyFill="1" applyBorder="1" applyAlignment="1">
      <alignment horizontal="center" vertical="center" wrapText="1"/>
    </xf>
    <xf numFmtId="49" fontId="5" fillId="4" borderId="1" xfId="3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4" borderId="1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5" fillId="5" borderId="1" xfId="2" applyFont="1" applyFill="1" applyBorder="1" applyAlignment="1" applyProtection="1">
      <alignment horizontal="center" vertical="center" wrapText="1"/>
      <protection locked="0"/>
    </xf>
    <xf numFmtId="0" fontId="5" fillId="0" borderId="2" xfId="2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15" fillId="0" borderId="1" xfId="7" applyFont="1" applyBorder="1" applyAlignment="1">
      <alignment horizontal="center" vertical="center" wrapText="1"/>
    </xf>
    <xf numFmtId="0" fontId="10" fillId="0" borderId="3" xfId="8" applyFont="1" applyBorder="1" applyAlignment="1">
      <alignment horizontal="center" vertical="center" wrapText="1"/>
    </xf>
    <xf numFmtId="0" fontId="15" fillId="0" borderId="1" xfId="2" applyFont="1" applyBorder="1" applyAlignment="1" applyProtection="1">
      <alignment horizontal="center" vertical="center" wrapText="1"/>
      <protection locked="0"/>
    </xf>
    <xf numFmtId="0" fontId="15" fillId="0" borderId="3" xfId="2" applyFont="1" applyBorder="1" applyAlignment="1" applyProtection="1">
      <alignment horizontal="center" vertical="center" wrapText="1"/>
      <protection locked="0"/>
    </xf>
    <xf numFmtId="49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2" borderId="0" xfId="1" applyFont="1" applyFill="1" applyBorder="1" applyAlignment="1" applyProtection="1">
      <alignment horizontal="center" vertical="center" wrapText="1"/>
      <protection locked="0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7" fillId="2" borderId="1" xfId="1" applyFont="1" applyFill="1" applyBorder="1" applyAlignment="1" applyProtection="1">
      <alignment horizontal="center" vertical="center" wrapText="1"/>
      <protection locked="0"/>
    </xf>
    <xf numFmtId="0" fontId="17" fillId="2" borderId="0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 shrinkToFi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2" fillId="0" borderId="3" xfId="2" applyFont="1" applyBorder="1" applyAlignment="1" applyProtection="1">
      <alignment horizontal="center" vertical="center" wrapText="1"/>
      <protection locked="0"/>
    </xf>
    <xf numFmtId="0" fontId="7" fillId="0" borderId="1" xfId="4" applyFont="1" applyBorder="1" applyAlignment="1" applyProtection="1">
      <alignment horizontal="left" vertical="center" wrapText="1"/>
      <protection locked="0"/>
    </xf>
    <xf numFmtId="0" fontId="8" fillId="0" borderId="1" xfId="4" applyFont="1" applyBorder="1" applyAlignment="1" applyProtection="1">
      <alignment horizontal="center" vertical="center" wrapText="1"/>
      <protection locked="0"/>
    </xf>
    <xf numFmtId="0" fontId="14" fillId="5" borderId="1" xfId="1" applyFont="1" applyFill="1" applyBorder="1" applyAlignment="1" applyProtection="1">
      <alignment horizontal="center" vertical="center" wrapText="1"/>
      <protection locked="0"/>
    </xf>
    <xf numFmtId="0" fontId="5" fillId="5" borderId="1" xfId="1" applyFont="1" applyFill="1" applyBorder="1" applyAlignment="1" applyProtection="1">
      <alignment horizontal="center" vertical="center" wrapText="1"/>
      <protection locked="0"/>
    </xf>
    <xf numFmtId="0" fontId="17" fillId="5" borderId="1" xfId="1" applyFont="1" applyFill="1" applyBorder="1" applyAlignment="1" applyProtection="1">
      <alignment horizontal="center" vertical="center" wrapText="1"/>
      <protection locked="0"/>
    </xf>
  </cellXfs>
  <cellStyles count="9">
    <cellStyle name="BOM_Level_Below3" xfId="1" xr:uid="{C34CA357-CF86-45A9-BD7C-B45C97FF4B04}"/>
    <cellStyle name="常规" xfId="0" builtinId="0"/>
    <cellStyle name="常规 2" xfId="3" xr:uid="{B7D9ECEB-C8C6-4433-A186-DFA5B2BE69E7}"/>
    <cellStyle name="常规 2 27" xfId="6" xr:uid="{FA820322-CB5C-4C1C-AADC-BDCC11F638DE}"/>
    <cellStyle name="常规_正司机座椅 _21" xfId="8" xr:uid="{23347F07-0155-41B6-829D-BEC248AC2D7E}"/>
    <cellStyle name="常规_正司机座椅 _26" xfId="5" xr:uid="{AF7EF8E8-32AC-4B39-9892-FD652C14D5CF}"/>
    <cellStyle name="常规_正司机座椅 _28" xfId="7" xr:uid="{BC900760-44F7-4FE4-85E6-D5B6BC9EED7A}"/>
    <cellStyle name="样式 1" xfId="2" xr:uid="{9CBB4FC0-E263-49D1-8F2B-82B4B49EDC8A}"/>
    <cellStyle name="样式 1 5 2" xfId="4" xr:uid="{4DDCE200-215A-4F44-80E0-3B96CA639C0E}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wmf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wmf"/><Relationship Id="rId25" Type="http://schemas.openxmlformats.org/officeDocument/2006/relationships/image" Target="../media/image25.png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20" Type="http://schemas.openxmlformats.org/officeDocument/2006/relationships/image" Target="../media/image20.png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wmf"/><Relationship Id="rId23" Type="http://schemas.openxmlformats.org/officeDocument/2006/relationships/image" Target="../media/image23.wmf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3" Type="http://schemas.openxmlformats.org/officeDocument/2006/relationships/image" Target="../media/image28.wmf"/><Relationship Id="rId7" Type="http://schemas.openxmlformats.org/officeDocument/2006/relationships/image" Target="../media/image32.wmf"/><Relationship Id="rId2" Type="http://schemas.openxmlformats.org/officeDocument/2006/relationships/image" Target="../media/image27.wmf"/><Relationship Id="rId1" Type="http://schemas.openxmlformats.org/officeDocument/2006/relationships/image" Target="../media/image26.wmf"/><Relationship Id="rId6" Type="http://schemas.openxmlformats.org/officeDocument/2006/relationships/image" Target="../media/image31.emf"/><Relationship Id="rId5" Type="http://schemas.openxmlformats.org/officeDocument/2006/relationships/image" Target="../media/image30.wmf"/><Relationship Id="rId4" Type="http://schemas.openxmlformats.org/officeDocument/2006/relationships/image" Target="../media/image29.wmf"/><Relationship Id="rId9" Type="http://schemas.openxmlformats.org/officeDocument/2006/relationships/image" Target="../media/image3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png"/><Relationship Id="rId13" Type="http://schemas.openxmlformats.org/officeDocument/2006/relationships/image" Target="../media/image47.png"/><Relationship Id="rId3" Type="http://schemas.openxmlformats.org/officeDocument/2006/relationships/image" Target="../media/image37.png"/><Relationship Id="rId7" Type="http://schemas.openxmlformats.org/officeDocument/2006/relationships/image" Target="../media/image41.png"/><Relationship Id="rId12" Type="http://schemas.openxmlformats.org/officeDocument/2006/relationships/image" Target="../media/image46.wmf"/><Relationship Id="rId2" Type="http://schemas.openxmlformats.org/officeDocument/2006/relationships/image" Target="../media/image36.png"/><Relationship Id="rId1" Type="http://schemas.openxmlformats.org/officeDocument/2006/relationships/image" Target="../media/image35.png"/><Relationship Id="rId6" Type="http://schemas.openxmlformats.org/officeDocument/2006/relationships/image" Target="../media/image40.jpeg"/><Relationship Id="rId11" Type="http://schemas.openxmlformats.org/officeDocument/2006/relationships/image" Target="../media/image45.png"/><Relationship Id="rId5" Type="http://schemas.openxmlformats.org/officeDocument/2006/relationships/image" Target="../media/image39.png"/><Relationship Id="rId10" Type="http://schemas.openxmlformats.org/officeDocument/2006/relationships/image" Target="../media/image44.png"/><Relationship Id="rId4" Type="http://schemas.openxmlformats.org/officeDocument/2006/relationships/image" Target="../media/image38.png"/><Relationship Id="rId9" Type="http://schemas.openxmlformats.org/officeDocument/2006/relationships/image" Target="../media/image4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2</xdr:row>
      <xdr:rowOff>66675</xdr:rowOff>
    </xdr:from>
    <xdr:to>
      <xdr:col>6</xdr:col>
      <xdr:colOff>393700</xdr:colOff>
      <xdr:row>2</xdr:row>
      <xdr:rowOff>297180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80D255B-C16A-4A6B-BEC5-5A3F9FA3E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0555" y="447675"/>
          <a:ext cx="25082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3</xdr:row>
      <xdr:rowOff>47625</xdr:rowOff>
    </xdr:from>
    <xdr:to>
      <xdr:col>6</xdr:col>
      <xdr:colOff>414020</xdr:colOff>
      <xdr:row>3</xdr:row>
      <xdr:rowOff>312420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D52C0B2-E689-4501-A6D8-68FEDFEF2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92930" y="809625"/>
          <a:ext cx="318770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4</xdr:row>
      <xdr:rowOff>66675</xdr:rowOff>
    </xdr:from>
    <xdr:to>
      <xdr:col>6</xdr:col>
      <xdr:colOff>379730</xdr:colOff>
      <xdr:row>4</xdr:row>
      <xdr:rowOff>316230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111C5465-8AEA-4D61-9BF0-C9116341D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19575" y="699135"/>
          <a:ext cx="274955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9</xdr:row>
      <xdr:rowOff>71120</xdr:rowOff>
    </xdr:from>
    <xdr:to>
      <xdr:col>6</xdr:col>
      <xdr:colOff>453390</xdr:colOff>
      <xdr:row>9</xdr:row>
      <xdr:rowOff>347980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4B7F5243-FE38-42EB-B56C-1AB3F5766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7675" y="2608580"/>
          <a:ext cx="310515" cy="276860"/>
        </a:xfrm>
        <a:prstGeom prst="rect">
          <a:avLst/>
        </a:prstGeom>
      </xdr:spPr>
    </xdr:pic>
    <xdr:clientData/>
  </xdr:twoCellAnchor>
  <xdr:twoCellAnchor>
    <xdr:from>
      <xdr:col>6</xdr:col>
      <xdr:colOff>99695</xdr:colOff>
      <xdr:row>7</xdr:row>
      <xdr:rowOff>55880</xdr:rowOff>
    </xdr:from>
    <xdr:to>
      <xdr:col>6</xdr:col>
      <xdr:colOff>437515</xdr:colOff>
      <xdr:row>7</xdr:row>
      <xdr:rowOff>313055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420CF897-4584-473E-9DCD-53DF6E583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14495" y="1831340"/>
          <a:ext cx="337820" cy="257175"/>
        </a:xfrm>
        <a:prstGeom prst="rect">
          <a:avLst/>
        </a:prstGeom>
      </xdr:spPr>
    </xdr:pic>
    <xdr:clientData/>
  </xdr:twoCellAnchor>
  <xdr:twoCellAnchor>
    <xdr:from>
      <xdr:col>6</xdr:col>
      <xdr:colOff>133985</xdr:colOff>
      <xdr:row>8</xdr:row>
      <xdr:rowOff>26035</xdr:rowOff>
    </xdr:from>
    <xdr:to>
      <xdr:col>6</xdr:col>
      <xdr:colOff>466725</xdr:colOff>
      <xdr:row>8</xdr:row>
      <xdr:rowOff>307340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C0F56624-CB9F-44E5-B626-76AA9A616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48785" y="2182495"/>
          <a:ext cx="332740" cy="281305"/>
        </a:xfrm>
        <a:prstGeom prst="rect">
          <a:avLst/>
        </a:prstGeom>
      </xdr:spPr>
    </xdr:pic>
    <xdr:clientData/>
  </xdr:twoCellAnchor>
  <xdr:twoCellAnchor>
    <xdr:from>
      <xdr:col>6</xdr:col>
      <xdr:colOff>98425</xdr:colOff>
      <xdr:row>6</xdr:row>
      <xdr:rowOff>62865</xdr:rowOff>
    </xdr:from>
    <xdr:to>
      <xdr:col>6</xdr:col>
      <xdr:colOff>502285</xdr:colOff>
      <xdr:row>6</xdr:row>
      <xdr:rowOff>329565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3A53E8C5-5518-4805-AE67-91B80D25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13225" y="1457325"/>
          <a:ext cx="403860" cy="266700"/>
        </a:xfrm>
        <a:prstGeom prst="rect">
          <a:avLst/>
        </a:prstGeom>
      </xdr:spPr>
    </xdr:pic>
    <xdr:clientData/>
  </xdr:twoCellAnchor>
  <xdr:twoCellAnchor>
    <xdr:from>
      <xdr:col>6</xdr:col>
      <xdr:colOff>128270</xdr:colOff>
      <xdr:row>5</xdr:row>
      <xdr:rowOff>57150</xdr:rowOff>
    </xdr:from>
    <xdr:to>
      <xdr:col>6</xdr:col>
      <xdr:colOff>467995</xdr:colOff>
      <xdr:row>5</xdr:row>
      <xdr:rowOff>299085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D85E77A-231D-4529-A39A-220A94C1D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43070" y="1070610"/>
          <a:ext cx="339725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10</xdr:row>
      <xdr:rowOff>28575</xdr:rowOff>
    </xdr:from>
    <xdr:to>
      <xdr:col>6</xdr:col>
      <xdr:colOff>440690</xdr:colOff>
      <xdr:row>10</xdr:row>
      <xdr:rowOff>319405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F2F1BBEC-C249-4C07-8D2F-CE08D8882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48150" y="2947035"/>
          <a:ext cx="307340" cy="29083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11</xdr:row>
      <xdr:rowOff>38100</xdr:rowOff>
    </xdr:from>
    <xdr:to>
      <xdr:col>6</xdr:col>
      <xdr:colOff>507365</xdr:colOff>
      <xdr:row>11</xdr:row>
      <xdr:rowOff>353060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8E765FA-7E9A-4A4D-9408-F103251EF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00525" y="3337560"/>
          <a:ext cx="421640" cy="31496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12</xdr:row>
      <xdr:rowOff>64770</xdr:rowOff>
    </xdr:from>
    <xdr:to>
      <xdr:col>6</xdr:col>
      <xdr:colOff>458470</xdr:colOff>
      <xdr:row>12</xdr:row>
      <xdr:rowOff>340995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AA72FFB2-18F0-4832-A31C-56A432F74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48150" y="3745230"/>
          <a:ext cx="325120" cy="276225"/>
        </a:xfrm>
        <a:prstGeom prst="rect">
          <a:avLst/>
        </a:prstGeom>
      </xdr:spPr>
    </xdr:pic>
    <xdr:clientData/>
  </xdr:twoCellAnchor>
  <xdr:twoCellAnchor>
    <xdr:from>
      <xdr:col>6</xdr:col>
      <xdr:colOff>164465</xdr:colOff>
      <xdr:row>14</xdr:row>
      <xdr:rowOff>38100</xdr:rowOff>
    </xdr:from>
    <xdr:to>
      <xdr:col>6</xdr:col>
      <xdr:colOff>359410</xdr:colOff>
      <xdr:row>14</xdr:row>
      <xdr:rowOff>295275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6039CBD9-B881-49E3-A73C-C28FC30EA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79265" y="4480560"/>
          <a:ext cx="194945" cy="25717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13</xdr:row>
      <xdr:rowOff>142875</xdr:rowOff>
    </xdr:from>
    <xdr:to>
      <xdr:col>6</xdr:col>
      <xdr:colOff>450850</xdr:colOff>
      <xdr:row>13</xdr:row>
      <xdr:rowOff>267970</xdr:rowOff>
    </xdr:to>
    <xdr:pic>
      <xdr:nvPicPr>
        <xdr:cNvPr id="43" name="图片 42" descr="1629962997(1)">
          <a:extLst>
            <a:ext uri="{FF2B5EF4-FFF2-40B4-BE49-F238E27FC236}">
              <a16:creationId xmlns:a16="http://schemas.microsoft.com/office/drawing/2014/main" id="{E25C5B16-E4EB-4BA2-BE04-2A15E50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10050" y="4204335"/>
          <a:ext cx="355600" cy="125095"/>
        </a:xfrm>
        <a:prstGeom prst="rect">
          <a:avLst/>
        </a:prstGeom>
      </xdr:spPr>
    </xdr:pic>
    <xdr:clientData/>
  </xdr:twoCellAnchor>
  <xdr:twoCellAnchor>
    <xdr:from>
      <xdr:col>6</xdr:col>
      <xdr:colOff>174625</xdr:colOff>
      <xdr:row>15</xdr:row>
      <xdr:rowOff>36830</xdr:rowOff>
    </xdr:from>
    <xdr:to>
      <xdr:col>6</xdr:col>
      <xdr:colOff>361950</xdr:colOff>
      <xdr:row>15</xdr:row>
      <xdr:rowOff>346710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AAB1D8F8-ED3E-490F-A39E-A1DB02BC9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89425" y="4860290"/>
          <a:ext cx="187325" cy="30988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16</xdr:row>
      <xdr:rowOff>57150</xdr:rowOff>
    </xdr:from>
    <xdr:to>
      <xdr:col>6</xdr:col>
      <xdr:colOff>435610</xdr:colOff>
      <xdr:row>16</xdr:row>
      <xdr:rowOff>284480</xdr:rowOff>
    </xdr:to>
    <xdr:pic>
      <xdr:nvPicPr>
        <xdr:cNvPr id="45" name="图片 1">
          <a:extLst>
            <a:ext uri="{FF2B5EF4-FFF2-40B4-BE49-F238E27FC236}">
              <a16:creationId xmlns:a16="http://schemas.microsoft.com/office/drawing/2014/main" id="{43BEE59D-4254-4765-B09E-2F09A3213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57675" y="5261610"/>
          <a:ext cx="29273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17</xdr:row>
      <xdr:rowOff>47625</xdr:rowOff>
    </xdr:from>
    <xdr:to>
      <xdr:col>6</xdr:col>
      <xdr:colOff>422275</xdr:colOff>
      <xdr:row>17</xdr:row>
      <xdr:rowOff>332740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B31EA550-D9F9-4FC3-B7CA-32152B3D2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57675" y="5633085"/>
          <a:ext cx="279400" cy="285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18</xdr:row>
      <xdr:rowOff>47625</xdr:rowOff>
    </xdr:from>
    <xdr:to>
      <xdr:col>6</xdr:col>
      <xdr:colOff>402590</xdr:colOff>
      <xdr:row>18</xdr:row>
      <xdr:rowOff>325755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D55DF7D0-6ACE-4571-934B-043F80531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219575" y="6014085"/>
          <a:ext cx="297815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85725</xdr:colOff>
      <xdr:row>19</xdr:row>
      <xdr:rowOff>38100</xdr:rowOff>
    </xdr:from>
    <xdr:to>
      <xdr:col>6</xdr:col>
      <xdr:colOff>401320</xdr:colOff>
      <xdr:row>19</xdr:row>
      <xdr:rowOff>304800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B589E7D-F2B6-4A76-AA39-5231B98B3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00525" y="6385560"/>
          <a:ext cx="315595" cy="26670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20</xdr:row>
      <xdr:rowOff>38100</xdr:rowOff>
    </xdr:from>
    <xdr:to>
      <xdr:col>6</xdr:col>
      <xdr:colOff>370205</xdr:colOff>
      <xdr:row>20</xdr:row>
      <xdr:rowOff>336550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CBDBC06F-02C9-4796-A101-EBBF29C5D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171950" y="6766560"/>
          <a:ext cx="313055" cy="298450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21</xdr:row>
      <xdr:rowOff>57150</xdr:rowOff>
    </xdr:from>
    <xdr:to>
      <xdr:col>6</xdr:col>
      <xdr:colOff>342900</xdr:colOff>
      <xdr:row>21</xdr:row>
      <xdr:rowOff>355600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D0C4A2FA-46A2-42FB-B299-C9E27AB3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276725" y="7166610"/>
          <a:ext cx="180975" cy="29845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22</xdr:row>
      <xdr:rowOff>69215</xdr:rowOff>
    </xdr:from>
    <xdr:to>
      <xdr:col>6</xdr:col>
      <xdr:colOff>387350</xdr:colOff>
      <xdr:row>22</xdr:row>
      <xdr:rowOff>319405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305FD4C4-E294-454C-880E-2C533AA3D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528060" y="450215"/>
          <a:ext cx="273050" cy="250190"/>
        </a:xfrm>
        <a:prstGeom prst="rect">
          <a:avLst/>
        </a:prstGeom>
      </xdr:spPr>
    </xdr:pic>
    <xdr:clientData/>
  </xdr:twoCellAnchor>
  <xdr:twoCellAnchor editAs="oneCell">
    <xdr:from>
      <xdr:col>6</xdr:col>
      <xdr:colOff>106018</xdr:colOff>
      <xdr:row>25</xdr:row>
      <xdr:rowOff>19879</xdr:rowOff>
    </xdr:from>
    <xdr:to>
      <xdr:col>6</xdr:col>
      <xdr:colOff>609600</xdr:colOff>
      <xdr:row>25</xdr:row>
      <xdr:rowOff>357810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B08C2779-3C40-455F-A8C5-89BD4A547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519778" y="1543879"/>
          <a:ext cx="503582" cy="337931"/>
        </a:xfrm>
        <a:prstGeom prst="rect">
          <a:avLst/>
        </a:prstGeom>
      </xdr:spPr>
    </xdr:pic>
    <xdr:clientData/>
  </xdr:twoCellAnchor>
  <xdr:twoCellAnchor editAs="oneCell">
    <xdr:from>
      <xdr:col>6</xdr:col>
      <xdr:colOff>185530</xdr:colOff>
      <xdr:row>26</xdr:row>
      <xdr:rowOff>86139</xdr:rowOff>
    </xdr:from>
    <xdr:to>
      <xdr:col>6</xdr:col>
      <xdr:colOff>490330</xdr:colOff>
      <xdr:row>26</xdr:row>
      <xdr:rowOff>299499</xdr:rowOff>
    </xdr:to>
    <xdr:pic>
      <xdr:nvPicPr>
        <xdr:cNvPr id="26" name="图片 7">
          <a:extLst>
            <a:ext uri="{FF2B5EF4-FFF2-40B4-BE49-F238E27FC236}">
              <a16:creationId xmlns:a16="http://schemas.microsoft.com/office/drawing/2014/main" id="{7DEA4C12-5DCA-451D-A4D9-962C7D114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9290" y="1991139"/>
          <a:ext cx="3048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23</xdr:row>
      <xdr:rowOff>152400</xdr:rowOff>
    </xdr:from>
    <xdr:to>
      <xdr:col>6</xdr:col>
      <xdr:colOff>426720</xdr:colOff>
      <xdr:row>23</xdr:row>
      <xdr:rowOff>335280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1094ACD3-1B67-497E-BE99-5E4724EE2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960" y="9144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125896</xdr:colOff>
      <xdr:row>24</xdr:row>
      <xdr:rowOff>72887</xdr:rowOff>
    </xdr:from>
    <xdr:to>
      <xdr:col>6</xdr:col>
      <xdr:colOff>560236</xdr:colOff>
      <xdr:row>24</xdr:row>
      <xdr:rowOff>362447</xdr:rowOff>
    </xdr:to>
    <xdr:pic>
      <xdr:nvPicPr>
        <xdr:cNvPr id="28" name="图片 37">
          <a:extLst>
            <a:ext uri="{FF2B5EF4-FFF2-40B4-BE49-F238E27FC236}">
              <a16:creationId xmlns:a16="http://schemas.microsoft.com/office/drawing/2014/main" id="{067D9750-757E-484C-943E-93A3578C2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9656" y="1215887"/>
          <a:ext cx="4343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5</xdr:row>
      <xdr:rowOff>38100</xdr:rowOff>
    </xdr:from>
    <xdr:to>
      <xdr:col>6</xdr:col>
      <xdr:colOff>441325</xdr:colOff>
      <xdr:row>5</xdr:row>
      <xdr:rowOff>310515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52D9A7A-8657-4141-9335-9E19C313E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0080" y="1562100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6</xdr:row>
      <xdr:rowOff>104775</xdr:rowOff>
    </xdr:from>
    <xdr:to>
      <xdr:col>6</xdr:col>
      <xdr:colOff>464185</xdr:colOff>
      <xdr:row>6</xdr:row>
      <xdr:rowOff>334645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FEB5226-D0F0-4CBD-BD8C-F92F0313C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1980" y="2390775"/>
          <a:ext cx="34988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</xdr:row>
      <xdr:rowOff>66675</xdr:rowOff>
    </xdr:from>
    <xdr:to>
      <xdr:col>6</xdr:col>
      <xdr:colOff>328930</xdr:colOff>
      <xdr:row>2</xdr:row>
      <xdr:rowOff>312420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2F84714-3710-4051-A8C7-41FFB49D0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40555" y="447675"/>
          <a:ext cx="186055" cy="24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116840</xdr:colOff>
      <xdr:row>3</xdr:row>
      <xdr:rowOff>38100</xdr:rowOff>
    </xdr:from>
    <xdr:to>
      <xdr:col>6</xdr:col>
      <xdr:colOff>445770</xdr:colOff>
      <xdr:row>3</xdr:row>
      <xdr:rowOff>288290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AF5E9AC2-CF8C-4E77-BF62-29218508B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14520" y="800100"/>
          <a:ext cx="328930" cy="250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4</xdr:row>
      <xdr:rowOff>54610</xdr:rowOff>
    </xdr:from>
    <xdr:to>
      <xdr:col>6</xdr:col>
      <xdr:colOff>465455</xdr:colOff>
      <xdr:row>4</xdr:row>
      <xdr:rowOff>313690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5F4C29B-8195-4E19-AA8A-F76426D8D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11980" y="1197610"/>
          <a:ext cx="351155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7</xdr:row>
      <xdr:rowOff>76200</xdr:rowOff>
    </xdr:from>
    <xdr:to>
      <xdr:col>6</xdr:col>
      <xdr:colOff>426085</xdr:colOff>
      <xdr:row>7</xdr:row>
      <xdr:rowOff>295275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771212B3-3CA6-4622-8507-B249993E0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1950" y="1600200"/>
          <a:ext cx="36893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8</xdr:row>
      <xdr:rowOff>38100</xdr:rowOff>
    </xdr:from>
    <xdr:to>
      <xdr:col>6</xdr:col>
      <xdr:colOff>377190</xdr:colOff>
      <xdr:row>8</xdr:row>
      <xdr:rowOff>325120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591FCE78-7027-4C88-ADD5-D1D6D5F32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38625" y="2324100"/>
          <a:ext cx="253365" cy="287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9</xdr:row>
      <xdr:rowOff>95250</xdr:rowOff>
    </xdr:from>
    <xdr:to>
      <xdr:col>6</xdr:col>
      <xdr:colOff>478790</xdr:colOff>
      <xdr:row>9</xdr:row>
      <xdr:rowOff>286385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98286DFB-A9E3-4512-809D-0D5FA7E7E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91000" y="2762250"/>
          <a:ext cx="4025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19050</xdr:rowOff>
    </xdr:from>
    <xdr:to>
      <xdr:col>6</xdr:col>
      <xdr:colOff>466090</xdr:colOff>
      <xdr:row>10</xdr:row>
      <xdr:rowOff>334645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71E70130-76FD-4C08-8BA1-76B4069B9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10050" y="3067050"/>
          <a:ext cx="370840" cy="3155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3</xdr:row>
      <xdr:rowOff>123825</xdr:rowOff>
    </xdr:from>
    <xdr:to>
      <xdr:col>6</xdr:col>
      <xdr:colOff>509905</xdr:colOff>
      <xdr:row>3</xdr:row>
      <xdr:rowOff>307975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B7DF471-1A01-42D8-B704-8BE1826F5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5" y="756285"/>
          <a:ext cx="462280" cy="1841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4</xdr:row>
      <xdr:rowOff>114300</xdr:rowOff>
    </xdr:from>
    <xdr:to>
      <xdr:col>6</xdr:col>
      <xdr:colOff>513080</xdr:colOff>
      <xdr:row>4</xdr:row>
      <xdr:rowOff>306070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C0C72BD-BD4A-4271-9BF7-2DC6420B5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71950" y="1127760"/>
          <a:ext cx="455930" cy="19177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5</xdr:row>
      <xdr:rowOff>69215</xdr:rowOff>
    </xdr:from>
    <xdr:to>
      <xdr:col>6</xdr:col>
      <xdr:colOff>518795</xdr:colOff>
      <xdr:row>5</xdr:row>
      <xdr:rowOff>315595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5D5EC054-5967-4FF9-8443-EB5FBA332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10050" y="1463675"/>
          <a:ext cx="423545" cy="24638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7</xdr:row>
      <xdr:rowOff>60325</xdr:rowOff>
    </xdr:from>
    <xdr:to>
      <xdr:col>6</xdr:col>
      <xdr:colOff>459740</xdr:colOff>
      <xdr:row>7</xdr:row>
      <xdr:rowOff>317500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6EE73D72-FB68-463A-881C-9504BF6B6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48150" y="2216785"/>
          <a:ext cx="326390" cy="257175"/>
        </a:xfrm>
        <a:prstGeom prst="rect">
          <a:avLst/>
        </a:prstGeom>
      </xdr:spPr>
    </xdr:pic>
    <xdr:clientData/>
  </xdr:twoCellAnchor>
  <xdr:twoCellAnchor>
    <xdr:from>
      <xdr:col>6</xdr:col>
      <xdr:colOff>67945</xdr:colOff>
      <xdr:row>6</xdr:row>
      <xdr:rowOff>62230</xdr:rowOff>
    </xdr:from>
    <xdr:to>
      <xdr:col>6</xdr:col>
      <xdr:colOff>516255</xdr:colOff>
      <xdr:row>6</xdr:row>
      <xdr:rowOff>259080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4E01996F-1AEF-4363-A94A-6CF46E8C7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82745" y="1837690"/>
          <a:ext cx="448310" cy="19685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8</xdr:row>
      <xdr:rowOff>104775</xdr:rowOff>
    </xdr:from>
    <xdr:to>
      <xdr:col>6</xdr:col>
      <xdr:colOff>523875</xdr:colOff>
      <xdr:row>8</xdr:row>
      <xdr:rowOff>320675</xdr:rowOff>
    </xdr:to>
    <xdr:pic>
      <xdr:nvPicPr>
        <xdr:cNvPr id="27" name="图片 15">
          <a:extLst>
            <a:ext uri="{FF2B5EF4-FFF2-40B4-BE49-F238E27FC236}">
              <a16:creationId xmlns:a16="http://schemas.microsoft.com/office/drawing/2014/main" id="{E25AB9E4-AE8B-4816-B0EC-71A42582A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2900" y="2642235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106680</xdr:colOff>
      <xdr:row>9</xdr:row>
      <xdr:rowOff>60325</xdr:rowOff>
    </xdr:from>
    <xdr:to>
      <xdr:col>6</xdr:col>
      <xdr:colOff>478155</xdr:colOff>
      <xdr:row>9</xdr:row>
      <xdr:rowOff>291465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E906229D-3C79-44A2-A231-22139085F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21480" y="2978785"/>
          <a:ext cx="371475" cy="23114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10</xdr:row>
      <xdr:rowOff>47625</xdr:rowOff>
    </xdr:from>
    <xdr:to>
      <xdr:col>6</xdr:col>
      <xdr:colOff>412115</xdr:colOff>
      <xdr:row>10</xdr:row>
      <xdr:rowOff>325755</xdr:rowOff>
    </xdr:to>
    <xdr:pic>
      <xdr:nvPicPr>
        <xdr:cNvPr id="29" name="图片 17">
          <a:extLst>
            <a:ext uri="{FF2B5EF4-FFF2-40B4-BE49-F238E27FC236}">
              <a16:creationId xmlns:a16="http://schemas.microsoft.com/office/drawing/2014/main" id="{0DC74A53-79AB-4492-8352-D8625E319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9575" y="3347085"/>
          <a:ext cx="3073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11</xdr:row>
      <xdr:rowOff>62865</xdr:rowOff>
    </xdr:from>
    <xdr:to>
      <xdr:col>6</xdr:col>
      <xdr:colOff>401955</xdr:colOff>
      <xdr:row>11</xdr:row>
      <xdr:rowOff>332105</xdr:rowOff>
    </xdr:to>
    <xdr:pic>
      <xdr:nvPicPr>
        <xdr:cNvPr id="30" name="图片 18">
          <a:extLst>
            <a:ext uri="{FF2B5EF4-FFF2-40B4-BE49-F238E27FC236}">
              <a16:creationId xmlns:a16="http://schemas.microsoft.com/office/drawing/2014/main" id="{2FB6A493-4328-479D-A94D-DA3B822DB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9575" y="3743325"/>
          <a:ext cx="29718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12</xdr:row>
      <xdr:rowOff>38100</xdr:rowOff>
    </xdr:from>
    <xdr:to>
      <xdr:col>6</xdr:col>
      <xdr:colOff>434340</xdr:colOff>
      <xdr:row>12</xdr:row>
      <xdr:rowOff>316865</xdr:rowOff>
    </xdr:to>
    <xdr:pic>
      <xdr:nvPicPr>
        <xdr:cNvPr id="31" name="图片 30" descr="1630559433(1)">
          <a:extLst>
            <a:ext uri="{FF2B5EF4-FFF2-40B4-BE49-F238E27FC236}">
              <a16:creationId xmlns:a16="http://schemas.microsoft.com/office/drawing/2014/main" id="{FFB56277-4E7F-4973-B1A8-B6285532A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29100" y="4099560"/>
          <a:ext cx="320040" cy="27876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13</xdr:row>
      <xdr:rowOff>66675</xdr:rowOff>
    </xdr:from>
    <xdr:to>
      <xdr:col>6</xdr:col>
      <xdr:colOff>415925</xdr:colOff>
      <xdr:row>13</xdr:row>
      <xdr:rowOff>307340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A48986BB-3D4F-4795-816E-33186A12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10050" y="4509135"/>
          <a:ext cx="320675" cy="240665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14</xdr:row>
      <xdr:rowOff>47625</xdr:rowOff>
    </xdr:from>
    <xdr:to>
      <xdr:col>6</xdr:col>
      <xdr:colOff>421640</xdr:colOff>
      <xdr:row>14</xdr:row>
      <xdr:rowOff>334010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68A7977B-5DE4-438D-838A-A7335B21F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19575" y="4871085"/>
          <a:ext cx="316865" cy="286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15</xdr:row>
      <xdr:rowOff>66675</xdr:rowOff>
    </xdr:from>
    <xdr:to>
      <xdr:col>6</xdr:col>
      <xdr:colOff>405130</xdr:colOff>
      <xdr:row>15</xdr:row>
      <xdr:rowOff>320675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414718B0-E1E4-4A0E-9863-03CF7BF4B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48150" y="5271135"/>
          <a:ext cx="271780" cy="25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</xdr:row>
      <xdr:rowOff>57150</xdr:rowOff>
    </xdr:from>
    <xdr:to>
      <xdr:col>6</xdr:col>
      <xdr:colOff>487045</xdr:colOff>
      <xdr:row>2</xdr:row>
      <xdr:rowOff>330835</xdr:rowOff>
    </xdr:to>
    <xdr:pic>
      <xdr:nvPicPr>
        <xdr:cNvPr id="2" name="图片 4" descr="微信图片_20191204142201">
          <a:extLst>
            <a:ext uri="{FF2B5EF4-FFF2-40B4-BE49-F238E27FC236}">
              <a16:creationId xmlns:a16="http://schemas.microsoft.com/office/drawing/2014/main" id="{231E77C6-6699-4602-80A3-06CB60D98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0605" r="14953" b="14752"/>
        <a:stretch>
          <a:fillRect/>
        </a:stretch>
      </xdr:blipFill>
      <xdr:spPr>
        <a:xfrm>
          <a:off x="4364355" y="438150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556;&#33521;&#26684;/Desktop/&#38271;&#26149;&#19968;&#27773;&#36731;&#21345;&#20943;&#38663;A&#29256;-&#24037;&#33402;BOM-2021.9.16&#65288;&#30446;&#26631;&#20215;&#26684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清单"/>
      <sheetName val="驾驶员首页"/>
      <sheetName val="驾驶员座-工艺BOM"/>
    </sheetNames>
    <sheetDataSet>
      <sheetData sheetId="0"/>
      <sheetData sheetId="1"/>
      <sheetData sheetId="2">
        <row r="9">
          <cell r="AT9" t="str">
            <v>SLT0010554</v>
          </cell>
          <cell r="AU9">
            <v>225.23995164471589</v>
          </cell>
        </row>
        <row r="10">
          <cell r="AT10" t="str">
            <v>SLT0010216</v>
          </cell>
          <cell r="AU10">
            <v>43.436092530786212</v>
          </cell>
        </row>
        <row r="11">
          <cell r="AT11" t="str">
            <v>SLT0010311</v>
          </cell>
          <cell r="AU11">
            <v>31.237324732583563</v>
          </cell>
        </row>
        <row r="12">
          <cell r="AT12" t="str">
            <v>SLT0010347</v>
          </cell>
          <cell r="AU12">
            <v>27.473050999999998</v>
          </cell>
        </row>
        <row r="13">
          <cell r="AT13" t="str">
            <v>SLT0010296</v>
          </cell>
          <cell r="AU13">
            <v>26.61</v>
          </cell>
        </row>
        <row r="14">
          <cell r="AT14" t="str">
            <v>SLT0002123</v>
          </cell>
          <cell r="AU14">
            <v>26.61</v>
          </cell>
        </row>
        <row r="15">
          <cell r="AT15" t="str">
            <v>SLT0010630</v>
          </cell>
          <cell r="AU15">
            <v>23.20392</v>
          </cell>
        </row>
        <row r="16">
          <cell r="AT16" t="str">
            <v>SLT0010300</v>
          </cell>
          <cell r="AU16">
            <v>18.905992012800002</v>
          </cell>
        </row>
        <row r="17">
          <cell r="AT17" t="str">
            <v>SLT0002118</v>
          </cell>
          <cell r="AU17">
            <v>16.93</v>
          </cell>
        </row>
        <row r="18">
          <cell r="AT18" t="str">
            <v>SLT0002115</v>
          </cell>
          <cell r="AU18">
            <v>14.129203539980001</v>
          </cell>
        </row>
        <row r="19">
          <cell r="AT19" t="str">
            <v>SLT0002545</v>
          </cell>
          <cell r="AU19">
            <v>13.464837399999999</v>
          </cell>
        </row>
        <row r="20">
          <cell r="AT20" t="str">
            <v>SLT0010315</v>
          </cell>
          <cell r="AU20">
            <v>10.644</v>
          </cell>
        </row>
        <row r="21">
          <cell r="AU21">
            <v>9.5362283609999992</v>
          </cell>
        </row>
        <row r="22">
          <cell r="AT22" t="str">
            <v>SLT0010223</v>
          </cell>
          <cell r="AU22">
            <v>9.0901447606199994</v>
          </cell>
        </row>
        <row r="23">
          <cell r="AT23" t="str">
            <v>SLT0010231</v>
          </cell>
          <cell r="AU23">
            <v>7.0782127619279995</v>
          </cell>
        </row>
        <row r="24">
          <cell r="AT24" t="str">
            <v>SLT0010346</v>
          </cell>
          <cell r="AU24">
            <v>6.6090369999999998</v>
          </cell>
        </row>
        <row r="25">
          <cell r="AT25" t="str">
            <v>SLT0010206</v>
          </cell>
          <cell r="AU25">
            <v>4.7259359999999999</v>
          </cell>
        </row>
        <row r="26">
          <cell r="AT26" t="str">
            <v>SLT0002537</v>
          </cell>
          <cell r="AU26">
            <v>3.0220796460176995</v>
          </cell>
        </row>
        <row r="27">
          <cell r="AT27" t="str">
            <v>SLT0002552</v>
          </cell>
          <cell r="AU27">
            <v>3.2116905600000005</v>
          </cell>
        </row>
        <row r="28">
          <cell r="AT28" t="str">
            <v>SLT0010632</v>
          </cell>
          <cell r="AU28">
            <v>0.64887612191999999</v>
          </cell>
        </row>
        <row r="29">
          <cell r="AT29" t="str">
            <v>SLT0010414</v>
          </cell>
          <cell r="AU29">
            <v>2.0400999999999998</v>
          </cell>
        </row>
        <row r="30">
          <cell r="AT30" t="str">
            <v>SLT0010244</v>
          </cell>
          <cell r="AU30">
            <v>1.7385200000000001</v>
          </cell>
        </row>
        <row r="31">
          <cell r="AT31" t="str">
            <v>BFA0000110</v>
          </cell>
          <cell r="AU31">
            <v>1.4192</v>
          </cell>
        </row>
        <row r="32">
          <cell r="AT32" t="str">
            <v>SLT0010629</v>
          </cell>
          <cell r="AU32">
            <v>1.390361478138</v>
          </cell>
        </row>
        <row r="33">
          <cell r="AT33" t="str">
            <v>SLT0010336</v>
          </cell>
          <cell r="AU33">
            <v>1.2049634105625597</v>
          </cell>
        </row>
        <row r="34">
          <cell r="AT34" t="str">
            <v>SLT0002507</v>
          </cell>
          <cell r="AU34">
            <v>1.1717624799999999</v>
          </cell>
        </row>
        <row r="35">
          <cell r="AT35" t="str">
            <v>SLT0010345</v>
          </cell>
          <cell r="AU35">
            <v>1.1531</v>
          </cell>
        </row>
        <row r="36">
          <cell r="AT36" t="str">
            <v>SLT0010297</v>
          </cell>
          <cell r="AU36">
            <v>1.1183635898399999</v>
          </cell>
        </row>
        <row r="37">
          <cell r="AT37" t="str">
            <v>SLT0002543</v>
          </cell>
          <cell r="AU37">
            <v>0.94665663716814152</v>
          </cell>
        </row>
        <row r="38">
          <cell r="AT38" t="str">
            <v>SLT0002667</v>
          </cell>
          <cell r="AU38">
            <v>0.87946050000000009</v>
          </cell>
        </row>
        <row r="39">
          <cell r="AT39" t="str">
            <v>SLT0010304</v>
          </cell>
          <cell r="AU39">
            <v>0.87882185999999995</v>
          </cell>
        </row>
        <row r="40">
          <cell r="AT40" t="str">
            <v>SLT0000341</v>
          </cell>
          <cell r="AU40">
            <v>0.87183760683229994</v>
          </cell>
        </row>
        <row r="41">
          <cell r="AT41" t="str">
            <v>SLT0010423</v>
          </cell>
          <cell r="AU41">
            <v>0.784995</v>
          </cell>
        </row>
        <row r="42">
          <cell r="AT42" t="str">
            <v>SLT0010427</v>
          </cell>
          <cell r="AU42">
            <v>0.784995</v>
          </cell>
        </row>
        <row r="43">
          <cell r="AU43">
            <v>0.7815270783599999</v>
          </cell>
        </row>
        <row r="44">
          <cell r="AU44">
            <v>0.78134055999999996</v>
          </cell>
        </row>
        <row r="45">
          <cell r="AT45" t="str">
            <v>BFA0000012</v>
          </cell>
          <cell r="AU45">
            <v>0.78056000000000003</v>
          </cell>
        </row>
        <row r="46">
          <cell r="AT46" t="str">
            <v>SLT0000340</v>
          </cell>
          <cell r="AU46">
            <v>0.71263247861580004</v>
          </cell>
        </row>
        <row r="47">
          <cell r="AT47" t="str">
            <v>SHT0011363</v>
          </cell>
          <cell r="AU47">
            <v>0.70960000000000001</v>
          </cell>
        </row>
        <row r="48">
          <cell r="AT48" t="str">
            <v>SLT0010242</v>
          </cell>
          <cell r="AU48">
            <v>0.55459497599999996</v>
          </cell>
        </row>
        <row r="49">
          <cell r="AT49" t="str">
            <v>SLT0002555</v>
          </cell>
          <cell r="AU49">
            <v>0.5468922679999999</v>
          </cell>
        </row>
        <row r="50">
          <cell r="AT50" t="str">
            <v>SLT0010194</v>
          </cell>
          <cell r="AU50">
            <v>0.56120399999999993</v>
          </cell>
        </row>
        <row r="51">
          <cell r="AT51" t="str">
            <v>SCS0004029</v>
          </cell>
          <cell r="AU51">
            <v>0.45487179487179502</v>
          </cell>
        </row>
        <row r="52">
          <cell r="AT52" t="str">
            <v>SCS0004036</v>
          </cell>
          <cell r="AU52">
            <v>0.45487179487179502</v>
          </cell>
        </row>
        <row r="53">
          <cell r="AT53" t="str">
            <v>BFA0010029</v>
          </cell>
          <cell r="AU53">
            <v>0.39915</v>
          </cell>
        </row>
        <row r="54">
          <cell r="AT54" t="str">
            <v>SLT0001092</v>
          </cell>
          <cell r="AU54">
            <v>0.3941828</v>
          </cell>
        </row>
        <row r="55">
          <cell r="AT55" t="str">
            <v>SLT0001093</v>
          </cell>
          <cell r="AU55">
            <v>0.3941828</v>
          </cell>
        </row>
        <row r="56">
          <cell r="AU56">
            <v>0.36668579999999995</v>
          </cell>
        </row>
        <row r="57">
          <cell r="AU57">
            <v>0.36668579999999995</v>
          </cell>
        </row>
        <row r="58">
          <cell r="AU58">
            <v>0.35817060000000001</v>
          </cell>
        </row>
        <row r="59">
          <cell r="AT59" t="str">
            <v>BFA0000775</v>
          </cell>
          <cell r="AU59">
            <v>0.3548</v>
          </cell>
        </row>
        <row r="60">
          <cell r="AT60" t="str">
            <v>SCS0004800</v>
          </cell>
          <cell r="AU60">
            <v>0.33489026153846141</v>
          </cell>
        </row>
        <row r="61">
          <cell r="AU61">
            <v>0.32357760000000002</v>
          </cell>
        </row>
        <row r="62">
          <cell r="AT62" t="str">
            <v>SLT0002542</v>
          </cell>
          <cell r="AU62">
            <v>0.31398230088495599</v>
          </cell>
        </row>
        <row r="63">
          <cell r="AU63">
            <v>0.28384000000000004</v>
          </cell>
        </row>
        <row r="64">
          <cell r="AT64" t="str">
            <v>SLT0010317</v>
          </cell>
          <cell r="AU64">
            <v>0.2661</v>
          </cell>
        </row>
        <row r="65">
          <cell r="AT65" t="str">
            <v>SLT0002538</v>
          </cell>
          <cell r="AU65">
            <v>0.21272277747599999</v>
          </cell>
        </row>
        <row r="66">
          <cell r="AT66" t="str">
            <v>BFA0000012</v>
          </cell>
          <cell r="AU66">
            <v>0.19514000000000001</v>
          </cell>
        </row>
        <row r="67">
          <cell r="AT67" t="str">
            <v>BFA0000001</v>
          </cell>
          <cell r="AU67">
            <v>0.17695649999999999</v>
          </cell>
        </row>
        <row r="68">
          <cell r="AT68" t="str">
            <v>SLT0000244</v>
          </cell>
          <cell r="AU68">
            <v>0.16678632478632477</v>
          </cell>
        </row>
        <row r="69">
          <cell r="AT69" t="str">
            <v>BFA0000019</v>
          </cell>
          <cell r="AU69">
            <v>0.15542901000000001</v>
          </cell>
        </row>
        <row r="70">
          <cell r="AT70" t="str">
            <v>SLT0010190</v>
          </cell>
          <cell r="AU70">
            <v>0.1469721008016</v>
          </cell>
        </row>
        <row r="71">
          <cell r="AU71">
            <v>0.12826019999999999</v>
          </cell>
        </row>
        <row r="72">
          <cell r="AT72" t="str">
            <v>BFA0000047</v>
          </cell>
          <cell r="AU72">
            <v>0.1263975</v>
          </cell>
        </row>
        <row r="73">
          <cell r="AT73" t="str">
            <v>SLT0000740</v>
          </cell>
          <cell r="AU73">
            <v>0.11974499999999999</v>
          </cell>
        </row>
        <row r="74">
          <cell r="AT74" t="str">
            <v>SLT0000264</v>
          </cell>
          <cell r="AU74">
            <v>0.1130925</v>
          </cell>
        </row>
        <row r="75">
          <cell r="AT75" t="str">
            <v>BFA0000007</v>
          </cell>
          <cell r="AU75">
            <v>0.10643999999999999</v>
          </cell>
        </row>
        <row r="76">
          <cell r="AU76">
            <v>9.85457E-2</v>
          </cell>
        </row>
        <row r="77">
          <cell r="AT77" t="str">
            <v>SLT0001093</v>
          </cell>
          <cell r="AU77">
            <v>9.85457E-2</v>
          </cell>
        </row>
        <row r="78">
          <cell r="AT78" t="str">
            <v>BFA0000008</v>
          </cell>
          <cell r="AU78">
            <v>9.0119199999999997E-2</v>
          </cell>
        </row>
        <row r="79">
          <cell r="AU79">
            <v>7.4508000000000005E-2</v>
          </cell>
        </row>
        <row r="80">
          <cell r="AT80" t="str">
            <v>BFA0000013</v>
          </cell>
          <cell r="AU80">
            <v>7.2734000000000007E-2</v>
          </cell>
        </row>
        <row r="81">
          <cell r="AT81" t="str">
            <v>BFA0000004</v>
          </cell>
          <cell r="AU81">
            <v>5.7388012999999995E-2</v>
          </cell>
        </row>
        <row r="82">
          <cell r="AT82" t="str">
            <v>BFA0000518</v>
          </cell>
          <cell r="AU82">
            <v>3.7254000000000002E-2</v>
          </cell>
        </row>
        <row r="83">
          <cell r="AT83" t="str">
            <v>BFA0000007</v>
          </cell>
          <cell r="AU83">
            <v>1.3304999999999999E-2</v>
          </cell>
        </row>
        <row r="84">
          <cell r="AU84">
            <v>0</v>
          </cell>
        </row>
        <row r="85">
          <cell r="AU85">
            <v>0</v>
          </cell>
        </row>
        <row r="86">
          <cell r="AT86" t="str">
            <v>SHT0010958</v>
          </cell>
          <cell r="AU86">
            <v>0</v>
          </cell>
        </row>
        <row r="87">
          <cell r="AT87" t="str">
            <v>SLT0002421</v>
          </cell>
          <cell r="AU87">
            <v>0</v>
          </cell>
        </row>
        <row r="88">
          <cell r="AT88" t="str">
            <v>BEC0010135</v>
          </cell>
          <cell r="AU88">
            <v>0</v>
          </cell>
        </row>
        <row r="89">
          <cell r="AT89" t="str">
            <v>SLT0010217</v>
          </cell>
          <cell r="AU89">
            <v>0</v>
          </cell>
        </row>
        <row r="90">
          <cell r="AT90" t="str">
            <v>SLT0010645</v>
          </cell>
          <cell r="AU90">
            <v>0</v>
          </cell>
        </row>
        <row r="91">
          <cell r="AT91" t="str">
            <v>SLT0002547</v>
          </cell>
          <cell r="AU91">
            <v>0</v>
          </cell>
        </row>
        <row r="92">
          <cell r="AT92" t="str">
            <v>SLT0010412</v>
          </cell>
          <cell r="AU92">
            <v>0</v>
          </cell>
        </row>
        <row r="93">
          <cell r="AT93" t="str">
            <v>SLT0010661</v>
          </cell>
          <cell r="AU93">
            <v>0</v>
          </cell>
        </row>
        <row r="94">
          <cell r="AU94">
            <v>0</v>
          </cell>
        </row>
        <row r="95">
          <cell r="AU95">
            <v>0</v>
          </cell>
        </row>
        <row r="96">
          <cell r="AT96" t="str">
            <v>SLT0010222</v>
          </cell>
          <cell r="AU96">
            <v>0</v>
          </cell>
        </row>
        <row r="97">
          <cell r="AT97" t="str">
            <v>SLT0002564</v>
          </cell>
          <cell r="AU97">
            <v>0</v>
          </cell>
        </row>
        <row r="98">
          <cell r="AU98">
            <v>0</v>
          </cell>
        </row>
        <row r="99">
          <cell r="AU99">
            <v>0</v>
          </cell>
        </row>
        <row r="100">
          <cell r="AT100" t="str">
            <v>SLT0010230</v>
          </cell>
          <cell r="AU100">
            <v>0</v>
          </cell>
        </row>
        <row r="101">
          <cell r="AU101">
            <v>0</v>
          </cell>
        </row>
        <row r="102">
          <cell r="AT102" t="str">
            <v>SLT0010646</v>
          </cell>
          <cell r="AU102">
            <v>0</v>
          </cell>
        </row>
        <row r="103">
          <cell r="AT103" t="str">
            <v>BPC0000063</v>
          </cell>
          <cell r="AU103">
            <v>0</v>
          </cell>
        </row>
        <row r="104">
          <cell r="AT104" t="str">
            <v>SHT0011332</v>
          </cell>
          <cell r="AU104">
            <v>0</v>
          </cell>
        </row>
        <row r="105">
          <cell r="AU105">
            <v>0</v>
          </cell>
        </row>
        <row r="106">
          <cell r="AU106">
            <v>0</v>
          </cell>
        </row>
        <row r="107">
          <cell r="AT107" t="str">
            <v>BPC0010111</v>
          </cell>
          <cell r="AU107">
            <v>0</v>
          </cell>
        </row>
        <row r="108">
          <cell r="AT108" t="str">
            <v>BPC0010112</v>
          </cell>
          <cell r="AU108">
            <v>0</v>
          </cell>
        </row>
        <row r="109">
          <cell r="AT109" t="str">
            <v>SLT0010299</v>
          </cell>
          <cell r="AU109">
            <v>0</v>
          </cell>
        </row>
        <row r="110">
          <cell r="AT110" t="str">
            <v>SLT0010631</v>
          </cell>
          <cell r="AU110">
            <v>0</v>
          </cell>
        </row>
        <row r="111">
          <cell r="AT111" t="str">
            <v>SLT0010648</v>
          </cell>
          <cell r="AU111">
            <v>0</v>
          </cell>
        </row>
        <row r="112">
          <cell r="AT112" t="str">
            <v>SLT0010649</v>
          </cell>
          <cell r="AU112">
            <v>0</v>
          </cell>
        </row>
        <row r="113">
          <cell r="AT113" t="str">
            <v>SLT0010650</v>
          </cell>
          <cell r="AU113">
            <v>0</v>
          </cell>
        </row>
        <row r="114">
          <cell r="AT114" t="str">
            <v>SLT0010651</v>
          </cell>
          <cell r="AU114">
            <v>0</v>
          </cell>
        </row>
        <row r="115">
          <cell r="AT115" t="str">
            <v>SLT0010652</v>
          </cell>
          <cell r="AU115">
            <v>0</v>
          </cell>
        </row>
        <row r="116">
          <cell r="AT116" t="str">
            <v>SLT0010653</v>
          </cell>
          <cell r="AU116">
            <v>0</v>
          </cell>
        </row>
        <row r="117">
          <cell r="AT117" t="str">
            <v>SLT0010654</v>
          </cell>
          <cell r="AU117">
            <v>0</v>
          </cell>
        </row>
        <row r="118">
          <cell r="AT118" t="str">
            <v>SLT0010655</v>
          </cell>
          <cell r="AU118">
            <v>0</v>
          </cell>
        </row>
        <row r="119">
          <cell r="AT119" t="str">
            <v>SLT0010656</v>
          </cell>
          <cell r="AU119">
            <v>0</v>
          </cell>
        </row>
        <row r="120">
          <cell r="AT120" t="str">
            <v>SLT0010657</v>
          </cell>
          <cell r="AU120">
            <v>0</v>
          </cell>
        </row>
        <row r="121">
          <cell r="AT121" t="str">
            <v>SLT0010658</v>
          </cell>
          <cell r="AU121">
            <v>0</v>
          </cell>
        </row>
        <row r="122">
          <cell r="AT122" t="str">
            <v>SLT0010307</v>
          </cell>
          <cell r="AU122">
            <v>0</v>
          </cell>
        </row>
        <row r="123">
          <cell r="AT123" t="str">
            <v>BEC001137</v>
          </cell>
          <cell r="AU123">
            <v>0</v>
          </cell>
        </row>
        <row r="124">
          <cell r="AT124" t="str">
            <v>BEC0010136</v>
          </cell>
          <cell r="AU124">
            <v>0</v>
          </cell>
        </row>
        <row r="125">
          <cell r="AT125" t="str">
            <v>BEC0010035</v>
          </cell>
          <cell r="AU125">
            <v>0</v>
          </cell>
        </row>
        <row r="126">
          <cell r="AT126" t="str">
            <v>BEC0000068</v>
          </cell>
          <cell r="AU126">
            <v>0</v>
          </cell>
        </row>
        <row r="127">
          <cell r="AT127" t="str">
            <v>SHT0010954</v>
          </cell>
          <cell r="AU127">
            <v>0</v>
          </cell>
        </row>
        <row r="128">
          <cell r="AT128" t="str">
            <v>SHT0010961</v>
          </cell>
          <cell r="AU128">
            <v>0</v>
          </cell>
        </row>
        <row r="129">
          <cell r="AT129" t="str">
            <v>BPC0000065</v>
          </cell>
          <cell r="AU129">
            <v>0</v>
          </cell>
        </row>
        <row r="130">
          <cell r="AT130" t="str">
            <v>BPC0010125</v>
          </cell>
          <cell r="AU130">
            <v>0</v>
          </cell>
        </row>
        <row r="131">
          <cell r="AT131" t="str">
            <v>BPC0000027</v>
          </cell>
          <cell r="AU131">
            <v>550.87440007409919</v>
          </cell>
        </row>
        <row r="132">
          <cell r="AT132" t="str">
            <v>SLT0010202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93529-4DA9-48E3-B156-FE88B9715033}">
  <sheetPr>
    <outlinePr summaryBelow="0"/>
  </sheetPr>
  <dimension ref="A1:Y27"/>
  <sheetViews>
    <sheetView showGridLines="0" tabSelected="1" view="pageBreakPreview" zoomScale="74" zoomScaleNormal="100" zoomScaleSheetLayoutView="74" workbookViewId="0">
      <pane xSplit="5" ySplit="2" topLeftCell="F3" activePane="bottomRight" state="frozen"/>
      <selection pane="topRight"/>
      <selection pane="bottomLeft"/>
      <selection pane="bottomRight" activeCell="R4" sqref="R4:V4"/>
    </sheetView>
  </sheetViews>
  <sheetFormatPr defaultColWidth="9" defaultRowHeight="12" x14ac:dyDescent="0.25"/>
  <cols>
    <col min="1" max="1" width="4.6640625" style="9" customWidth="1"/>
    <col min="2" max="3" width="12" style="9" customWidth="1"/>
    <col min="4" max="4" width="18.109375" style="9" customWidth="1"/>
    <col min="5" max="5" width="14.6640625" style="9" customWidth="1"/>
    <col min="6" max="6" width="4.6640625" style="9" customWidth="1"/>
    <col min="7" max="7" width="10.109375" style="9" customWidth="1"/>
    <col min="8" max="8" width="6.6640625" style="9" customWidth="1"/>
    <col min="9" max="9" width="9.6640625" style="9" customWidth="1"/>
    <col min="10" max="10" width="6.6640625" style="9" customWidth="1"/>
    <col min="11" max="11" width="8.6640625" style="9" customWidth="1"/>
    <col min="12" max="12" width="15.44140625" style="9" customWidth="1"/>
    <col min="13" max="13" width="6.6640625" style="9" customWidth="1"/>
    <col min="14" max="15" width="7.6640625" style="9" customWidth="1"/>
    <col min="16" max="16" width="22.21875" style="9" customWidth="1"/>
    <col min="17" max="17" width="13" style="9" hidden="1" customWidth="1"/>
    <col min="18" max="18" width="12.33203125" style="9" customWidth="1"/>
    <col min="19" max="22" width="11" style="9" customWidth="1"/>
    <col min="23" max="16384" width="9" style="9"/>
  </cols>
  <sheetData>
    <row r="1" spans="1:25" s="1" customFormat="1" ht="15" customHeight="1" x14ac:dyDescent="0.25">
      <c r="A1" s="63" t="s">
        <v>0</v>
      </c>
      <c r="B1" s="64" t="s">
        <v>1</v>
      </c>
      <c r="C1" s="64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H1" s="62" t="s">
        <v>7</v>
      </c>
      <c r="I1" s="62" t="s">
        <v>8</v>
      </c>
      <c r="J1" s="61" t="s">
        <v>9</v>
      </c>
      <c r="K1" s="61" t="s">
        <v>10</v>
      </c>
      <c r="L1" s="61" t="s">
        <v>11</v>
      </c>
      <c r="M1" s="61" t="s">
        <v>12</v>
      </c>
      <c r="N1" s="60" t="s">
        <v>13</v>
      </c>
      <c r="O1" s="60" t="s">
        <v>14</v>
      </c>
      <c r="P1" s="60" t="s">
        <v>15</v>
      </c>
      <c r="Q1" s="65" t="s">
        <v>160</v>
      </c>
      <c r="R1" s="65" t="s">
        <v>166</v>
      </c>
      <c r="S1" s="65" t="s">
        <v>167</v>
      </c>
      <c r="T1" s="65" t="s">
        <v>168</v>
      </c>
      <c r="U1" s="65" t="s">
        <v>169</v>
      </c>
      <c r="V1" s="65" t="s">
        <v>170</v>
      </c>
    </row>
    <row r="2" spans="1:25" s="2" customFormat="1" ht="15" customHeight="1" x14ac:dyDescent="0.25">
      <c r="A2" s="63"/>
      <c r="B2" s="64"/>
      <c r="C2" s="64"/>
      <c r="D2" s="61"/>
      <c r="E2" s="61"/>
      <c r="F2" s="61"/>
      <c r="G2" s="61"/>
      <c r="H2" s="62"/>
      <c r="I2" s="62"/>
      <c r="J2" s="61"/>
      <c r="K2" s="61"/>
      <c r="L2" s="61"/>
      <c r="M2" s="61"/>
      <c r="N2" s="60"/>
      <c r="O2" s="60"/>
      <c r="P2" s="60"/>
      <c r="Q2" s="65"/>
      <c r="R2" s="65"/>
      <c r="S2" s="65"/>
      <c r="T2" s="65"/>
      <c r="U2" s="65"/>
      <c r="V2" s="65"/>
    </row>
    <row r="3" spans="1:25" s="21" customFormat="1" ht="30" customHeight="1" x14ac:dyDescent="0.25">
      <c r="A3" s="24">
        <v>1</v>
      </c>
      <c r="B3" s="22" t="s">
        <v>37</v>
      </c>
      <c r="C3" s="22" t="s">
        <v>37</v>
      </c>
      <c r="D3" s="23" t="s">
        <v>38</v>
      </c>
      <c r="E3" s="22"/>
      <c r="F3" s="14" t="s">
        <v>18</v>
      </c>
      <c r="G3" s="22"/>
      <c r="H3" s="17" t="s">
        <v>39</v>
      </c>
      <c r="I3" s="18" t="s">
        <v>40</v>
      </c>
      <c r="J3" s="18"/>
      <c r="K3" s="19" t="s">
        <v>21</v>
      </c>
      <c r="L3" s="19"/>
      <c r="M3" s="14">
        <v>2</v>
      </c>
      <c r="N3" s="14">
        <f t="shared" ref="N3:N4" si="0">M3*20000</f>
        <v>40000</v>
      </c>
      <c r="O3" s="14" t="s">
        <v>22</v>
      </c>
      <c r="P3" s="14" t="s">
        <v>46</v>
      </c>
      <c r="Q3" s="36" t="s">
        <v>119</v>
      </c>
      <c r="R3" s="20"/>
      <c r="S3" s="57" t="s">
        <v>143</v>
      </c>
      <c r="T3" s="20"/>
      <c r="U3" s="20"/>
      <c r="V3" s="20"/>
      <c r="X3" s="56" t="s">
        <v>143</v>
      </c>
      <c r="Y3" s="21" t="s">
        <v>172</v>
      </c>
    </row>
    <row r="4" spans="1:25" s="21" customFormat="1" ht="30" customHeight="1" x14ac:dyDescent="0.25">
      <c r="A4" s="24">
        <v>2</v>
      </c>
      <c r="B4" s="38" t="s">
        <v>41</v>
      </c>
      <c r="C4" s="38" t="s">
        <v>162</v>
      </c>
      <c r="D4" s="39" t="s">
        <v>163</v>
      </c>
      <c r="E4" s="38"/>
      <c r="F4" s="33" t="s">
        <v>18</v>
      </c>
      <c r="G4" s="38"/>
      <c r="H4" s="40" t="s">
        <v>19</v>
      </c>
      <c r="I4" s="34" t="s">
        <v>20</v>
      </c>
      <c r="J4" s="34" t="s">
        <v>36</v>
      </c>
      <c r="K4" s="35" t="s">
        <v>21</v>
      </c>
      <c r="L4" s="35"/>
      <c r="M4" s="33">
        <v>1</v>
      </c>
      <c r="N4" s="33">
        <f t="shared" si="0"/>
        <v>20000</v>
      </c>
      <c r="O4" s="33" t="s">
        <v>22</v>
      </c>
      <c r="P4" s="33" t="s">
        <v>46</v>
      </c>
      <c r="Q4" s="36" t="s">
        <v>119</v>
      </c>
      <c r="R4" s="70"/>
      <c r="S4" s="71"/>
      <c r="T4" s="72" t="s">
        <v>171</v>
      </c>
      <c r="U4" s="71"/>
      <c r="V4" s="71"/>
      <c r="X4" s="59" t="s">
        <v>171</v>
      </c>
      <c r="Y4" s="21" t="s">
        <v>173</v>
      </c>
    </row>
    <row r="5" spans="1:25" s="21" customFormat="1" ht="30" customHeight="1" x14ac:dyDescent="0.25">
      <c r="A5" s="24">
        <v>3</v>
      </c>
      <c r="B5" s="32" t="s">
        <v>55</v>
      </c>
      <c r="C5" s="32" t="s">
        <v>161</v>
      </c>
      <c r="D5" s="41" t="s">
        <v>164</v>
      </c>
      <c r="E5" s="32"/>
      <c r="F5" s="33" t="s">
        <v>18</v>
      </c>
      <c r="G5" s="32"/>
      <c r="H5" s="40" t="s">
        <v>19</v>
      </c>
      <c r="I5" s="34" t="s">
        <v>20</v>
      </c>
      <c r="J5" s="34" t="s">
        <v>36</v>
      </c>
      <c r="K5" s="35" t="s">
        <v>21</v>
      </c>
      <c r="L5" s="35"/>
      <c r="M5" s="33">
        <v>1</v>
      </c>
      <c r="N5" s="33">
        <f t="shared" ref="N5:N27" si="1">M5*100000</f>
        <v>100000</v>
      </c>
      <c r="O5" s="33" t="s">
        <v>49</v>
      </c>
      <c r="P5" s="33" t="s">
        <v>133</v>
      </c>
      <c r="Q5" s="36" t="s">
        <v>119</v>
      </c>
      <c r="R5" s="70"/>
      <c r="S5" s="71"/>
      <c r="T5" s="72" t="s">
        <v>171</v>
      </c>
      <c r="U5" s="71"/>
      <c r="V5" s="71"/>
    </row>
    <row r="6" spans="1:25" s="21" customFormat="1" ht="30" customHeight="1" x14ac:dyDescent="0.25">
      <c r="A6" s="24">
        <v>4</v>
      </c>
      <c r="B6" s="15" t="s">
        <v>58</v>
      </c>
      <c r="C6" s="15" t="s">
        <v>58</v>
      </c>
      <c r="D6" s="16" t="s">
        <v>59</v>
      </c>
      <c r="E6" s="15"/>
      <c r="F6" s="14" t="s">
        <v>18</v>
      </c>
      <c r="G6" s="15"/>
      <c r="H6" s="17" t="s">
        <v>39</v>
      </c>
      <c r="I6" s="18" t="s">
        <v>165</v>
      </c>
      <c r="J6" s="18"/>
      <c r="K6" s="19" t="s">
        <v>21</v>
      </c>
      <c r="L6" s="19"/>
      <c r="M6" s="14">
        <v>1</v>
      </c>
      <c r="N6" s="14">
        <f t="shared" si="1"/>
        <v>100000</v>
      </c>
      <c r="O6" s="14" t="s">
        <v>57</v>
      </c>
      <c r="P6" s="14" t="s">
        <v>133</v>
      </c>
      <c r="Q6" s="36" t="s">
        <v>119</v>
      </c>
      <c r="R6" s="57" t="s">
        <v>143</v>
      </c>
      <c r="S6" s="20"/>
      <c r="T6" s="20"/>
      <c r="U6" s="20"/>
      <c r="V6" s="20"/>
    </row>
    <row r="7" spans="1:25" s="21" customFormat="1" ht="30" customHeight="1" x14ac:dyDescent="0.25">
      <c r="A7" s="24">
        <v>5</v>
      </c>
      <c r="B7" s="15" t="s">
        <v>60</v>
      </c>
      <c r="C7" s="15" t="s">
        <v>60</v>
      </c>
      <c r="D7" s="16" t="s">
        <v>61</v>
      </c>
      <c r="E7" s="15"/>
      <c r="F7" s="14" t="s">
        <v>18</v>
      </c>
      <c r="G7" s="15"/>
      <c r="H7" s="17" t="s">
        <v>39</v>
      </c>
      <c r="I7" s="18" t="s">
        <v>56</v>
      </c>
      <c r="J7" s="18"/>
      <c r="K7" s="19" t="s">
        <v>21</v>
      </c>
      <c r="L7" s="19"/>
      <c r="M7" s="14">
        <v>1</v>
      </c>
      <c r="N7" s="14">
        <f t="shared" si="1"/>
        <v>100000</v>
      </c>
      <c r="O7" s="14" t="s">
        <v>57</v>
      </c>
      <c r="P7" s="14" t="s">
        <v>133</v>
      </c>
      <c r="Q7" s="36" t="s">
        <v>119</v>
      </c>
      <c r="R7" s="20"/>
      <c r="S7" s="57" t="s">
        <v>143</v>
      </c>
      <c r="T7" s="20"/>
      <c r="U7" s="20"/>
      <c r="V7" s="20"/>
    </row>
    <row r="8" spans="1:25" s="21" customFormat="1" ht="30" customHeight="1" x14ac:dyDescent="0.25">
      <c r="A8" s="24">
        <v>6</v>
      </c>
      <c r="B8" s="15" t="s">
        <v>62</v>
      </c>
      <c r="C8" s="15" t="s">
        <v>62</v>
      </c>
      <c r="D8" s="16" t="s">
        <v>63</v>
      </c>
      <c r="E8" s="15"/>
      <c r="F8" s="14" t="s">
        <v>18</v>
      </c>
      <c r="G8" s="15"/>
      <c r="H8" s="17" t="s">
        <v>39</v>
      </c>
      <c r="I8" s="18" t="s">
        <v>56</v>
      </c>
      <c r="J8" s="18"/>
      <c r="K8" s="19" t="s">
        <v>21</v>
      </c>
      <c r="L8" s="19"/>
      <c r="M8" s="14">
        <v>1</v>
      </c>
      <c r="N8" s="14">
        <f t="shared" si="1"/>
        <v>100000</v>
      </c>
      <c r="O8" s="14" t="s">
        <v>57</v>
      </c>
      <c r="P8" s="14" t="s">
        <v>133</v>
      </c>
      <c r="Q8" s="36" t="s">
        <v>119</v>
      </c>
      <c r="R8" s="57" t="s">
        <v>143</v>
      </c>
      <c r="S8" s="20"/>
      <c r="T8" s="58" t="s">
        <v>171</v>
      </c>
      <c r="U8" s="20"/>
      <c r="V8" s="20"/>
    </row>
    <row r="9" spans="1:25" s="21" customFormat="1" ht="30" customHeight="1" x14ac:dyDescent="0.25">
      <c r="A9" s="24">
        <v>7</v>
      </c>
      <c r="B9" s="15" t="s">
        <v>64</v>
      </c>
      <c r="C9" s="15" t="s">
        <v>64</v>
      </c>
      <c r="D9" s="16" t="s">
        <v>65</v>
      </c>
      <c r="E9" s="15"/>
      <c r="F9" s="14" t="s">
        <v>18</v>
      </c>
      <c r="G9" s="15"/>
      <c r="H9" s="17" t="s">
        <v>39</v>
      </c>
      <c r="I9" s="18" t="s">
        <v>56</v>
      </c>
      <c r="J9" s="18"/>
      <c r="K9" s="19" t="s">
        <v>21</v>
      </c>
      <c r="L9" s="19"/>
      <c r="M9" s="14">
        <v>1</v>
      </c>
      <c r="N9" s="14">
        <f t="shared" si="1"/>
        <v>100000</v>
      </c>
      <c r="O9" s="14" t="s">
        <v>57</v>
      </c>
      <c r="P9" s="14" t="s">
        <v>133</v>
      </c>
      <c r="Q9" s="36" t="s">
        <v>119</v>
      </c>
      <c r="R9" s="20"/>
      <c r="S9" s="20"/>
      <c r="T9" s="57" t="s">
        <v>143</v>
      </c>
      <c r="U9" s="20"/>
      <c r="V9" s="20"/>
    </row>
    <row r="10" spans="1:25" s="21" customFormat="1" ht="30" customHeight="1" x14ac:dyDescent="0.25">
      <c r="A10" s="24">
        <v>8</v>
      </c>
      <c r="B10" s="15" t="s">
        <v>66</v>
      </c>
      <c r="C10" s="15" t="s">
        <v>66</v>
      </c>
      <c r="D10" s="16" t="s">
        <v>67</v>
      </c>
      <c r="E10" s="15"/>
      <c r="F10" s="14" t="s">
        <v>18</v>
      </c>
      <c r="G10" s="15"/>
      <c r="H10" s="17" t="s">
        <v>39</v>
      </c>
      <c r="I10" s="18" t="s">
        <v>68</v>
      </c>
      <c r="J10" s="18"/>
      <c r="K10" s="19" t="s">
        <v>21</v>
      </c>
      <c r="L10" s="19"/>
      <c r="M10" s="14">
        <v>2</v>
      </c>
      <c r="N10" s="14">
        <f t="shared" si="1"/>
        <v>200000</v>
      </c>
      <c r="O10" s="14" t="s">
        <v>57</v>
      </c>
      <c r="P10" s="14" t="s">
        <v>133</v>
      </c>
      <c r="Q10" s="36" t="s">
        <v>119</v>
      </c>
      <c r="R10" s="20"/>
      <c r="S10" s="20"/>
      <c r="T10" s="57" t="s">
        <v>143</v>
      </c>
      <c r="U10" s="20"/>
      <c r="V10" s="20"/>
    </row>
    <row r="11" spans="1:25" s="21" customFormat="1" ht="30" customHeight="1" x14ac:dyDescent="0.25">
      <c r="A11" s="24">
        <v>9</v>
      </c>
      <c r="B11" s="15" t="s">
        <v>69</v>
      </c>
      <c r="C11" s="15" t="s">
        <v>69</v>
      </c>
      <c r="D11" s="16" t="s">
        <v>70</v>
      </c>
      <c r="E11" s="15"/>
      <c r="F11" s="14" t="s">
        <v>18</v>
      </c>
      <c r="G11" s="15"/>
      <c r="H11" s="17" t="s">
        <v>39</v>
      </c>
      <c r="I11" s="18" t="s">
        <v>71</v>
      </c>
      <c r="J11" s="18"/>
      <c r="K11" s="19" t="s">
        <v>21</v>
      </c>
      <c r="L11" s="19"/>
      <c r="M11" s="14">
        <v>1</v>
      </c>
      <c r="N11" s="14">
        <f t="shared" si="1"/>
        <v>100000</v>
      </c>
      <c r="O11" s="14" t="s">
        <v>57</v>
      </c>
      <c r="P11" s="14" t="s">
        <v>133</v>
      </c>
      <c r="Q11" s="36" t="s">
        <v>119</v>
      </c>
      <c r="R11" s="20"/>
      <c r="S11" s="20"/>
      <c r="T11" s="57" t="s">
        <v>143</v>
      </c>
      <c r="U11" s="20"/>
      <c r="V11" s="20"/>
    </row>
    <row r="12" spans="1:25" s="21" customFormat="1" ht="30" customHeight="1" x14ac:dyDescent="0.25">
      <c r="A12" s="24">
        <v>10</v>
      </c>
      <c r="B12" s="32" t="s">
        <v>121</v>
      </c>
      <c r="C12" s="32" t="s">
        <v>117</v>
      </c>
      <c r="D12" s="41" t="s">
        <v>72</v>
      </c>
      <c r="E12" s="32"/>
      <c r="F12" s="33" t="s">
        <v>18</v>
      </c>
      <c r="G12" s="32"/>
      <c r="H12" s="40" t="s">
        <v>19</v>
      </c>
      <c r="I12" s="34" t="s">
        <v>20</v>
      </c>
      <c r="J12" s="34"/>
      <c r="K12" s="35" t="s">
        <v>21</v>
      </c>
      <c r="L12" s="35"/>
      <c r="M12" s="33">
        <v>1</v>
      </c>
      <c r="N12" s="33">
        <f t="shared" si="1"/>
        <v>100000</v>
      </c>
      <c r="O12" s="33" t="s">
        <v>57</v>
      </c>
      <c r="P12" s="33" t="s">
        <v>133</v>
      </c>
      <c r="Q12" s="36" t="s">
        <v>119</v>
      </c>
      <c r="R12" s="57" t="s">
        <v>143</v>
      </c>
      <c r="S12" s="58" t="s">
        <v>171</v>
      </c>
      <c r="T12" s="20"/>
      <c r="U12" s="20"/>
      <c r="V12" s="20"/>
    </row>
    <row r="13" spans="1:25" s="21" customFormat="1" ht="30" customHeight="1" x14ac:dyDescent="0.25">
      <c r="A13" s="24">
        <v>11</v>
      </c>
      <c r="B13" s="32" t="s">
        <v>73</v>
      </c>
      <c r="C13" s="32" t="s">
        <v>73</v>
      </c>
      <c r="D13" s="41" t="s">
        <v>74</v>
      </c>
      <c r="E13" s="32"/>
      <c r="F13" s="33" t="s">
        <v>18</v>
      </c>
      <c r="G13" s="32"/>
      <c r="H13" s="40" t="s">
        <v>19</v>
      </c>
      <c r="I13" s="34" t="s">
        <v>20</v>
      </c>
      <c r="J13" s="34"/>
      <c r="K13" s="35" t="s">
        <v>21</v>
      </c>
      <c r="L13" s="35"/>
      <c r="M13" s="33">
        <v>1</v>
      </c>
      <c r="N13" s="33">
        <f t="shared" si="1"/>
        <v>100000</v>
      </c>
      <c r="O13" s="33" t="s">
        <v>57</v>
      </c>
      <c r="P13" s="33" t="s">
        <v>133</v>
      </c>
      <c r="Q13" s="36" t="s">
        <v>119</v>
      </c>
      <c r="R13" s="57" t="s">
        <v>143</v>
      </c>
      <c r="S13" s="20"/>
      <c r="T13" s="58" t="s">
        <v>171</v>
      </c>
      <c r="U13" s="20"/>
      <c r="V13" s="20"/>
    </row>
    <row r="14" spans="1:25" s="21" customFormat="1" ht="30" customHeight="1" x14ac:dyDescent="0.25">
      <c r="A14" s="24">
        <v>12</v>
      </c>
      <c r="B14" s="15" t="s">
        <v>75</v>
      </c>
      <c r="C14" s="15" t="s">
        <v>75</v>
      </c>
      <c r="D14" s="16" t="s">
        <v>76</v>
      </c>
      <c r="E14" s="15"/>
      <c r="F14" s="14" t="s">
        <v>18</v>
      </c>
      <c r="G14" s="15"/>
      <c r="H14" s="17" t="s">
        <v>39</v>
      </c>
      <c r="I14" s="18" t="s">
        <v>77</v>
      </c>
      <c r="J14" s="18"/>
      <c r="K14" s="19" t="s">
        <v>21</v>
      </c>
      <c r="L14" s="19"/>
      <c r="M14" s="14">
        <v>1</v>
      </c>
      <c r="N14" s="14">
        <f t="shared" si="1"/>
        <v>100000</v>
      </c>
      <c r="O14" s="14" t="s">
        <v>57</v>
      </c>
      <c r="P14" s="14" t="s">
        <v>133</v>
      </c>
      <c r="Q14" s="36" t="s">
        <v>119</v>
      </c>
      <c r="R14" s="20"/>
      <c r="S14" s="20"/>
      <c r="T14" s="57" t="s">
        <v>143</v>
      </c>
      <c r="U14" s="20"/>
      <c r="V14" s="20"/>
    </row>
    <row r="15" spans="1:25" s="21" customFormat="1" ht="30" customHeight="1" x14ac:dyDescent="0.25">
      <c r="A15" s="24">
        <v>13</v>
      </c>
      <c r="B15" s="15" t="s">
        <v>78</v>
      </c>
      <c r="C15" s="15" t="s">
        <v>78</v>
      </c>
      <c r="D15" s="16" t="s">
        <v>79</v>
      </c>
      <c r="E15" s="15"/>
      <c r="F15" s="14" t="s">
        <v>18</v>
      </c>
      <c r="G15" s="15"/>
      <c r="H15" s="17" t="s">
        <v>39</v>
      </c>
      <c r="I15" s="18" t="s">
        <v>56</v>
      </c>
      <c r="J15" s="18"/>
      <c r="K15" s="19" t="s">
        <v>21</v>
      </c>
      <c r="L15" s="19"/>
      <c r="M15" s="14">
        <v>4</v>
      </c>
      <c r="N15" s="14">
        <f t="shared" si="1"/>
        <v>400000</v>
      </c>
      <c r="O15" s="14" t="s">
        <v>57</v>
      </c>
      <c r="P15" s="14" t="s">
        <v>133</v>
      </c>
      <c r="Q15" s="36" t="s">
        <v>119</v>
      </c>
      <c r="R15" s="20"/>
      <c r="S15" s="20"/>
      <c r="T15" s="57" t="s">
        <v>143</v>
      </c>
      <c r="U15" s="20"/>
      <c r="V15" s="20"/>
    </row>
    <row r="16" spans="1:25" s="21" customFormat="1" ht="30" customHeight="1" x14ac:dyDescent="0.25">
      <c r="A16" s="24">
        <v>14</v>
      </c>
      <c r="B16" s="15" t="s">
        <v>80</v>
      </c>
      <c r="C16" s="15" t="s">
        <v>80</v>
      </c>
      <c r="D16" s="16" t="s">
        <v>81</v>
      </c>
      <c r="E16" s="15"/>
      <c r="F16" s="14" t="s">
        <v>18</v>
      </c>
      <c r="G16" s="15"/>
      <c r="H16" s="17" t="s">
        <v>39</v>
      </c>
      <c r="I16" s="18" t="s">
        <v>56</v>
      </c>
      <c r="J16" s="18"/>
      <c r="K16" s="19" t="s">
        <v>21</v>
      </c>
      <c r="L16" s="19"/>
      <c r="M16" s="14">
        <v>2</v>
      </c>
      <c r="N16" s="14">
        <f t="shared" si="1"/>
        <v>200000</v>
      </c>
      <c r="O16" s="14" t="s">
        <v>57</v>
      </c>
      <c r="P16" s="14" t="s">
        <v>133</v>
      </c>
      <c r="Q16" s="36" t="s">
        <v>119</v>
      </c>
      <c r="R16" s="20"/>
      <c r="S16" s="20"/>
      <c r="T16" s="57" t="s">
        <v>143</v>
      </c>
      <c r="U16" s="20"/>
      <c r="V16" s="20"/>
    </row>
    <row r="17" spans="1:22" s="21" customFormat="1" ht="30" customHeight="1" x14ac:dyDescent="0.25">
      <c r="A17" s="24">
        <v>15</v>
      </c>
      <c r="B17" s="15" t="s">
        <v>122</v>
      </c>
      <c r="C17" s="15" t="s">
        <v>122</v>
      </c>
      <c r="D17" s="16" t="s">
        <v>123</v>
      </c>
      <c r="E17" s="15"/>
      <c r="F17" s="14" t="s">
        <v>18</v>
      </c>
      <c r="G17" s="15"/>
      <c r="H17" s="17" t="s">
        <v>39</v>
      </c>
      <c r="I17" s="18" t="s">
        <v>124</v>
      </c>
      <c r="J17" s="18"/>
      <c r="K17" s="19" t="s">
        <v>21</v>
      </c>
      <c r="L17" s="19"/>
      <c r="M17" s="14">
        <v>1</v>
      </c>
      <c r="N17" s="14">
        <f t="shared" si="1"/>
        <v>100000</v>
      </c>
      <c r="O17" s="14" t="s">
        <v>49</v>
      </c>
      <c r="P17" s="14" t="s">
        <v>133</v>
      </c>
      <c r="Q17" s="36" t="s">
        <v>119</v>
      </c>
      <c r="R17" s="20"/>
      <c r="S17" s="20"/>
      <c r="T17" s="57" t="s">
        <v>143</v>
      </c>
      <c r="U17" s="20"/>
      <c r="V17" s="20"/>
    </row>
    <row r="18" spans="1:22" s="21" customFormat="1" ht="30" customHeight="1" x14ac:dyDescent="0.25">
      <c r="A18" s="24">
        <v>16</v>
      </c>
      <c r="B18" s="32" t="s">
        <v>82</v>
      </c>
      <c r="C18" s="32" t="s">
        <v>82</v>
      </c>
      <c r="D18" s="42" t="s">
        <v>83</v>
      </c>
      <c r="E18" s="32"/>
      <c r="F18" s="33" t="s">
        <v>18</v>
      </c>
      <c r="G18" s="32"/>
      <c r="H18" s="40" t="s">
        <v>19</v>
      </c>
      <c r="I18" s="34" t="s">
        <v>20</v>
      </c>
      <c r="J18" s="34" t="s">
        <v>36</v>
      </c>
      <c r="K18" s="35" t="s">
        <v>21</v>
      </c>
      <c r="L18" s="35"/>
      <c r="M18" s="33">
        <v>1</v>
      </c>
      <c r="N18" s="33">
        <f t="shared" si="1"/>
        <v>100000</v>
      </c>
      <c r="O18" s="33" t="s">
        <v>49</v>
      </c>
      <c r="P18" s="33" t="s">
        <v>133</v>
      </c>
      <c r="Q18" s="36" t="s">
        <v>119</v>
      </c>
      <c r="R18" s="70"/>
      <c r="S18" s="72" t="s">
        <v>171</v>
      </c>
      <c r="T18" s="71"/>
      <c r="U18" s="71"/>
      <c r="V18" s="71"/>
    </row>
    <row r="19" spans="1:22" s="21" customFormat="1" ht="30" customHeight="1" x14ac:dyDescent="0.25">
      <c r="A19" s="24">
        <v>17</v>
      </c>
      <c r="B19" s="32" t="s">
        <v>84</v>
      </c>
      <c r="C19" s="32" t="s">
        <v>84</v>
      </c>
      <c r="D19" s="41" t="s">
        <v>85</v>
      </c>
      <c r="E19" s="32"/>
      <c r="F19" s="33" t="s">
        <v>18</v>
      </c>
      <c r="G19" s="32"/>
      <c r="H19" s="40" t="s">
        <v>19</v>
      </c>
      <c r="I19" s="34" t="s">
        <v>20</v>
      </c>
      <c r="J19" s="34" t="s">
        <v>36</v>
      </c>
      <c r="K19" s="35" t="s">
        <v>21</v>
      </c>
      <c r="L19" s="35"/>
      <c r="M19" s="33">
        <v>1</v>
      </c>
      <c r="N19" s="33">
        <f t="shared" si="1"/>
        <v>100000</v>
      </c>
      <c r="O19" s="33" t="s">
        <v>49</v>
      </c>
      <c r="P19" s="33" t="s">
        <v>133</v>
      </c>
      <c r="Q19" s="36" t="s">
        <v>119</v>
      </c>
      <c r="R19" s="20"/>
      <c r="S19" s="57" t="s">
        <v>143</v>
      </c>
      <c r="T19" s="20"/>
      <c r="U19" s="20"/>
      <c r="V19" s="20"/>
    </row>
    <row r="20" spans="1:22" s="21" customFormat="1" ht="30" customHeight="1" x14ac:dyDescent="0.25">
      <c r="A20" s="24">
        <v>18</v>
      </c>
      <c r="B20" s="15" t="s">
        <v>125</v>
      </c>
      <c r="C20" s="15" t="s">
        <v>125</v>
      </c>
      <c r="D20" s="16" t="s">
        <v>126</v>
      </c>
      <c r="E20" s="15"/>
      <c r="F20" s="14" t="s">
        <v>18</v>
      </c>
      <c r="G20" s="15"/>
      <c r="H20" s="17" t="s">
        <v>39</v>
      </c>
      <c r="I20" s="18" t="s">
        <v>56</v>
      </c>
      <c r="J20" s="18"/>
      <c r="K20" s="19" t="s">
        <v>21</v>
      </c>
      <c r="L20" s="19"/>
      <c r="M20" s="14">
        <v>2</v>
      </c>
      <c r="N20" s="14">
        <f t="shared" si="1"/>
        <v>200000</v>
      </c>
      <c r="O20" s="14" t="s">
        <v>57</v>
      </c>
      <c r="P20" s="14" t="s">
        <v>133</v>
      </c>
      <c r="Q20" s="36" t="s">
        <v>119</v>
      </c>
      <c r="R20" s="20"/>
      <c r="S20" s="20"/>
      <c r="T20" s="57" t="s">
        <v>143</v>
      </c>
      <c r="U20" s="20"/>
      <c r="V20" s="20"/>
    </row>
    <row r="21" spans="1:22" s="21" customFormat="1" ht="30" customHeight="1" x14ac:dyDescent="0.25">
      <c r="A21" s="24">
        <v>19</v>
      </c>
      <c r="B21" s="15" t="s">
        <v>127</v>
      </c>
      <c r="C21" s="15" t="s">
        <v>127</v>
      </c>
      <c r="D21" s="16" t="s">
        <v>128</v>
      </c>
      <c r="E21" s="15"/>
      <c r="F21" s="14" t="s">
        <v>18</v>
      </c>
      <c r="G21" s="15"/>
      <c r="H21" s="17" t="s">
        <v>39</v>
      </c>
      <c r="I21" s="18" t="s">
        <v>56</v>
      </c>
      <c r="J21" s="18"/>
      <c r="K21" s="19" t="s">
        <v>21</v>
      </c>
      <c r="L21" s="19"/>
      <c r="M21" s="14">
        <v>1</v>
      </c>
      <c r="N21" s="14">
        <f t="shared" si="1"/>
        <v>100000</v>
      </c>
      <c r="O21" s="14" t="s">
        <v>57</v>
      </c>
      <c r="P21" s="14" t="s">
        <v>133</v>
      </c>
      <c r="Q21" s="36" t="s">
        <v>119</v>
      </c>
      <c r="R21" s="20"/>
      <c r="S21" s="57" t="s">
        <v>143</v>
      </c>
      <c r="T21" s="20"/>
      <c r="U21" s="20"/>
      <c r="V21" s="20"/>
    </row>
    <row r="22" spans="1:22" s="21" customFormat="1" ht="30" customHeight="1" x14ac:dyDescent="0.25">
      <c r="A22" s="24">
        <v>20</v>
      </c>
      <c r="B22" s="15" t="s">
        <v>129</v>
      </c>
      <c r="C22" s="15" t="s">
        <v>129</v>
      </c>
      <c r="D22" s="16" t="s">
        <v>130</v>
      </c>
      <c r="E22" s="15"/>
      <c r="F22" s="14" t="s">
        <v>18</v>
      </c>
      <c r="G22" s="15"/>
      <c r="H22" s="17" t="s">
        <v>39</v>
      </c>
      <c r="I22" s="18" t="s">
        <v>56</v>
      </c>
      <c r="J22" s="18"/>
      <c r="K22" s="19" t="s">
        <v>21</v>
      </c>
      <c r="L22" s="19"/>
      <c r="M22" s="14">
        <v>1</v>
      </c>
      <c r="N22" s="14">
        <f t="shared" si="1"/>
        <v>100000</v>
      </c>
      <c r="O22" s="14" t="s">
        <v>57</v>
      </c>
      <c r="P22" s="14" t="s">
        <v>133</v>
      </c>
      <c r="Q22" s="36" t="s">
        <v>119</v>
      </c>
      <c r="R22" s="20"/>
      <c r="S22" s="57" t="s">
        <v>143</v>
      </c>
      <c r="T22" s="20"/>
      <c r="U22" s="20"/>
      <c r="V22" s="20"/>
    </row>
    <row r="23" spans="1:22" s="2" customFormat="1" ht="30" customHeight="1" x14ac:dyDescent="0.25">
      <c r="A23" s="24">
        <v>21</v>
      </c>
      <c r="B23" s="10" t="s">
        <v>141</v>
      </c>
      <c r="C23" s="10" t="s">
        <v>141</v>
      </c>
      <c r="D23" s="11" t="s">
        <v>142</v>
      </c>
      <c r="E23" s="10"/>
      <c r="F23" s="3" t="s">
        <v>18</v>
      </c>
      <c r="G23" s="10"/>
      <c r="H23" s="6" t="s">
        <v>39</v>
      </c>
      <c r="I23" s="7" t="s">
        <v>68</v>
      </c>
      <c r="J23" s="7"/>
      <c r="K23" s="8" t="s">
        <v>21</v>
      </c>
      <c r="L23" s="8"/>
      <c r="M23" s="3">
        <v>2</v>
      </c>
      <c r="N23" s="3">
        <f t="shared" si="1"/>
        <v>200000</v>
      </c>
      <c r="O23" s="3" t="s">
        <v>57</v>
      </c>
      <c r="P23" s="3" t="s">
        <v>133</v>
      </c>
      <c r="Q23" s="36" t="s">
        <v>119</v>
      </c>
      <c r="R23" s="57"/>
      <c r="S23" s="20"/>
      <c r="T23" s="20"/>
      <c r="U23" s="20"/>
      <c r="V23" s="57" t="s">
        <v>143</v>
      </c>
    </row>
    <row r="24" spans="1:22" s="2" customFormat="1" ht="30" customHeight="1" x14ac:dyDescent="0.25">
      <c r="A24" s="24">
        <v>22</v>
      </c>
      <c r="B24" s="10" t="s">
        <v>152</v>
      </c>
      <c r="C24" s="50" t="s">
        <v>153</v>
      </c>
      <c r="D24" s="51" t="s">
        <v>154</v>
      </c>
      <c r="E24" s="52"/>
      <c r="F24" s="53" t="s">
        <v>18</v>
      </c>
      <c r="G24" s="54"/>
      <c r="H24" s="55" t="s">
        <v>155</v>
      </c>
      <c r="I24" s="34" t="s">
        <v>20</v>
      </c>
      <c r="J24" s="7"/>
      <c r="K24" s="8" t="s">
        <v>21</v>
      </c>
      <c r="L24" s="8"/>
      <c r="M24" s="3">
        <v>2</v>
      </c>
      <c r="N24" s="3">
        <f t="shared" si="1"/>
        <v>200000</v>
      </c>
      <c r="O24" s="3" t="s">
        <v>57</v>
      </c>
      <c r="P24" s="43" t="s">
        <v>156</v>
      </c>
      <c r="Q24" s="36" t="s">
        <v>119</v>
      </c>
      <c r="R24" s="57"/>
      <c r="S24" s="20"/>
      <c r="T24" s="20"/>
      <c r="U24" s="20"/>
      <c r="V24" s="57" t="s">
        <v>143</v>
      </c>
    </row>
    <row r="25" spans="1:22" s="2" customFormat="1" ht="30" customHeight="1" x14ac:dyDescent="0.25">
      <c r="A25" s="24">
        <v>23</v>
      </c>
      <c r="B25" s="50" t="s">
        <v>157</v>
      </c>
      <c r="C25" s="50" t="s">
        <v>158</v>
      </c>
      <c r="D25" s="51" t="s">
        <v>159</v>
      </c>
      <c r="E25" s="4"/>
      <c r="F25" s="3" t="s">
        <v>18</v>
      </c>
      <c r="G25" s="4"/>
      <c r="H25" s="55" t="s">
        <v>155</v>
      </c>
      <c r="I25" s="34" t="s">
        <v>20</v>
      </c>
      <c r="J25" s="7"/>
      <c r="K25" s="8" t="s">
        <v>21</v>
      </c>
      <c r="L25" s="8"/>
      <c r="M25" s="3">
        <v>2</v>
      </c>
      <c r="N25" s="3">
        <f t="shared" si="1"/>
        <v>200000</v>
      </c>
      <c r="O25" s="3" t="s">
        <v>57</v>
      </c>
      <c r="P25" s="43" t="s">
        <v>156</v>
      </c>
      <c r="Q25" s="36" t="s">
        <v>119</v>
      </c>
      <c r="R25" s="57"/>
      <c r="S25" s="20"/>
      <c r="T25" s="20"/>
      <c r="U25" s="20"/>
      <c r="V25" s="57" t="s">
        <v>143</v>
      </c>
    </row>
    <row r="26" spans="1:22" s="2" customFormat="1" ht="30" customHeight="1" x14ac:dyDescent="0.25">
      <c r="A26" s="24">
        <v>24</v>
      </c>
      <c r="B26" s="45" t="s">
        <v>144</v>
      </c>
      <c r="C26" s="45" t="s">
        <v>144</v>
      </c>
      <c r="D26" s="46" t="s">
        <v>145</v>
      </c>
      <c r="E26" s="45"/>
      <c r="F26" s="44" t="s">
        <v>18</v>
      </c>
      <c r="G26" s="45"/>
      <c r="H26" s="47" t="s">
        <v>39</v>
      </c>
      <c r="I26" s="48" t="s">
        <v>68</v>
      </c>
      <c r="J26" s="48"/>
      <c r="K26" s="49" t="s">
        <v>21</v>
      </c>
      <c r="L26" s="49"/>
      <c r="M26" s="44">
        <v>2</v>
      </c>
      <c r="N26" s="44">
        <f t="shared" si="1"/>
        <v>200000</v>
      </c>
      <c r="O26" s="44" t="s">
        <v>57</v>
      </c>
      <c r="P26" s="3" t="s">
        <v>133</v>
      </c>
      <c r="Q26" s="36" t="s">
        <v>119</v>
      </c>
      <c r="R26" s="57"/>
      <c r="S26" s="20"/>
      <c r="T26" s="20"/>
      <c r="U26" s="20"/>
      <c r="V26" s="57" t="s">
        <v>143</v>
      </c>
    </row>
    <row r="27" spans="1:22" s="25" customFormat="1" ht="27" customHeight="1" x14ac:dyDescent="0.25">
      <c r="A27" s="24">
        <v>25</v>
      </c>
      <c r="B27" s="3" t="s">
        <v>146</v>
      </c>
      <c r="C27" s="3" t="s">
        <v>146</v>
      </c>
      <c r="D27" s="3" t="s">
        <v>147</v>
      </c>
      <c r="E27" s="3"/>
      <c r="F27" s="3" t="s">
        <v>18</v>
      </c>
      <c r="G27" s="3"/>
      <c r="H27" s="6" t="s">
        <v>39</v>
      </c>
      <c r="I27" s="3" t="s">
        <v>148</v>
      </c>
      <c r="J27" s="3"/>
      <c r="K27" s="8" t="s">
        <v>21</v>
      </c>
      <c r="L27" s="3"/>
      <c r="M27" s="3">
        <v>1</v>
      </c>
      <c r="N27" s="3">
        <f t="shared" si="1"/>
        <v>100000</v>
      </c>
      <c r="O27" s="3" t="s">
        <v>149</v>
      </c>
      <c r="P27" s="3" t="s">
        <v>133</v>
      </c>
      <c r="Q27" s="36" t="s">
        <v>119</v>
      </c>
      <c r="R27" s="57"/>
      <c r="S27" s="20"/>
      <c r="T27" s="14"/>
      <c r="U27" s="14"/>
      <c r="V27" s="57" t="s">
        <v>143</v>
      </c>
    </row>
  </sheetData>
  <autoFilter ref="A2:V27" xr:uid="{9D593529-4DA9-48E3-B156-FE88B9715033}"/>
  <mergeCells count="22">
    <mergeCell ref="V1:V2"/>
    <mergeCell ref="Q1:Q2"/>
    <mergeCell ref="R1:R2"/>
    <mergeCell ref="S1:S2"/>
    <mergeCell ref="T1:T2"/>
    <mergeCell ref="U1:U2"/>
    <mergeCell ref="F1:F2"/>
    <mergeCell ref="M1:M2"/>
    <mergeCell ref="N1:N2"/>
    <mergeCell ref="A1:A2"/>
    <mergeCell ref="B1:B2"/>
    <mergeCell ref="C1:C2"/>
    <mergeCell ref="D1:D2"/>
    <mergeCell ref="E1:E2"/>
    <mergeCell ref="O1:O2"/>
    <mergeCell ref="P1:P2"/>
    <mergeCell ref="G1:G2"/>
    <mergeCell ref="H1:H2"/>
    <mergeCell ref="I1:I2"/>
    <mergeCell ref="J1:J2"/>
    <mergeCell ref="K1:K2"/>
    <mergeCell ref="L1:L2"/>
  </mergeCells>
  <phoneticPr fontId="3" type="noConversion"/>
  <conditionalFormatting sqref="C17">
    <cfRule type="duplicateValues" dxfId="19" priority="5"/>
  </conditionalFormatting>
  <conditionalFormatting sqref="B5:B22">
    <cfRule type="duplicateValues" dxfId="18" priority="6"/>
  </conditionalFormatting>
  <conditionalFormatting sqref="B5:B16">
    <cfRule type="duplicateValues" dxfId="17" priority="7"/>
  </conditionalFormatting>
  <conditionalFormatting sqref="B23">
    <cfRule type="duplicateValues" dxfId="16" priority="3"/>
  </conditionalFormatting>
  <conditionalFormatting sqref="B26">
    <cfRule type="duplicateValues" dxfId="15" priority="4"/>
  </conditionalFormatting>
  <conditionalFormatting sqref="C26">
    <cfRule type="duplicateValues" dxfId="14" priority="2"/>
  </conditionalFormatting>
  <conditionalFormatting sqref="B24">
    <cfRule type="duplicateValues" dxfId="13" priority="1"/>
  </conditionalFormatting>
  <printOptions horizontalCentered="1"/>
  <pageMargins left="0.31458333333333299" right="0.27500000000000002" top="0.59027777777777801" bottom="0.59027777777777801" header="0.31458333333333299" footer="0.31458333333333299"/>
  <pageSetup paperSize="9" scale="61" orientation="landscape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8394F-605C-4EB4-8CAC-8C30EE0BC5BA}">
  <sheetPr>
    <outlinePr summaryBelow="0"/>
  </sheetPr>
  <dimension ref="A1:R25"/>
  <sheetViews>
    <sheetView showGridLines="0" view="pageBreakPreview" zoomScaleNormal="100" workbookViewId="0">
      <pane xSplit="5" ySplit="2" topLeftCell="G3" activePane="bottomRight" state="frozen"/>
      <selection pane="topRight"/>
      <selection pane="bottomLeft"/>
      <selection pane="bottomRight" activeCell="K6" sqref="K6"/>
    </sheetView>
  </sheetViews>
  <sheetFormatPr defaultColWidth="9" defaultRowHeight="12" x14ac:dyDescent="0.25"/>
  <cols>
    <col min="1" max="1" width="4.6640625" style="9" customWidth="1"/>
    <col min="2" max="2" width="18.77734375" style="9" customWidth="1"/>
    <col min="3" max="3" width="12" style="9" customWidth="1"/>
    <col min="4" max="4" width="20.109375" style="9" customWidth="1"/>
    <col min="5" max="5" width="8.5546875" style="9" customWidth="1"/>
    <col min="6" max="6" width="4.6640625" style="9" customWidth="1"/>
    <col min="7" max="7" width="7.6640625" style="9" customWidth="1"/>
    <col min="8" max="8" width="8.44140625" style="9" customWidth="1"/>
    <col min="9" max="9" width="9.6640625" style="9" customWidth="1"/>
    <col min="10" max="10" width="6.6640625" style="9" customWidth="1"/>
    <col min="11" max="11" width="9.44140625" style="9" customWidth="1"/>
    <col min="12" max="12" width="17.33203125" style="9" customWidth="1"/>
    <col min="13" max="13" width="6.6640625" style="9" customWidth="1"/>
    <col min="14" max="15" width="7.6640625" style="9" customWidth="1"/>
    <col min="16" max="16" width="19.6640625" style="9" customWidth="1"/>
    <col min="17" max="17" width="13" style="9" customWidth="1"/>
    <col min="18" max="18" width="13.6640625" style="9" customWidth="1"/>
    <col min="19" max="16384" width="9" style="9"/>
  </cols>
  <sheetData>
    <row r="1" spans="1:18" s="1" customFormat="1" ht="15" customHeight="1" x14ac:dyDescent="0.25">
      <c r="A1" s="63" t="s">
        <v>0</v>
      </c>
      <c r="B1" s="64" t="s">
        <v>1</v>
      </c>
      <c r="C1" s="64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H1" s="62" t="s">
        <v>7</v>
      </c>
      <c r="I1" s="62" t="s">
        <v>8</v>
      </c>
      <c r="J1" s="61" t="s">
        <v>9</v>
      </c>
      <c r="K1" s="61" t="s">
        <v>10</v>
      </c>
      <c r="L1" s="66" t="s">
        <v>11</v>
      </c>
      <c r="M1" s="61" t="s">
        <v>12</v>
      </c>
      <c r="N1" s="60" t="s">
        <v>13</v>
      </c>
      <c r="O1" s="60" t="s">
        <v>14</v>
      </c>
      <c r="P1" s="60" t="s">
        <v>15</v>
      </c>
    </row>
    <row r="2" spans="1:18" s="2" customFormat="1" ht="15" customHeight="1" x14ac:dyDescent="0.25">
      <c r="A2" s="63"/>
      <c r="B2" s="64"/>
      <c r="C2" s="64"/>
      <c r="D2" s="61"/>
      <c r="E2" s="61"/>
      <c r="F2" s="61"/>
      <c r="G2" s="61"/>
      <c r="H2" s="62"/>
      <c r="I2" s="62"/>
      <c r="J2" s="61"/>
      <c r="K2" s="61"/>
      <c r="L2" s="67"/>
      <c r="M2" s="61"/>
      <c r="N2" s="60"/>
      <c r="O2" s="60"/>
      <c r="P2" s="60"/>
      <c r="Q2" s="12" t="s">
        <v>120</v>
      </c>
      <c r="R2" s="2" t="s">
        <v>140</v>
      </c>
    </row>
    <row r="3" spans="1:18" s="21" customFormat="1" ht="30" customHeight="1" x14ac:dyDescent="0.25">
      <c r="A3" s="14">
        <v>1</v>
      </c>
      <c r="B3" s="22" t="s">
        <v>16</v>
      </c>
      <c r="C3" s="22" t="s">
        <v>118</v>
      </c>
      <c r="D3" s="23" t="s">
        <v>17</v>
      </c>
      <c r="E3" s="22"/>
      <c r="F3" s="14" t="s">
        <v>18</v>
      </c>
      <c r="G3" s="22"/>
      <c r="H3" s="17" t="s">
        <v>19</v>
      </c>
      <c r="I3" s="18" t="s">
        <v>20</v>
      </c>
      <c r="J3" s="18"/>
      <c r="K3" s="19" t="s">
        <v>21</v>
      </c>
      <c r="L3" s="19"/>
      <c r="M3" s="14">
        <v>1</v>
      </c>
      <c r="N3" s="14">
        <f t="shared" ref="N3:N7" si="0">M3*20000</f>
        <v>20000</v>
      </c>
      <c r="O3" s="14" t="s">
        <v>22</v>
      </c>
      <c r="P3" s="14" t="s">
        <v>46</v>
      </c>
      <c r="Q3" s="20" t="s">
        <v>119</v>
      </c>
      <c r="R3" s="21" t="e">
        <f>VLOOKUP(B3,'[1]驾驶员座-工艺BOM'!$AT$9:$AU$132,2,0)</f>
        <v>#N/A</v>
      </c>
    </row>
    <row r="4" spans="1:18" s="21" customFormat="1" ht="30" customHeight="1" x14ac:dyDescent="0.25">
      <c r="A4" s="14">
        <v>2</v>
      </c>
      <c r="B4" s="22" t="s">
        <v>24</v>
      </c>
      <c r="C4" s="22" t="s">
        <v>24</v>
      </c>
      <c r="D4" s="23" t="s">
        <v>25</v>
      </c>
      <c r="E4" s="22"/>
      <c r="F4" s="14" t="s">
        <v>18</v>
      </c>
      <c r="G4" s="22"/>
      <c r="H4" s="17" t="s">
        <v>26</v>
      </c>
      <c r="I4" s="18" t="s">
        <v>27</v>
      </c>
      <c r="J4" s="18"/>
      <c r="K4" s="19" t="s">
        <v>21</v>
      </c>
      <c r="L4" s="19"/>
      <c r="M4" s="14">
        <v>1</v>
      </c>
      <c r="N4" s="14">
        <f t="shared" si="0"/>
        <v>20000</v>
      </c>
      <c r="O4" s="14" t="s">
        <v>22</v>
      </c>
      <c r="P4" s="14" t="s">
        <v>46</v>
      </c>
      <c r="Q4" s="20" t="s">
        <v>119</v>
      </c>
      <c r="R4" s="21" t="e">
        <f>VLOOKUP(B4,'[1]驾驶员座-工艺BOM'!$AT$9:$AU$132,2,0)</f>
        <v>#N/A</v>
      </c>
    </row>
    <row r="5" spans="1:18" s="21" customFormat="1" ht="30" customHeight="1" x14ac:dyDescent="0.25">
      <c r="A5" s="14">
        <v>3</v>
      </c>
      <c r="B5" s="22" t="s">
        <v>28</v>
      </c>
      <c r="C5" s="22" t="s">
        <v>28</v>
      </c>
      <c r="D5" s="23" t="s">
        <v>29</v>
      </c>
      <c r="E5" s="22"/>
      <c r="F5" s="14" t="s">
        <v>18</v>
      </c>
      <c r="G5" s="22"/>
      <c r="H5" s="17" t="s">
        <v>26</v>
      </c>
      <c r="I5" s="18" t="s">
        <v>27</v>
      </c>
      <c r="J5" s="18"/>
      <c r="K5" s="19" t="s">
        <v>21</v>
      </c>
      <c r="L5" s="19"/>
      <c r="M5" s="14">
        <v>1</v>
      </c>
      <c r="N5" s="14">
        <f t="shared" si="0"/>
        <v>20000</v>
      </c>
      <c r="O5" s="14" t="s">
        <v>22</v>
      </c>
      <c r="P5" s="14" t="s">
        <v>46</v>
      </c>
      <c r="Q5" s="20" t="s">
        <v>119</v>
      </c>
      <c r="R5" s="21" t="e">
        <f>VLOOKUP(B5,'[1]驾驶员座-工艺BOM'!$AT$9:$AU$132,2,0)</f>
        <v>#N/A</v>
      </c>
    </row>
    <row r="6" spans="1:18" s="21" customFormat="1" ht="30" customHeight="1" x14ac:dyDescent="0.25">
      <c r="A6" s="14">
        <v>4</v>
      </c>
      <c r="B6" s="22" t="s">
        <v>30</v>
      </c>
      <c r="C6" s="22" t="s">
        <v>31</v>
      </c>
      <c r="D6" s="23" t="s">
        <v>32</v>
      </c>
      <c r="E6" s="22"/>
      <c r="F6" s="14" t="s">
        <v>18</v>
      </c>
      <c r="G6" s="22"/>
      <c r="H6" s="17" t="s">
        <v>26</v>
      </c>
      <c r="I6" s="18" t="s">
        <v>33</v>
      </c>
      <c r="J6" s="18"/>
      <c r="K6" s="19" t="s">
        <v>21</v>
      </c>
      <c r="L6" s="19"/>
      <c r="M6" s="14">
        <v>2</v>
      </c>
      <c r="N6" s="14">
        <f t="shared" si="0"/>
        <v>40000</v>
      </c>
      <c r="O6" s="14" t="s">
        <v>22</v>
      </c>
      <c r="P6" s="14" t="s">
        <v>46</v>
      </c>
      <c r="Q6" s="20" t="s">
        <v>119</v>
      </c>
      <c r="R6" s="21" t="e">
        <f>VLOOKUP(B6,'[1]驾驶员座-工艺BOM'!$AT$9:$AU$132,2,0)</f>
        <v>#N/A</v>
      </c>
    </row>
    <row r="7" spans="1:18" s="21" customFormat="1" ht="30" customHeight="1" x14ac:dyDescent="0.25">
      <c r="A7" s="14">
        <v>5</v>
      </c>
      <c r="B7" s="22" t="s">
        <v>34</v>
      </c>
      <c r="C7" s="22" t="s">
        <v>34</v>
      </c>
      <c r="D7" s="23" t="s">
        <v>35</v>
      </c>
      <c r="E7" s="22"/>
      <c r="F7" s="14" t="s">
        <v>18</v>
      </c>
      <c r="G7" s="22"/>
      <c r="H7" s="17" t="s">
        <v>19</v>
      </c>
      <c r="I7" s="18" t="s">
        <v>20</v>
      </c>
      <c r="J7" s="18" t="s">
        <v>36</v>
      </c>
      <c r="K7" s="19" t="s">
        <v>21</v>
      </c>
      <c r="L7" s="19"/>
      <c r="M7" s="14">
        <v>1</v>
      </c>
      <c r="N7" s="14">
        <f t="shared" si="0"/>
        <v>20000</v>
      </c>
      <c r="O7" s="14" t="s">
        <v>22</v>
      </c>
      <c r="P7" s="14" t="s">
        <v>46</v>
      </c>
      <c r="Q7" s="20" t="s">
        <v>119</v>
      </c>
      <c r="R7" s="21" t="e">
        <f>VLOOKUP(B7,'[1]驾驶员座-工艺BOM'!$AT$9:$AU$132,2,0)</f>
        <v>#N/A</v>
      </c>
    </row>
    <row r="8" spans="1:18" s="21" customFormat="1" ht="30" customHeight="1" x14ac:dyDescent="0.25">
      <c r="A8" s="14">
        <v>6</v>
      </c>
      <c r="B8" s="15" t="s">
        <v>47</v>
      </c>
      <c r="C8" s="15" t="s">
        <v>150</v>
      </c>
      <c r="D8" s="16" t="s">
        <v>48</v>
      </c>
      <c r="E8" s="15"/>
      <c r="F8" s="14" t="s">
        <v>18</v>
      </c>
      <c r="G8" s="15"/>
      <c r="H8" s="17" t="s">
        <v>26</v>
      </c>
      <c r="I8" s="18" t="s">
        <v>33</v>
      </c>
      <c r="J8" s="18"/>
      <c r="K8" s="19" t="s">
        <v>21</v>
      </c>
      <c r="L8" s="19"/>
      <c r="M8" s="14">
        <v>1</v>
      </c>
      <c r="N8" s="14">
        <f t="shared" ref="N8:N11" si="1">M8*100000</f>
        <v>100000</v>
      </c>
      <c r="O8" s="14" t="s">
        <v>49</v>
      </c>
      <c r="P8" s="14" t="s">
        <v>133</v>
      </c>
      <c r="Q8" s="20" t="s">
        <v>119</v>
      </c>
      <c r="R8" s="21">
        <f>VLOOKUP(B8,'[1]驾驶员座-工艺BOM'!$AT$9:$AU$132,2,0)</f>
        <v>0.55459497599999996</v>
      </c>
    </row>
    <row r="9" spans="1:18" s="21" customFormat="1" ht="30" customHeight="1" x14ac:dyDescent="0.25">
      <c r="A9" s="14">
        <v>7</v>
      </c>
      <c r="B9" s="15" t="s">
        <v>131</v>
      </c>
      <c r="C9" s="15" t="s">
        <v>151</v>
      </c>
      <c r="D9" s="16" t="s">
        <v>132</v>
      </c>
      <c r="E9" s="15"/>
      <c r="F9" s="14" t="s">
        <v>18</v>
      </c>
      <c r="G9" s="15"/>
      <c r="H9" s="17" t="s">
        <v>19</v>
      </c>
      <c r="I9" s="18" t="s">
        <v>20</v>
      </c>
      <c r="J9" s="18" t="s">
        <v>36</v>
      </c>
      <c r="K9" s="19" t="s">
        <v>21</v>
      </c>
      <c r="L9" s="19"/>
      <c r="M9" s="14">
        <v>1</v>
      </c>
      <c r="N9" s="14">
        <f t="shared" si="1"/>
        <v>100000</v>
      </c>
      <c r="O9" s="14" t="s">
        <v>49</v>
      </c>
      <c r="P9" s="14" t="s">
        <v>133</v>
      </c>
      <c r="Q9" s="20" t="s">
        <v>119</v>
      </c>
      <c r="R9" s="21">
        <f>VLOOKUP(B9,'[1]驾驶员座-工艺BOM'!$AT$9:$AU$132,2,0)</f>
        <v>23.20392</v>
      </c>
    </row>
    <row r="10" spans="1:18" s="21" customFormat="1" ht="30" customHeight="1" x14ac:dyDescent="0.25">
      <c r="A10" s="14">
        <v>8</v>
      </c>
      <c r="B10" s="15" t="s">
        <v>50</v>
      </c>
      <c r="C10" s="15" t="s">
        <v>50</v>
      </c>
      <c r="D10" s="16" t="s">
        <v>51</v>
      </c>
      <c r="E10" s="15"/>
      <c r="F10" s="14" t="s">
        <v>18</v>
      </c>
      <c r="G10" s="15"/>
      <c r="H10" s="17" t="s">
        <v>19</v>
      </c>
      <c r="I10" s="18" t="s">
        <v>20</v>
      </c>
      <c r="J10" s="18"/>
      <c r="K10" s="19" t="s">
        <v>21</v>
      </c>
      <c r="L10" s="19"/>
      <c r="M10" s="14">
        <v>1</v>
      </c>
      <c r="N10" s="14">
        <f t="shared" si="1"/>
        <v>100000</v>
      </c>
      <c r="O10" s="14" t="s">
        <v>49</v>
      </c>
      <c r="P10" s="14" t="s">
        <v>133</v>
      </c>
      <c r="Q10" s="20" t="s">
        <v>119</v>
      </c>
      <c r="R10" s="21" t="e">
        <f>VLOOKUP(B10,'[1]驾驶员座-工艺BOM'!$AT$9:$AU$132,2,0)</f>
        <v>#N/A</v>
      </c>
    </row>
    <row r="11" spans="1:18" s="21" customFormat="1" ht="30" customHeight="1" x14ac:dyDescent="0.25">
      <c r="A11" s="14">
        <v>9</v>
      </c>
      <c r="B11" s="15" t="s">
        <v>52</v>
      </c>
      <c r="C11" s="15" t="s">
        <v>52</v>
      </c>
      <c r="D11" s="16" t="s">
        <v>53</v>
      </c>
      <c r="E11" s="15"/>
      <c r="F11" s="14" t="s">
        <v>18</v>
      </c>
      <c r="G11" s="15"/>
      <c r="H11" s="17" t="s">
        <v>26</v>
      </c>
      <c r="I11" s="18" t="s">
        <v>33</v>
      </c>
      <c r="J11" s="18"/>
      <c r="K11" s="19" t="s">
        <v>21</v>
      </c>
      <c r="L11" s="19"/>
      <c r="M11" s="14">
        <v>1</v>
      </c>
      <c r="N11" s="14">
        <f t="shared" si="1"/>
        <v>100000</v>
      </c>
      <c r="O11" s="14" t="s">
        <v>49</v>
      </c>
      <c r="P11" s="14" t="s">
        <v>133</v>
      </c>
      <c r="Q11" s="20" t="s">
        <v>119</v>
      </c>
      <c r="R11" s="21" t="e">
        <f>VLOOKUP(B11,'[1]驾驶员座-工艺BOM'!$AT$9:$AU$132,2,0)</f>
        <v>#N/A</v>
      </c>
    </row>
    <row r="12" spans="1:18" x14ac:dyDescent="0.25">
      <c r="A12" s="3"/>
      <c r="B12" s="10"/>
      <c r="C12" s="10"/>
      <c r="D12" s="11"/>
      <c r="E12" s="10"/>
      <c r="F12" s="3"/>
      <c r="G12" s="10"/>
      <c r="H12" s="6"/>
      <c r="I12" s="7"/>
      <c r="J12" s="7"/>
      <c r="K12" s="8"/>
      <c r="L12" s="8"/>
      <c r="M12" s="3"/>
      <c r="N12" s="3"/>
      <c r="O12" s="3"/>
      <c r="P12" s="3"/>
      <c r="Q12" s="3"/>
    </row>
    <row r="13" spans="1:18" x14ac:dyDescent="0.25">
      <c r="A13" s="3"/>
      <c r="B13" s="10"/>
      <c r="C13" s="10"/>
      <c r="D13" s="11"/>
      <c r="E13" s="10"/>
      <c r="F13" s="3"/>
      <c r="G13" s="10"/>
      <c r="H13" s="6"/>
      <c r="I13" s="7"/>
      <c r="J13" s="7"/>
      <c r="K13" s="8"/>
      <c r="L13" s="8"/>
      <c r="M13" s="3"/>
      <c r="N13" s="3"/>
      <c r="O13" s="3"/>
      <c r="P13" s="3"/>
      <c r="Q13" s="3"/>
    </row>
    <row r="14" spans="1:18" s="25" customFormat="1" ht="14.4" x14ac:dyDescent="0.25">
      <c r="A14" s="3"/>
      <c r="B14" s="10"/>
      <c r="C14" s="30"/>
      <c r="D14" s="30"/>
      <c r="E14" s="24"/>
      <c r="F14" s="24"/>
      <c r="G14" s="24"/>
      <c r="H14" s="29"/>
      <c r="I14" s="29"/>
      <c r="J14" s="24"/>
      <c r="K14" s="8"/>
      <c r="L14" s="24"/>
      <c r="M14" s="31"/>
      <c r="N14" s="3"/>
      <c r="O14" s="3"/>
      <c r="P14" s="3"/>
      <c r="Q14" s="3"/>
    </row>
    <row r="15" spans="1:18" s="25" customFormat="1" ht="30" customHeight="1" x14ac:dyDescent="0.25">
      <c r="A15" s="3"/>
      <c r="B15" s="10"/>
      <c r="C15" s="26"/>
      <c r="D15" s="26"/>
      <c r="E15" s="10"/>
      <c r="F15" s="3"/>
      <c r="G15" s="10"/>
      <c r="H15" s="29"/>
      <c r="I15" s="27"/>
      <c r="J15" s="7"/>
      <c r="K15" s="8"/>
      <c r="L15" s="8"/>
      <c r="M15" s="31"/>
      <c r="N15" s="24"/>
      <c r="O15" s="3"/>
      <c r="P15" s="3"/>
      <c r="Q15" s="3"/>
    </row>
    <row r="16" spans="1:18" s="25" customFormat="1" ht="30" customHeight="1" x14ac:dyDescent="0.25">
      <c r="A16" s="3"/>
      <c r="B16" s="10"/>
      <c r="C16" s="26"/>
      <c r="D16" s="26"/>
      <c r="E16" s="10"/>
      <c r="F16" s="3"/>
      <c r="G16" s="10"/>
      <c r="H16" s="29"/>
      <c r="I16" s="27"/>
      <c r="J16" s="7"/>
      <c r="K16" s="8"/>
      <c r="L16" s="8"/>
      <c r="M16" s="28"/>
      <c r="N16" s="3"/>
      <c r="O16" s="3"/>
      <c r="P16" s="3"/>
      <c r="Q16" s="3"/>
    </row>
    <row r="17" spans="1:17" s="37" customFormat="1" ht="24" customHeight="1" x14ac:dyDescent="0.25">
      <c r="A17" s="14"/>
      <c r="B17" s="15"/>
      <c r="C17" s="15"/>
      <c r="D17" s="16"/>
      <c r="E17" s="15"/>
      <c r="F17" s="14"/>
      <c r="G17" s="15"/>
      <c r="H17" s="17"/>
      <c r="I17" s="18"/>
      <c r="J17" s="18"/>
      <c r="K17" s="19"/>
      <c r="L17" s="19"/>
      <c r="M17" s="14"/>
      <c r="N17" s="14"/>
      <c r="O17" s="14"/>
      <c r="P17" s="14"/>
      <c r="Q17" s="20"/>
    </row>
    <row r="18" spans="1:17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</sheetData>
  <autoFilter ref="A2:P7" xr:uid="{00000000-0009-0000-0000-000002000000}"/>
  <mergeCells count="16">
    <mergeCell ref="F1:F2"/>
    <mergeCell ref="A1:A2"/>
    <mergeCell ref="B1:B2"/>
    <mergeCell ref="C1:C2"/>
    <mergeCell ref="D1:D2"/>
    <mergeCell ref="E1:E2"/>
    <mergeCell ref="M1:M2"/>
    <mergeCell ref="N1:N2"/>
    <mergeCell ref="O1:O2"/>
    <mergeCell ref="P1:P2"/>
    <mergeCell ref="G1:G2"/>
    <mergeCell ref="H1:H2"/>
    <mergeCell ref="I1:I2"/>
    <mergeCell ref="J1:J2"/>
    <mergeCell ref="K1:K2"/>
    <mergeCell ref="L1:L2"/>
  </mergeCells>
  <phoneticPr fontId="3" type="noConversion"/>
  <conditionalFormatting sqref="B18:B1048576 B6:B7 B1:B2">
    <cfRule type="duplicateValues" dxfId="12" priority="13"/>
  </conditionalFormatting>
  <conditionalFormatting sqref="B12">
    <cfRule type="duplicateValues" dxfId="11" priority="17"/>
  </conditionalFormatting>
  <conditionalFormatting sqref="C14:D14">
    <cfRule type="duplicateValues" dxfId="10" priority="8"/>
  </conditionalFormatting>
  <conditionalFormatting sqref="H14">
    <cfRule type="cellIs" dxfId="9" priority="7" stopIfTrue="1" operator="equal">
      <formula>“总成件”</formula>
    </cfRule>
  </conditionalFormatting>
  <conditionalFormatting sqref="C15:D15">
    <cfRule type="duplicateValues" dxfId="8" priority="5"/>
  </conditionalFormatting>
  <conditionalFormatting sqref="C16:D16">
    <cfRule type="duplicateValues" dxfId="7" priority="6"/>
  </conditionalFormatting>
  <conditionalFormatting sqref="H16">
    <cfRule type="cellIs" dxfId="6" priority="4" stopIfTrue="1" operator="equal">
      <formula>“总成件”</formula>
    </cfRule>
  </conditionalFormatting>
  <conditionalFormatting sqref="H15">
    <cfRule type="cellIs" dxfId="5" priority="3" stopIfTrue="1" operator="equal">
      <formula>“总成件”</formula>
    </cfRule>
  </conditionalFormatting>
  <conditionalFormatting sqref="B8:B11">
    <cfRule type="duplicateValues" dxfId="4" priority="20"/>
  </conditionalFormatting>
  <conditionalFormatting sqref="B8:B9">
    <cfRule type="duplicateValues" dxfId="3" priority="22"/>
  </conditionalFormatting>
  <dataValidations count="1">
    <dataValidation type="list" allowBlank="1" showInputMessage="1" showErrorMessage="1" sqref="H14:H16" xr:uid="{CED8597C-6381-464E-8380-2BD37C2C3E26}">
      <formula1>"装配总成件,焊接总成件,面料,塑料件,钣金件,机加工件,标准件,非标件,线材件,管材件,圆钢"</formula1>
    </dataValidation>
  </dataValidations>
  <printOptions horizontalCentered="1"/>
  <pageMargins left="0.31458333333333299" right="0.27500000000000002" top="0.59027777777777801" bottom="0.59027777777777801" header="0.31458333333333299" footer="0.31458333333333299"/>
  <pageSetup paperSize="9" scale="87" orientation="landscape" r:id="rId1"/>
  <headerFooter>
    <oddFooter>&amp;C第 &amp;P 页，共 &amp;N 页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983AC-5BE6-4299-A004-592F8E285FE5}">
  <sheetPr>
    <outlinePr summaryBelow="0"/>
  </sheetPr>
  <dimension ref="A1:R16"/>
  <sheetViews>
    <sheetView showGridLines="0" view="pageBreakPreview" zoomScaleNormal="100" workbookViewId="0">
      <pane xSplit="5" ySplit="3" topLeftCell="F4" activePane="bottomRight" state="frozen"/>
      <selection pane="topRight"/>
      <selection pane="bottomLeft"/>
      <selection pane="bottomRight" activeCell="R4" sqref="R4:R16"/>
    </sheetView>
  </sheetViews>
  <sheetFormatPr defaultColWidth="9" defaultRowHeight="12" x14ac:dyDescent="0.25"/>
  <cols>
    <col min="1" max="1" width="6.109375" style="9" customWidth="1"/>
    <col min="2" max="2" width="13.88671875" style="9" customWidth="1"/>
    <col min="3" max="3" width="13.33203125" style="9" customWidth="1"/>
    <col min="4" max="4" width="16.44140625" style="9" customWidth="1"/>
    <col min="5" max="5" width="14.6640625" style="9" customWidth="1"/>
    <col min="6" max="6" width="4.6640625" style="9" customWidth="1"/>
    <col min="7" max="7" width="7.6640625" style="9" customWidth="1"/>
    <col min="8" max="8" width="6.6640625" style="9" customWidth="1"/>
    <col min="9" max="9" width="9.6640625" style="9" customWidth="1"/>
    <col min="10" max="10" width="6.6640625" style="9" customWidth="1"/>
    <col min="11" max="11" width="8.6640625" style="9" customWidth="1"/>
    <col min="12" max="12" width="11.109375" style="9" customWidth="1"/>
    <col min="13" max="13" width="6.6640625" style="9" customWidth="1"/>
    <col min="14" max="15" width="7.6640625" style="9" customWidth="1"/>
    <col min="16" max="16" width="16.21875" style="9" customWidth="1"/>
    <col min="17" max="17" width="12.44140625" style="9" customWidth="1"/>
    <col min="18" max="18" width="16.33203125" style="9" customWidth="1"/>
    <col min="19" max="16384" width="9" style="9"/>
  </cols>
  <sheetData>
    <row r="1" spans="1:18" s="13" customFormat="1" ht="19.95" customHeight="1" x14ac:dyDescent="0.25">
      <c r="A1" s="68" t="s">
        <v>86</v>
      </c>
      <c r="B1" s="68"/>
      <c r="C1" s="68"/>
      <c r="D1" s="68"/>
      <c r="E1" s="68"/>
      <c r="F1" s="68" t="s">
        <v>87</v>
      </c>
      <c r="G1" s="68"/>
      <c r="H1" s="68"/>
      <c r="I1" s="68"/>
      <c r="J1" s="68"/>
      <c r="K1" s="68"/>
      <c r="L1" s="69" t="s">
        <v>88</v>
      </c>
      <c r="M1" s="69"/>
      <c r="N1" s="69" t="s">
        <v>89</v>
      </c>
      <c r="O1" s="69"/>
      <c r="P1" s="69"/>
    </row>
    <row r="2" spans="1:18" s="1" customFormat="1" ht="15" customHeight="1" x14ac:dyDescent="0.25">
      <c r="A2" s="63" t="s">
        <v>0</v>
      </c>
      <c r="B2" s="64" t="s">
        <v>1</v>
      </c>
      <c r="C2" s="64" t="s">
        <v>2</v>
      </c>
      <c r="D2" s="61" t="s">
        <v>3</v>
      </c>
      <c r="E2" s="61" t="s">
        <v>4</v>
      </c>
      <c r="F2" s="61" t="s">
        <v>5</v>
      </c>
      <c r="G2" s="61" t="s">
        <v>6</v>
      </c>
      <c r="H2" s="62" t="s">
        <v>7</v>
      </c>
      <c r="I2" s="62" t="s">
        <v>8</v>
      </c>
      <c r="J2" s="61" t="s">
        <v>9</v>
      </c>
      <c r="K2" s="61" t="s">
        <v>10</v>
      </c>
      <c r="L2" s="61" t="s">
        <v>11</v>
      </c>
      <c r="M2" s="61" t="s">
        <v>12</v>
      </c>
      <c r="N2" s="60" t="s">
        <v>13</v>
      </c>
      <c r="O2" s="60" t="s">
        <v>14</v>
      </c>
      <c r="P2" s="60" t="s">
        <v>15</v>
      </c>
    </row>
    <row r="3" spans="1:18" s="2" customFormat="1" ht="15" customHeight="1" x14ac:dyDescent="0.25">
      <c r="A3" s="63"/>
      <c r="B3" s="64"/>
      <c r="C3" s="64"/>
      <c r="D3" s="61"/>
      <c r="E3" s="61"/>
      <c r="F3" s="61"/>
      <c r="G3" s="61"/>
      <c r="H3" s="62"/>
      <c r="I3" s="62"/>
      <c r="J3" s="61"/>
      <c r="K3" s="61"/>
      <c r="L3" s="61"/>
      <c r="M3" s="61"/>
      <c r="N3" s="60"/>
      <c r="O3" s="60"/>
      <c r="P3" s="60"/>
      <c r="Q3" s="12" t="s">
        <v>120</v>
      </c>
      <c r="R3" s="2" t="s">
        <v>140</v>
      </c>
    </row>
    <row r="4" spans="1:18" s="21" customFormat="1" ht="30" customHeight="1" x14ac:dyDescent="0.25">
      <c r="A4" s="14">
        <v>1</v>
      </c>
      <c r="B4" s="15" t="s">
        <v>90</v>
      </c>
      <c r="C4" s="15" t="s">
        <v>90</v>
      </c>
      <c r="D4" s="16" t="s">
        <v>91</v>
      </c>
      <c r="E4" s="15"/>
      <c r="F4" s="14" t="s">
        <v>18</v>
      </c>
      <c r="G4" s="15"/>
      <c r="H4" s="17" t="s">
        <v>92</v>
      </c>
      <c r="I4" s="18" t="s">
        <v>93</v>
      </c>
      <c r="J4" s="18"/>
      <c r="K4" s="19" t="s">
        <v>21</v>
      </c>
      <c r="L4" s="19"/>
      <c r="M4" s="14">
        <v>1</v>
      </c>
      <c r="N4" s="14">
        <f t="shared" ref="N4:N16" si="0">M4*100000</f>
        <v>100000</v>
      </c>
      <c r="O4" s="14" t="s">
        <v>57</v>
      </c>
      <c r="P4" s="14" t="s">
        <v>133</v>
      </c>
      <c r="Q4" s="20" t="s">
        <v>119</v>
      </c>
      <c r="R4" s="21" t="e">
        <f>VLOOKUP(C4,'[1]驾驶员座-工艺BOM'!$AT$9:$AU$132,2,0)</f>
        <v>#N/A</v>
      </c>
    </row>
    <row r="5" spans="1:18" s="21" customFormat="1" ht="30" customHeight="1" x14ac:dyDescent="0.25">
      <c r="A5" s="14">
        <v>2</v>
      </c>
      <c r="B5" s="15" t="s">
        <v>94</v>
      </c>
      <c r="C5" s="15" t="s">
        <v>94</v>
      </c>
      <c r="D5" s="16" t="s">
        <v>95</v>
      </c>
      <c r="E5" s="15"/>
      <c r="F5" s="14" t="s">
        <v>18</v>
      </c>
      <c r="G5" s="15"/>
      <c r="H5" s="17" t="s">
        <v>92</v>
      </c>
      <c r="I5" s="18" t="s">
        <v>93</v>
      </c>
      <c r="J5" s="18"/>
      <c r="K5" s="19" t="s">
        <v>21</v>
      </c>
      <c r="L5" s="19"/>
      <c r="M5" s="14">
        <v>1</v>
      </c>
      <c r="N5" s="14">
        <f t="shared" si="0"/>
        <v>100000</v>
      </c>
      <c r="O5" s="14" t="s">
        <v>57</v>
      </c>
      <c r="P5" s="14" t="s">
        <v>54</v>
      </c>
      <c r="Q5" s="20" t="s">
        <v>119</v>
      </c>
      <c r="R5" s="21" t="e">
        <f>VLOOKUP(C5,'[1]驾驶员座-工艺BOM'!$AT$9:$AU$132,2,0)</f>
        <v>#N/A</v>
      </c>
    </row>
    <row r="6" spans="1:18" s="21" customFormat="1" ht="30" customHeight="1" x14ac:dyDescent="0.25">
      <c r="A6" s="14">
        <v>3</v>
      </c>
      <c r="B6" s="15" t="s">
        <v>96</v>
      </c>
      <c r="C6" s="15" t="s">
        <v>96</v>
      </c>
      <c r="D6" s="16" t="s">
        <v>97</v>
      </c>
      <c r="E6" s="15"/>
      <c r="F6" s="14" t="s">
        <v>18</v>
      </c>
      <c r="G6" s="15"/>
      <c r="H6" s="17" t="s">
        <v>92</v>
      </c>
      <c r="I6" s="18" t="s">
        <v>93</v>
      </c>
      <c r="J6" s="18"/>
      <c r="K6" s="19" t="s">
        <v>21</v>
      </c>
      <c r="L6" s="19"/>
      <c r="M6" s="14">
        <v>1</v>
      </c>
      <c r="N6" s="14">
        <f t="shared" si="0"/>
        <v>100000</v>
      </c>
      <c r="O6" s="14" t="s">
        <v>57</v>
      </c>
      <c r="P6" s="14" t="s">
        <v>133</v>
      </c>
      <c r="Q6" s="20" t="s">
        <v>119</v>
      </c>
      <c r="R6" s="21" t="e">
        <f>VLOOKUP(C6,'[1]驾驶员座-工艺BOM'!$AT$9:$AU$132,2,0)</f>
        <v>#N/A</v>
      </c>
    </row>
    <row r="7" spans="1:18" s="21" customFormat="1" ht="30" customHeight="1" x14ac:dyDescent="0.25">
      <c r="A7" s="14">
        <v>4</v>
      </c>
      <c r="B7" s="15" t="s">
        <v>98</v>
      </c>
      <c r="C7" s="15" t="s">
        <v>98</v>
      </c>
      <c r="D7" s="16" t="s">
        <v>134</v>
      </c>
      <c r="E7" s="15"/>
      <c r="F7" s="14" t="s">
        <v>18</v>
      </c>
      <c r="G7" s="15"/>
      <c r="H7" s="17" t="s">
        <v>92</v>
      </c>
      <c r="I7" s="18" t="s">
        <v>99</v>
      </c>
      <c r="J7" s="18"/>
      <c r="K7" s="19" t="s">
        <v>21</v>
      </c>
      <c r="L7" s="19"/>
      <c r="M7" s="14">
        <v>1</v>
      </c>
      <c r="N7" s="14">
        <f t="shared" si="0"/>
        <v>100000</v>
      </c>
      <c r="O7" s="14" t="s">
        <v>57</v>
      </c>
      <c r="P7" s="14" t="s">
        <v>133</v>
      </c>
      <c r="Q7" s="20" t="s">
        <v>119</v>
      </c>
      <c r="R7" s="21" t="e">
        <f>VLOOKUP(C7,'[1]驾驶员座-工艺BOM'!$AT$9:$AU$132,2,0)</f>
        <v>#N/A</v>
      </c>
    </row>
    <row r="8" spans="1:18" s="21" customFormat="1" ht="30" customHeight="1" x14ac:dyDescent="0.25">
      <c r="A8" s="14">
        <v>5</v>
      </c>
      <c r="B8" s="15" t="s">
        <v>100</v>
      </c>
      <c r="C8" s="15" t="s">
        <v>100</v>
      </c>
      <c r="D8" s="16" t="s">
        <v>101</v>
      </c>
      <c r="E8" s="15"/>
      <c r="F8" s="14" t="s">
        <v>18</v>
      </c>
      <c r="G8" s="15"/>
      <c r="H8" s="17" t="s">
        <v>92</v>
      </c>
      <c r="I8" s="18" t="s">
        <v>99</v>
      </c>
      <c r="J8" s="18"/>
      <c r="K8" s="19" t="s">
        <v>21</v>
      </c>
      <c r="L8" s="19"/>
      <c r="M8" s="14">
        <v>2</v>
      </c>
      <c r="N8" s="14">
        <f t="shared" si="0"/>
        <v>200000</v>
      </c>
      <c r="O8" s="14" t="s">
        <v>57</v>
      </c>
      <c r="P8" s="14" t="s">
        <v>133</v>
      </c>
      <c r="Q8" s="20" t="s">
        <v>119</v>
      </c>
      <c r="R8" s="21" t="e">
        <f>VLOOKUP(C8,'[1]驾驶员座-工艺BOM'!$AT$9:$AU$132,2,0)</f>
        <v>#N/A</v>
      </c>
    </row>
    <row r="9" spans="1:18" s="21" customFormat="1" ht="30" customHeight="1" x14ac:dyDescent="0.25">
      <c r="A9" s="14">
        <v>6</v>
      </c>
      <c r="B9" s="15" t="s">
        <v>102</v>
      </c>
      <c r="C9" s="15" t="s">
        <v>102</v>
      </c>
      <c r="D9" s="16" t="s">
        <v>103</v>
      </c>
      <c r="E9" s="15"/>
      <c r="F9" s="14" t="s">
        <v>18</v>
      </c>
      <c r="G9" s="15"/>
      <c r="H9" s="17" t="s">
        <v>92</v>
      </c>
      <c r="I9" s="18" t="s">
        <v>93</v>
      </c>
      <c r="J9" s="18"/>
      <c r="K9" s="19" t="s">
        <v>21</v>
      </c>
      <c r="L9" s="19"/>
      <c r="M9" s="14">
        <v>2</v>
      </c>
      <c r="N9" s="14">
        <f t="shared" si="0"/>
        <v>200000</v>
      </c>
      <c r="O9" s="14" t="s">
        <v>57</v>
      </c>
      <c r="P9" s="14" t="s">
        <v>133</v>
      </c>
      <c r="Q9" s="20" t="s">
        <v>119</v>
      </c>
      <c r="R9" s="21" t="e">
        <f>VLOOKUP(C9,'[1]驾驶员座-工艺BOM'!$AT$9:$AU$132,2,0)</f>
        <v>#N/A</v>
      </c>
    </row>
    <row r="10" spans="1:18" s="21" customFormat="1" ht="30" customHeight="1" x14ac:dyDescent="0.25">
      <c r="A10" s="14">
        <v>7</v>
      </c>
      <c r="B10" s="15" t="s">
        <v>104</v>
      </c>
      <c r="C10" s="15" t="s">
        <v>104</v>
      </c>
      <c r="D10" s="16" t="s">
        <v>135</v>
      </c>
      <c r="E10" s="15"/>
      <c r="F10" s="14" t="s">
        <v>18</v>
      </c>
      <c r="G10" s="15"/>
      <c r="H10" s="17" t="s">
        <v>92</v>
      </c>
      <c r="I10" s="18" t="s">
        <v>93</v>
      </c>
      <c r="J10" s="18"/>
      <c r="K10" s="19" t="s">
        <v>21</v>
      </c>
      <c r="L10" s="19"/>
      <c r="M10" s="14">
        <v>1</v>
      </c>
      <c r="N10" s="14">
        <f t="shared" si="0"/>
        <v>100000</v>
      </c>
      <c r="O10" s="14" t="s">
        <v>57</v>
      </c>
      <c r="P10" s="14" t="s">
        <v>133</v>
      </c>
      <c r="Q10" s="20" t="s">
        <v>119</v>
      </c>
      <c r="R10" s="21" t="e">
        <f>VLOOKUP(C10,'[1]驾驶员座-工艺BOM'!$AT$9:$AU$132,2,0)</f>
        <v>#N/A</v>
      </c>
    </row>
    <row r="11" spans="1:18" s="21" customFormat="1" ht="30" customHeight="1" x14ac:dyDescent="0.25">
      <c r="A11" s="14">
        <v>8</v>
      </c>
      <c r="B11" s="15" t="s">
        <v>105</v>
      </c>
      <c r="C11" s="15" t="s">
        <v>105</v>
      </c>
      <c r="D11" s="16" t="s">
        <v>106</v>
      </c>
      <c r="E11" s="15"/>
      <c r="F11" s="14" t="s">
        <v>18</v>
      </c>
      <c r="G11" s="15"/>
      <c r="H11" s="17" t="s">
        <v>107</v>
      </c>
      <c r="I11" s="18" t="s">
        <v>20</v>
      </c>
      <c r="J11" s="18"/>
      <c r="K11" s="19" t="s">
        <v>21</v>
      </c>
      <c r="L11" s="19"/>
      <c r="M11" s="14">
        <v>2</v>
      </c>
      <c r="N11" s="14">
        <f t="shared" si="0"/>
        <v>200000</v>
      </c>
      <c r="O11" s="14" t="s">
        <v>57</v>
      </c>
      <c r="P11" s="14" t="s">
        <v>133</v>
      </c>
      <c r="Q11" s="20" t="s">
        <v>119</v>
      </c>
      <c r="R11" s="21" t="e">
        <f>VLOOKUP(C11,'[1]驾驶员座-工艺BOM'!$AT$9:$AU$132,2,0)</f>
        <v>#N/A</v>
      </c>
    </row>
    <row r="12" spans="1:18" s="21" customFormat="1" ht="30" customHeight="1" x14ac:dyDescent="0.25">
      <c r="A12" s="14">
        <v>9</v>
      </c>
      <c r="B12" s="15" t="s">
        <v>108</v>
      </c>
      <c r="C12" s="15" t="s">
        <v>108</v>
      </c>
      <c r="D12" s="16" t="s">
        <v>109</v>
      </c>
      <c r="E12" s="15"/>
      <c r="F12" s="14" t="s">
        <v>18</v>
      </c>
      <c r="G12" s="15"/>
      <c r="H12" s="17" t="s">
        <v>107</v>
      </c>
      <c r="I12" s="18" t="s">
        <v>20</v>
      </c>
      <c r="J12" s="18"/>
      <c r="K12" s="19" t="s">
        <v>21</v>
      </c>
      <c r="L12" s="19"/>
      <c r="M12" s="14">
        <v>2</v>
      </c>
      <c r="N12" s="14">
        <f t="shared" si="0"/>
        <v>200000</v>
      </c>
      <c r="O12" s="14" t="s">
        <v>57</v>
      </c>
      <c r="P12" s="14" t="s">
        <v>133</v>
      </c>
      <c r="Q12" s="20" t="s">
        <v>119</v>
      </c>
      <c r="R12" s="21" t="e">
        <f>VLOOKUP(C12,'[1]驾驶员座-工艺BOM'!$AT$9:$AU$132,2,0)</f>
        <v>#N/A</v>
      </c>
    </row>
    <row r="13" spans="1:18" s="21" customFormat="1" ht="30" customHeight="1" x14ac:dyDescent="0.25">
      <c r="A13" s="14">
        <v>10</v>
      </c>
      <c r="B13" s="15" t="s">
        <v>110</v>
      </c>
      <c r="C13" s="15" t="s">
        <v>110</v>
      </c>
      <c r="D13" s="16" t="s">
        <v>111</v>
      </c>
      <c r="E13" s="15"/>
      <c r="F13" s="14" t="s">
        <v>18</v>
      </c>
      <c r="G13" s="15"/>
      <c r="H13" s="17" t="s">
        <v>112</v>
      </c>
      <c r="I13" s="18" t="s">
        <v>93</v>
      </c>
      <c r="J13" s="18" t="s">
        <v>36</v>
      </c>
      <c r="K13" s="19" t="s">
        <v>21</v>
      </c>
      <c r="L13" s="19"/>
      <c r="M13" s="14">
        <v>4</v>
      </c>
      <c r="N13" s="14">
        <f t="shared" si="0"/>
        <v>400000</v>
      </c>
      <c r="O13" s="14" t="s">
        <v>49</v>
      </c>
      <c r="P13" s="14" t="s">
        <v>133</v>
      </c>
      <c r="Q13" s="20" t="s">
        <v>119</v>
      </c>
      <c r="R13" s="21" t="e">
        <f>VLOOKUP(C13,'[1]驾驶员座-工艺BOM'!$AT$9:$AU$132,2,0)</f>
        <v>#N/A</v>
      </c>
    </row>
    <row r="14" spans="1:18" s="21" customFormat="1" ht="30" customHeight="1" x14ac:dyDescent="0.25">
      <c r="A14" s="14">
        <v>11</v>
      </c>
      <c r="B14" s="15" t="s">
        <v>113</v>
      </c>
      <c r="C14" s="15" t="s">
        <v>113</v>
      </c>
      <c r="D14" s="16" t="s">
        <v>114</v>
      </c>
      <c r="E14" s="15"/>
      <c r="F14" s="14" t="s">
        <v>18</v>
      </c>
      <c r="G14" s="15"/>
      <c r="H14" s="17" t="s">
        <v>92</v>
      </c>
      <c r="I14" s="18" t="s">
        <v>99</v>
      </c>
      <c r="J14" s="18"/>
      <c r="K14" s="19" t="s">
        <v>21</v>
      </c>
      <c r="L14" s="19"/>
      <c r="M14" s="14">
        <v>2</v>
      </c>
      <c r="N14" s="14">
        <f t="shared" si="0"/>
        <v>200000</v>
      </c>
      <c r="O14" s="14" t="s">
        <v>57</v>
      </c>
      <c r="P14" s="14" t="s">
        <v>133</v>
      </c>
      <c r="Q14" s="20" t="s">
        <v>119</v>
      </c>
      <c r="R14" s="21" t="e">
        <f>VLOOKUP(C14,'[1]驾驶员座-工艺BOM'!$AT$9:$AU$132,2,0)</f>
        <v>#N/A</v>
      </c>
    </row>
    <row r="15" spans="1:18" s="21" customFormat="1" ht="30" customHeight="1" x14ac:dyDescent="0.25">
      <c r="A15" s="14">
        <v>12</v>
      </c>
      <c r="B15" s="15" t="s">
        <v>136</v>
      </c>
      <c r="C15" s="15" t="s">
        <v>136</v>
      </c>
      <c r="D15" s="16" t="s">
        <v>137</v>
      </c>
      <c r="E15" s="15"/>
      <c r="F15" s="14" t="s">
        <v>18</v>
      </c>
      <c r="G15" s="15"/>
      <c r="H15" s="17" t="s">
        <v>107</v>
      </c>
      <c r="I15" s="18" t="s">
        <v>20</v>
      </c>
      <c r="J15" s="18"/>
      <c r="K15" s="19" t="s">
        <v>21</v>
      </c>
      <c r="L15" s="19"/>
      <c r="M15" s="14">
        <v>2</v>
      </c>
      <c r="N15" s="14">
        <f t="shared" si="0"/>
        <v>200000</v>
      </c>
      <c r="O15" s="14" t="s">
        <v>57</v>
      </c>
      <c r="P15" s="14" t="s">
        <v>133</v>
      </c>
      <c r="Q15" s="20" t="s">
        <v>119</v>
      </c>
      <c r="R15" s="21" t="e">
        <f>VLOOKUP(C15,'[1]驾驶员座-工艺BOM'!$AT$9:$AU$132,2,0)</f>
        <v>#N/A</v>
      </c>
    </row>
    <row r="16" spans="1:18" s="21" customFormat="1" ht="30" customHeight="1" x14ac:dyDescent="0.25">
      <c r="A16" s="14">
        <v>13</v>
      </c>
      <c r="B16" s="15" t="s">
        <v>138</v>
      </c>
      <c r="C16" s="15" t="s">
        <v>138</v>
      </c>
      <c r="D16" s="16" t="s">
        <v>139</v>
      </c>
      <c r="E16" s="15"/>
      <c r="F16" s="14" t="s">
        <v>18</v>
      </c>
      <c r="G16" s="15"/>
      <c r="H16" s="17" t="s">
        <v>92</v>
      </c>
      <c r="I16" s="18" t="s">
        <v>99</v>
      </c>
      <c r="J16" s="18"/>
      <c r="K16" s="19" t="s">
        <v>21</v>
      </c>
      <c r="L16" s="19"/>
      <c r="M16" s="14">
        <v>2</v>
      </c>
      <c r="N16" s="14">
        <f t="shared" si="0"/>
        <v>200000</v>
      </c>
      <c r="O16" s="14" t="s">
        <v>57</v>
      </c>
      <c r="P16" s="14" t="s">
        <v>133</v>
      </c>
      <c r="Q16" s="20" t="s">
        <v>119</v>
      </c>
      <c r="R16" s="21" t="e">
        <f>VLOOKUP(C16,'[1]驾驶员座-工艺BOM'!$AT$9:$AU$132,2,0)</f>
        <v>#N/A</v>
      </c>
    </row>
  </sheetData>
  <autoFilter ref="A3:P3" xr:uid="{00000000-0009-0000-0000-000002000000}"/>
  <mergeCells count="20">
    <mergeCell ref="A1:E1"/>
    <mergeCell ref="F1:K1"/>
    <mergeCell ref="L1:M1"/>
    <mergeCell ref="N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  <mergeCell ref="P2:P3"/>
    <mergeCell ref="L2:L3"/>
  </mergeCells>
  <phoneticPr fontId="3" type="noConversion"/>
  <conditionalFormatting sqref="B4:B16">
    <cfRule type="duplicateValues" dxfId="2" priority="1"/>
  </conditionalFormatting>
  <conditionalFormatting sqref="B4:B12">
    <cfRule type="duplicateValues" dxfId="1" priority="2"/>
  </conditionalFormatting>
  <printOptions horizontalCentered="1"/>
  <pageMargins left="0.31458333333333299" right="0.27500000000000002" top="0.59027777777777801" bottom="0.59027777777777801" header="0.31458333333333299" footer="0.31458333333333299"/>
  <pageSetup paperSize="9" scale="88" orientation="landscape" r:id="rId1"/>
  <headerFooter>
    <oddFooter>&amp;C第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02B7B-9CD8-48B6-AB54-7FF5FFCA5CF3}">
  <sheetPr>
    <outlinePr summaryBelow="0"/>
  </sheetPr>
  <dimension ref="A1:S3"/>
  <sheetViews>
    <sheetView showGridLines="0" view="pageBreakPreview" zoomScaleNormal="100" workbookViewId="0">
      <pane xSplit="5" ySplit="2" topLeftCell="F3" activePane="bottomRight" state="frozen"/>
      <selection pane="topRight"/>
      <selection pane="bottomLeft"/>
      <selection pane="bottomRight" activeCell="B9" sqref="B9"/>
    </sheetView>
  </sheetViews>
  <sheetFormatPr defaultColWidth="9" defaultRowHeight="12" x14ac:dyDescent="0.25"/>
  <cols>
    <col min="1" max="1" width="4.6640625" style="9" customWidth="1"/>
    <col min="2" max="3" width="12" style="9" customWidth="1"/>
    <col min="4" max="5" width="14.6640625" style="9" customWidth="1"/>
    <col min="6" max="6" width="4.6640625" style="9" customWidth="1"/>
    <col min="7" max="7" width="7.6640625" style="9" customWidth="1"/>
    <col min="8" max="8" width="6.6640625" style="9" customWidth="1"/>
    <col min="9" max="9" width="9.6640625" style="9" customWidth="1"/>
    <col min="10" max="11" width="6.6640625" style="9" customWidth="1"/>
    <col min="12" max="12" width="19" style="9" customWidth="1"/>
    <col min="13" max="13" width="6.6640625" style="9" customWidth="1"/>
    <col min="14" max="15" width="7.6640625" style="9" customWidth="1"/>
    <col min="16" max="16" width="16.21875" style="9" customWidth="1"/>
    <col min="17" max="18" width="9" style="9"/>
    <col min="19" max="19" width="16.6640625" style="9" customWidth="1"/>
    <col min="20" max="16384" width="9" style="9"/>
  </cols>
  <sheetData>
    <row r="1" spans="1:19" s="1" customFormat="1" ht="15" customHeight="1" x14ac:dyDescent="0.25">
      <c r="A1" s="63" t="s">
        <v>0</v>
      </c>
      <c r="B1" s="64" t="s">
        <v>1</v>
      </c>
      <c r="C1" s="64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H1" s="62" t="s">
        <v>7</v>
      </c>
      <c r="I1" s="62" t="s">
        <v>8</v>
      </c>
      <c r="J1" s="61" t="s">
        <v>9</v>
      </c>
      <c r="K1" s="61" t="s">
        <v>10</v>
      </c>
      <c r="L1" s="61" t="s">
        <v>11</v>
      </c>
      <c r="M1" s="61" t="s">
        <v>12</v>
      </c>
      <c r="N1" s="60" t="s">
        <v>13</v>
      </c>
      <c r="O1" s="60" t="s">
        <v>14</v>
      </c>
      <c r="P1" s="60" t="s">
        <v>15</v>
      </c>
    </row>
    <row r="2" spans="1:19" s="2" customFormat="1" ht="15" customHeight="1" x14ac:dyDescent="0.25">
      <c r="A2" s="63"/>
      <c r="B2" s="64"/>
      <c r="C2" s="64"/>
      <c r="D2" s="61"/>
      <c r="E2" s="61"/>
      <c r="F2" s="61"/>
      <c r="G2" s="61"/>
      <c r="H2" s="62"/>
      <c r="I2" s="62"/>
      <c r="J2" s="61"/>
      <c r="K2" s="61"/>
      <c r="L2" s="61"/>
      <c r="M2" s="61"/>
      <c r="N2" s="60"/>
      <c r="O2" s="60"/>
      <c r="P2" s="60"/>
    </row>
    <row r="3" spans="1:19" s="2" customFormat="1" ht="30" customHeight="1" x14ac:dyDescent="0.25">
      <c r="A3" s="3">
        <v>1</v>
      </c>
      <c r="B3" s="4" t="s">
        <v>42</v>
      </c>
      <c r="C3" s="4" t="s">
        <v>43</v>
      </c>
      <c r="D3" s="5" t="s">
        <v>44</v>
      </c>
      <c r="E3" s="4"/>
      <c r="F3" s="3" t="s">
        <v>18</v>
      </c>
      <c r="G3" s="4"/>
      <c r="H3" s="6" t="s">
        <v>26</v>
      </c>
      <c r="I3" s="7" t="s">
        <v>45</v>
      </c>
      <c r="J3" s="7"/>
      <c r="K3" s="8" t="s">
        <v>21</v>
      </c>
      <c r="L3" s="8"/>
      <c r="M3" s="3">
        <v>2</v>
      </c>
      <c r="N3" s="3">
        <f t="shared" ref="N3" si="0">M3*20000</f>
        <v>40000</v>
      </c>
      <c r="O3" s="3" t="s">
        <v>22</v>
      </c>
      <c r="P3" s="3" t="s">
        <v>46</v>
      </c>
      <c r="Q3" s="2" t="s">
        <v>23</v>
      </c>
      <c r="R3" s="2" t="s">
        <v>115</v>
      </c>
      <c r="S3" s="2" t="s">
        <v>116</v>
      </c>
    </row>
  </sheetData>
  <autoFilter ref="A2:XDR3" xr:uid="{00000000-0001-0000-0200-000000000000}"/>
  <mergeCells count="16">
    <mergeCell ref="F1:F2"/>
    <mergeCell ref="A1:A2"/>
    <mergeCell ref="B1:B2"/>
    <mergeCell ref="C1:C2"/>
    <mergeCell ref="D1:D2"/>
    <mergeCell ref="E1:E2"/>
    <mergeCell ref="M1:M2"/>
    <mergeCell ref="N1:N2"/>
    <mergeCell ref="O1:O2"/>
    <mergeCell ref="P1:P2"/>
    <mergeCell ref="G1:G2"/>
    <mergeCell ref="H1:H2"/>
    <mergeCell ref="I1:I2"/>
    <mergeCell ref="J1:J2"/>
    <mergeCell ref="K1:K2"/>
    <mergeCell ref="L1:L2"/>
  </mergeCells>
  <phoneticPr fontId="3" type="noConversion"/>
  <conditionalFormatting sqref="B1:B1048576">
    <cfRule type="duplicateValues" dxfId="0" priority="1"/>
  </conditionalFormatting>
  <printOptions horizontalCentered="1"/>
  <pageMargins left="0.31458333333333299" right="0.27500000000000002" top="0.59027777777777801" bottom="0.59027777777777801" header="0.31458333333333299" footer="0.31458333333333299"/>
  <pageSetup paperSize="9" scale="95" orientation="landscape" r:id="rId1"/>
  <headerFooter>
    <oddFooter>&amp;C第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8</vt:i4>
      </vt:variant>
    </vt:vector>
  </HeadingPairs>
  <TitlesOfParts>
    <vt:vector size="13" baseType="lpstr">
      <vt:lpstr>外购件开发申请单-钣金件</vt:lpstr>
      <vt:lpstr>外购件开发申请单-线材</vt:lpstr>
      <vt:lpstr>外购件开发申请单-机加工件</vt:lpstr>
      <vt:lpstr>外购件开发申请单-涡簧</vt:lpstr>
      <vt:lpstr>Sheet1</vt:lpstr>
      <vt:lpstr>'外购件开发申请单-钣金件'!Print_Area</vt:lpstr>
      <vt:lpstr>'外购件开发申请单-机加工件'!Print_Area</vt:lpstr>
      <vt:lpstr>'外购件开发申请单-涡簧'!Print_Area</vt:lpstr>
      <vt:lpstr>'外购件开发申请单-线材'!Print_Area</vt:lpstr>
      <vt:lpstr>'外购件开发申请单-钣金件'!Print_Titles</vt:lpstr>
      <vt:lpstr>'外购件开发申请单-机加工件'!Print_Titles</vt:lpstr>
      <vt:lpstr>'外购件开发申请单-涡簧'!Print_Titles</vt:lpstr>
      <vt:lpstr>'外购件开发申请单-线材'!Print_Titles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2021-09-18T03:33:05Z</cp:lastPrinted>
  <dcterms:created xsi:type="dcterms:W3CDTF">2015-06-05T18:19:34Z</dcterms:created>
  <dcterms:modified xsi:type="dcterms:W3CDTF">2021-09-18T05:33:25Z</dcterms:modified>
</cp:coreProperties>
</file>