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线材\评标\"/>
    </mc:Choice>
  </mc:AlternateContent>
  <xr:revisionPtr revIDLastSave="0" documentId="13_ncr:1_{1F9AD3E8-5D9F-4C52-812C-ED5DC4039A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外购件开发申请单-线材" sheetId="2" r:id="rId1"/>
    <sheet name="Sheet1" sheetId="1" r:id="rId2"/>
  </sheets>
  <definedNames>
    <definedName name="_xlnm._FilterDatabase" localSheetId="0" hidden="1">'外购件开发申请单-线材'!$A$2:$M$8</definedName>
    <definedName name="_xlnm.Print_Area" localSheetId="0">'外购件开发申请单-线材'!$A$1:$AB$17</definedName>
    <definedName name="_xlnm.Print_Titles" localSheetId="0">'外购件开发申请单-线材'!$1:$2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2" l="1"/>
  <c r="P13" i="2"/>
  <c r="T5" i="2"/>
  <c r="T6" i="2"/>
  <c r="T7" i="2"/>
  <c r="T8" i="2"/>
  <c r="T9" i="2"/>
  <c r="T10" i="2"/>
  <c r="T11" i="2"/>
  <c r="T12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<sst xmlns="http://schemas.openxmlformats.org/spreadsheetml/2006/main" count="126" uniqueCount="60">
  <si>
    <t>序号</t>
  </si>
  <si>
    <t>QAD</t>
  </si>
  <si>
    <t>零件号</t>
  </si>
  <si>
    <t>中文名称</t>
  </si>
  <si>
    <t>单位</t>
  </si>
  <si>
    <t>图示</t>
  </si>
  <si>
    <t>零件类别</t>
  </si>
  <si>
    <t>材料</t>
  </si>
  <si>
    <t>表面处理</t>
  </si>
  <si>
    <t>外购</t>
  </si>
  <si>
    <t>单台使用量</t>
  </si>
  <si>
    <t>年使用量</t>
  </si>
  <si>
    <t>SLT0010647</t>
    <phoneticPr fontId="3" type="noConversion"/>
  </si>
  <si>
    <t>EA</t>
  </si>
  <si>
    <t>焊接总成</t>
  </si>
  <si>
    <t>ASSY</t>
  </si>
  <si>
    <t>河北外购</t>
  </si>
  <si>
    <t>统帅轻卡1880项目</t>
    <phoneticPr fontId="3" type="noConversion"/>
  </si>
  <si>
    <t>SLT0010587</t>
  </si>
  <si>
    <t>线材件</t>
  </si>
  <si>
    <t>Q195 φ10*1.5</t>
  </si>
  <si>
    <t>SLT0010639</t>
  </si>
  <si>
    <t>SLT0010602</t>
  </si>
  <si>
    <t>SLT0010602</t>
    <phoneticPr fontId="3" type="noConversion"/>
  </si>
  <si>
    <t>Q235 φ6</t>
  </si>
  <si>
    <t>SLT0010614</t>
  </si>
  <si>
    <t>电泳</t>
  </si>
  <si>
    <t>SLT0010242</t>
  </si>
  <si>
    <t>平台化-轻卡减震座椅</t>
  </si>
  <si>
    <t>项目</t>
    <phoneticPr fontId="3" type="noConversion"/>
  </si>
  <si>
    <t>未税单价</t>
    <phoneticPr fontId="3" type="noConversion"/>
  </si>
  <si>
    <t>模具</t>
    <phoneticPr fontId="3" type="noConversion"/>
  </si>
  <si>
    <t>产品单价</t>
    <phoneticPr fontId="3" type="noConversion"/>
  </si>
  <si>
    <t>模具费</t>
    <phoneticPr fontId="3" type="noConversion"/>
  </si>
  <si>
    <t>摊销数量</t>
    <phoneticPr fontId="3" type="noConversion"/>
  </si>
  <si>
    <t>含模摊未税产品单价</t>
    <phoneticPr fontId="3" type="noConversion"/>
  </si>
  <si>
    <t>产品单价中已包含</t>
    <phoneticPr fontId="3" type="noConversion"/>
  </si>
  <si>
    <t>SLT0010674</t>
    <phoneticPr fontId="3" type="noConversion"/>
  </si>
  <si>
    <t>6.76（未提报电泳）</t>
    <phoneticPr fontId="3" type="noConversion"/>
  </si>
  <si>
    <t>SLT0010587</t>
    <phoneticPr fontId="3" type="noConversion"/>
  </si>
  <si>
    <t>SLT0010242</t>
    <phoneticPr fontId="3" type="noConversion"/>
  </si>
  <si>
    <t>SLT0010630</t>
    <phoneticPr fontId="3" type="noConversion"/>
  </si>
  <si>
    <t>SLT0010678</t>
    <phoneticPr fontId="3" type="noConversion"/>
  </si>
  <si>
    <t>自核目标价（未税）</t>
    <phoneticPr fontId="3" type="noConversion"/>
  </si>
  <si>
    <t>财务目标价（未税）</t>
    <phoneticPr fontId="3" type="noConversion"/>
  </si>
  <si>
    <t>副驾靠背横支撑钢丝焊接总成</t>
    <phoneticPr fontId="3" type="noConversion"/>
  </si>
  <si>
    <t>下管左焊接钢丝</t>
    <phoneticPr fontId="3" type="noConversion"/>
  </si>
  <si>
    <t>SLT0010639</t>
    <phoneticPr fontId="3" type="noConversion"/>
  </si>
  <si>
    <t>下管右焊接钢丝</t>
    <phoneticPr fontId="3" type="noConversion"/>
  </si>
  <si>
    <t>副驾靠背侧翼支撑钢丝</t>
    <phoneticPr fontId="3" type="noConversion"/>
  </si>
  <si>
    <t>SLT0010614</t>
    <phoneticPr fontId="3" type="noConversion"/>
  </si>
  <si>
    <t>副驾座垫骨架总成</t>
    <phoneticPr fontId="3" type="noConversion"/>
  </si>
  <si>
    <t>驾驶员右侧侧翼支撑钢丝</t>
    <phoneticPr fontId="3" type="noConversion"/>
  </si>
  <si>
    <t>座框钢丝支撑焊接总成</t>
    <phoneticPr fontId="3" type="noConversion"/>
  </si>
  <si>
    <t>左侧护板固定钢丝焊接总成</t>
    <phoneticPr fontId="3" type="noConversion"/>
  </si>
  <si>
    <t>左侧护板下固定钢丝</t>
    <phoneticPr fontId="3" type="noConversion"/>
  </si>
  <si>
    <t>最低目标价（未税）</t>
    <phoneticPr fontId="3" type="noConversion"/>
  </si>
  <si>
    <t>利达-初次报价</t>
    <phoneticPr fontId="3" type="noConversion"/>
  </si>
  <si>
    <t>海兴中盛-初次报价</t>
    <phoneticPr fontId="3" type="noConversion"/>
  </si>
  <si>
    <t>海兴中盛-协商价格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</si>
</sst>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7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</cellStyleXfs>
  <cellXfs count="27">
    <xf numFmtId="0" fontId="0" fillId="0" borderId="0" xfId="0"/>
    <xf numFmtId="0" fontId="5" fillId="0" borderId="0" xfId="2" applyFont="1" applyAlignment="1" applyProtection="1">
      <alignment horizontal="center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center" vertical="top" wrapText="1"/>
      <protection locked="0"/>
    </xf>
    <xf numFmtId="0" fontId="5" fillId="0" borderId="5" xfId="2" applyFont="1" applyFill="1" applyBorder="1" applyAlignment="1" applyProtection="1">
      <alignment horizontal="center" vertical="top" wrapText="1"/>
      <protection locked="0"/>
    </xf>
    <xf numFmtId="0" fontId="5" fillId="0" borderId="6" xfId="2" applyFont="1" applyFill="1" applyBorder="1" applyAlignment="1" applyProtection="1">
      <alignment horizontal="center" vertical="top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center" vertical="top" wrapText="1"/>
      <protection locked="0"/>
    </xf>
  </cellXfs>
  <cellStyles count="4">
    <cellStyle name="BOM_Level_Below3" xfId="1" xr:uid="{E8FED41C-0EC9-4C27-AA45-41CAEBDBE87D}"/>
    <cellStyle name="常规" xfId="0" builtinId="0"/>
    <cellStyle name="常规 2" xfId="3" xr:uid="{22E39E7E-50B3-451E-8066-BC915D7BF56A}"/>
    <cellStyle name="样式 1 5 2" xfId="2" xr:uid="{679DD9E3-45D1-4E6A-8E81-80C00E937DA6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6</xdr:row>
      <xdr:rowOff>38100</xdr:rowOff>
    </xdr:from>
    <xdr:to>
      <xdr:col>6</xdr:col>
      <xdr:colOff>441325</xdr:colOff>
      <xdr:row>6</xdr:row>
      <xdr:rowOff>310515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41F998F-19B2-4FC6-AB07-31C4609CD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180" y="1562100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7</xdr:row>
      <xdr:rowOff>104775</xdr:rowOff>
    </xdr:from>
    <xdr:to>
      <xdr:col>6</xdr:col>
      <xdr:colOff>464185</xdr:colOff>
      <xdr:row>7</xdr:row>
      <xdr:rowOff>334645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9B7C5B8-37F8-4604-869A-C3A9EE41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1080" y="2009775"/>
          <a:ext cx="34988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3</xdr:row>
      <xdr:rowOff>66675</xdr:rowOff>
    </xdr:from>
    <xdr:to>
      <xdr:col>6</xdr:col>
      <xdr:colOff>328930</xdr:colOff>
      <xdr:row>3</xdr:row>
      <xdr:rowOff>312420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755140F-3E5F-4F8E-A299-1FB68CAD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4935" y="843915"/>
          <a:ext cx="18605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4</xdr:row>
      <xdr:rowOff>38100</xdr:rowOff>
    </xdr:from>
    <xdr:to>
      <xdr:col>6</xdr:col>
      <xdr:colOff>445770</xdr:colOff>
      <xdr:row>4</xdr:row>
      <xdr:rowOff>288290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7FF4DB3-CD11-471B-A98B-52B6E3CD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33620" y="800100"/>
          <a:ext cx="328930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5</xdr:row>
      <xdr:rowOff>54610</xdr:rowOff>
    </xdr:from>
    <xdr:to>
      <xdr:col>6</xdr:col>
      <xdr:colOff>465455</xdr:colOff>
      <xdr:row>5</xdr:row>
      <xdr:rowOff>313690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A079FB1-2123-4AD6-A3D3-E27697E69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31080" y="1197610"/>
          <a:ext cx="35115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8</xdr:row>
      <xdr:rowOff>76200</xdr:rowOff>
    </xdr:from>
    <xdr:to>
      <xdr:col>6</xdr:col>
      <xdr:colOff>426085</xdr:colOff>
      <xdr:row>8</xdr:row>
      <xdr:rowOff>295275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C725190-BD16-43B4-AEFA-217AECA5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362200"/>
          <a:ext cx="3689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9</xdr:row>
      <xdr:rowOff>38100</xdr:rowOff>
    </xdr:from>
    <xdr:to>
      <xdr:col>6</xdr:col>
      <xdr:colOff>377190</xdr:colOff>
      <xdr:row>9</xdr:row>
      <xdr:rowOff>325120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32C9A32-91A5-45A0-AAD0-E35E0A4CA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40605" y="2705100"/>
          <a:ext cx="25336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10</xdr:row>
      <xdr:rowOff>95250</xdr:rowOff>
    </xdr:from>
    <xdr:to>
      <xdr:col>6</xdr:col>
      <xdr:colOff>478790</xdr:colOff>
      <xdr:row>10</xdr:row>
      <xdr:rowOff>286385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8055261-15A2-4256-8316-53FD81C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92980" y="3143250"/>
          <a:ext cx="4025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11</xdr:row>
      <xdr:rowOff>19050</xdr:rowOff>
    </xdr:from>
    <xdr:to>
      <xdr:col>6</xdr:col>
      <xdr:colOff>466090</xdr:colOff>
      <xdr:row>11</xdr:row>
      <xdr:rowOff>334645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930DDC0B-3857-4AF3-9C86-79946D048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12030" y="3448050"/>
          <a:ext cx="370840" cy="315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855B-A28F-42DA-8C4D-A7AFFC837BAA}">
  <sheetPr>
    <outlinePr summaryBelow="0"/>
  </sheetPr>
  <dimension ref="A1:AB17"/>
  <sheetViews>
    <sheetView showGridLines="0" tabSelected="1" view="pageBreakPreview" zoomScaleNormal="100" workbookViewId="0">
      <pane xSplit="5" ySplit="2" topLeftCell="P3" activePane="bottomRight" state="frozen"/>
      <selection pane="topRight"/>
      <selection pane="bottomLeft"/>
      <selection pane="bottomRight" activeCell="AC1" sqref="AC1:AC1048576"/>
    </sheetView>
  </sheetViews>
  <sheetFormatPr defaultColWidth="9" defaultRowHeight="12" x14ac:dyDescent="0.25"/>
  <cols>
    <col min="1" max="1" width="4.6640625" style="4" customWidth="1"/>
    <col min="2" max="2" width="19.6640625" style="4" customWidth="1"/>
    <col min="3" max="3" width="12.5546875" style="4" customWidth="1"/>
    <col min="4" max="4" width="12" style="4" customWidth="1"/>
    <col min="5" max="5" width="20.109375" style="4" customWidth="1"/>
    <col min="6" max="6" width="4.6640625" style="4" customWidth="1"/>
    <col min="7" max="7" width="7.6640625" style="4" customWidth="1"/>
    <col min="8" max="8" width="8.44140625" style="4" customWidth="1"/>
    <col min="9" max="9" width="9.6640625" style="4" customWidth="1"/>
    <col min="10" max="10" width="6.6640625" style="4" customWidth="1"/>
    <col min="11" max="11" width="9.44140625" style="4" customWidth="1"/>
    <col min="12" max="12" width="5.5546875" style="4" customWidth="1"/>
    <col min="13" max="16" width="7.6640625" style="4" customWidth="1"/>
    <col min="17" max="19" width="9" style="25"/>
    <col min="20" max="20" width="11" style="25" customWidth="1"/>
    <col min="21" max="21" width="9.5546875" style="25" bestFit="1" customWidth="1"/>
    <col min="22" max="23" width="9" style="25"/>
    <col min="24" max="24" width="12.109375" style="25" customWidth="1"/>
    <col min="25" max="25" width="9.5546875" style="25" bestFit="1" customWidth="1"/>
    <col min="26" max="27" width="9" style="25"/>
    <col min="28" max="28" width="12.109375" style="25" customWidth="1"/>
    <col min="29" max="16384" width="9" style="4"/>
  </cols>
  <sheetData>
    <row r="1" spans="1:28" s="1" customFormat="1" ht="15" customHeight="1" x14ac:dyDescent="0.25">
      <c r="A1" s="15" t="s">
        <v>0</v>
      </c>
      <c r="B1" s="15" t="s">
        <v>29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44</v>
      </c>
      <c r="O1" s="15" t="s">
        <v>43</v>
      </c>
      <c r="P1" s="15" t="s">
        <v>56</v>
      </c>
      <c r="Q1" s="18" t="s">
        <v>30</v>
      </c>
      <c r="R1" s="19"/>
      <c r="S1" s="19"/>
      <c r="T1" s="19"/>
      <c r="U1" s="19"/>
      <c r="V1" s="19"/>
      <c r="W1" s="19"/>
      <c r="X1" s="20"/>
      <c r="Y1" s="26"/>
      <c r="Z1" s="26"/>
      <c r="AA1" s="26"/>
      <c r="AB1" s="26"/>
    </row>
    <row r="2" spans="1:28" s="2" customFormat="1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1" t="s">
        <v>57</v>
      </c>
      <c r="R2" s="22"/>
      <c r="S2" s="22"/>
      <c r="T2" s="23"/>
      <c r="U2" s="21" t="s">
        <v>58</v>
      </c>
      <c r="V2" s="22"/>
      <c r="W2" s="22"/>
      <c r="X2" s="23"/>
      <c r="Y2" s="21" t="s">
        <v>59</v>
      </c>
      <c r="Z2" s="22"/>
      <c r="AA2" s="22"/>
      <c r="AB2" s="23"/>
    </row>
    <row r="3" spans="1:28" s="2" customFormat="1" ht="31.2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4" t="s">
        <v>32</v>
      </c>
      <c r="R3" s="24" t="s">
        <v>33</v>
      </c>
      <c r="S3" s="24" t="s">
        <v>34</v>
      </c>
      <c r="T3" s="24" t="s">
        <v>35</v>
      </c>
      <c r="U3" s="24" t="s">
        <v>32</v>
      </c>
      <c r="V3" s="24" t="s">
        <v>31</v>
      </c>
      <c r="W3" s="24" t="s">
        <v>34</v>
      </c>
      <c r="X3" s="24" t="s">
        <v>35</v>
      </c>
      <c r="Y3" s="24" t="s">
        <v>32</v>
      </c>
      <c r="Z3" s="24" t="s">
        <v>31</v>
      </c>
      <c r="AA3" s="24" t="s">
        <v>34</v>
      </c>
      <c r="AB3" s="24" t="s">
        <v>35</v>
      </c>
    </row>
    <row r="4" spans="1:28" s="3" customFormat="1" ht="30" customHeight="1" x14ac:dyDescent="0.25">
      <c r="A4" s="5">
        <v>1</v>
      </c>
      <c r="B4" s="5" t="s">
        <v>17</v>
      </c>
      <c r="C4" s="6" t="s">
        <v>12</v>
      </c>
      <c r="D4" s="6" t="s">
        <v>12</v>
      </c>
      <c r="E4" s="7" t="s">
        <v>45</v>
      </c>
      <c r="F4" s="5" t="s">
        <v>13</v>
      </c>
      <c r="G4" s="6"/>
      <c r="H4" s="8" t="s">
        <v>14</v>
      </c>
      <c r="I4" s="9" t="s">
        <v>15</v>
      </c>
      <c r="J4" s="9" t="s">
        <v>26</v>
      </c>
      <c r="K4" s="10" t="s">
        <v>16</v>
      </c>
      <c r="L4" s="5">
        <v>1</v>
      </c>
      <c r="M4" s="5">
        <f t="shared" ref="M4:M8" si="0">L4*20000</f>
        <v>20000</v>
      </c>
      <c r="N4" s="5"/>
      <c r="O4" s="5">
        <v>5.31</v>
      </c>
      <c r="P4" s="5">
        <v>5.31</v>
      </c>
      <c r="Q4" s="24">
        <v>6.71</v>
      </c>
      <c r="R4" s="24">
        <v>5000</v>
      </c>
      <c r="S4" s="24">
        <v>100000</v>
      </c>
      <c r="T4" s="24" t="s">
        <v>38</v>
      </c>
      <c r="U4" s="24">
        <v>11.075839999999999</v>
      </c>
      <c r="V4" s="24">
        <v>12000</v>
      </c>
      <c r="W4" s="24">
        <v>100000</v>
      </c>
      <c r="X4" s="24" t="s">
        <v>36</v>
      </c>
      <c r="Y4" s="13">
        <v>9.4700000000000006</v>
      </c>
      <c r="Z4" s="24">
        <v>12000</v>
      </c>
      <c r="AA4" s="24">
        <v>100000</v>
      </c>
      <c r="AB4" s="24" t="s">
        <v>36</v>
      </c>
    </row>
    <row r="5" spans="1:28" s="3" customFormat="1" ht="30" customHeight="1" x14ac:dyDescent="0.25">
      <c r="A5" s="5">
        <v>2</v>
      </c>
      <c r="B5" s="5" t="s">
        <v>17</v>
      </c>
      <c r="C5" s="6" t="s">
        <v>18</v>
      </c>
      <c r="D5" s="6" t="s">
        <v>39</v>
      </c>
      <c r="E5" s="7" t="s">
        <v>46</v>
      </c>
      <c r="F5" s="5" t="s">
        <v>13</v>
      </c>
      <c r="G5" s="6"/>
      <c r="H5" s="8" t="s">
        <v>19</v>
      </c>
      <c r="I5" s="9" t="s">
        <v>20</v>
      </c>
      <c r="J5" s="9"/>
      <c r="K5" s="10" t="s">
        <v>16</v>
      </c>
      <c r="L5" s="5">
        <v>1</v>
      </c>
      <c r="M5" s="5">
        <f t="shared" si="0"/>
        <v>20000</v>
      </c>
      <c r="N5" s="5"/>
      <c r="O5" s="5">
        <v>1.42</v>
      </c>
      <c r="P5" s="5">
        <v>1.42</v>
      </c>
      <c r="Q5" s="24">
        <v>2.97</v>
      </c>
      <c r="R5" s="24">
        <v>5000</v>
      </c>
      <c r="S5" s="24">
        <v>100000</v>
      </c>
      <c r="T5" s="24">
        <f t="shared" ref="T5:T12" si="1">Q5+R5/S5</f>
        <v>3.02</v>
      </c>
      <c r="U5" s="24">
        <v>1.9479500000000001</v>
      </c>
      <c r="V5" s="24">
        <v>6000</v>
      </c>
      <c r="W5" s="24">
        <v>100000</v>
      </c>
      <c r="X5" s="24" t="s">
        <v>36</v>
      </c>
      <c r="Y5" s="13">
        <v>1.76</v>
      </c>
      <c r="Z5" s="24">
        <v>6000</v>
      </c>
      <c r="AA5" s="24">
        <v>100000</v>
      </c>
      <c r="AB5" s="24" t="s">
        <v>36</v>
      </c>
    </row>
    <row r="6" spans="1:28" s="3" customFormat="1" ht="30" customHeight="1" x14ac:dyDescent="0.25">
      <c r="A6" s="5">
        <v>3</v>
      </c>
      <c r="B6" s="5" t="s">
        <v>17</v>
      </c>
      <c r="C6" s="6" t="s">
        <v>21</v>
      </c>
      <c r="D6" s="6" t="s">
        <v>47</v>
      </c>
      <c r="E6" s="7" t="s">
        <v>48</v>
      </c>
      <c r="F6" s="5" t="s">
        <v>13</v>
      </c>
      <c r="G6" s="6"/>
      <c r="H6" s="8" t="s">
        <v>19</v>
      </c>
      <c r="I6" s="9" t="s">
        <v>20</v>
      </c>
      <c r="J6" s="9"/>
      <c r="K6" s="10" t="s">
        <v>16</v>
      </c>
      <c r="L6" s="5">
        <v>1</v>
      </c>
      <c r="M6" s="5">
        <f t="shared" si="0"/>
        <v>20000</v>
      </c>
      <c r="N6" s="5"/>
      <c r="O6" s="5">
        <v>1.42</v>
      </c>
      <c r="P6" s="5">
        <v>1.42</v>
      </c>
      <c r="Q6" s="24">
        <v>2.97</v>
      </c>
      <c r="R6" s="24">
        <v>5000</v>
      </c>
      <c r="S6" s="24">
        <v>100000</v>
      </c>
      <c r="T6" s="24">
        <f t="shared" si="1"/>
        <v>3.02</v>
      </c>
      <c r="U6" s="24">
        <v>1.9479500000000001</v>
      </c>
      <c r="V6" s="24">
        <v>6000</v>
      </c>
      <c r="W6" s="24">
        <v>100000</v>
      </c>
      <c r="X6" s="24" t="s">
        <v>36</v>
      </c>
      <c r="Y6" s="13">
        <v>1.76</v>
      </c>
      <c r="Z6" s="24">
        <v>6000</v>
      </c>
      <c r="AA6" s="24">
        <v>100000</v>
      </c>
      <c r="AB6" s="24" t="s">
        <v>36</v>
      </c>
    </row>
    <row r="7" spans="1:28" s="3" customFormat="1" ht="30" customHeight="1" x14ac:dyDescent="0.25">
      <c r="A7" s="5">
        <v>4</v>
      </c>
      <c r="B7" s="5" t="s">
        <v>17</v>
      </c>
      <c r="C7" s="6" t="s">
        <v>22</v>
      </c>
      <c r="D7" s="6" t="s">
        <v>23</v>
      </c>
      <c r="E7" s="7" t="s">
        <v>49</v>
      </c>
      <c r="F7" s="5" t="s">
        <v>13</v>
      </c>
      <c r="G7" s="6"/>
      <c r="H7" s="8" t="s">
        <v>19</v>
      </c>
      <c r="I7" s="9" t="s">
        <v>24</v>
      </c>
      <c r="J7" s="9"/>
      <c r="K7" s="10" t="s">
        <v>16</v>
      </c>
      <c r="L7" s="5">
        <v>2</v>
      </c>
      <c r="M7" s="5">
        <f t="shared" si="0"/>
        <v>40000</v>
      </c>
      <c r="N7" s="5"/>
      <c r="O7" s="5">
        <v>0.71</v>
      </c>
      <c r="P7" s="5">
        <v>0.71</v>
      </c>
      <c r="Q7" s="24">
        <v>1.38</v>
      </c>
      <c r="R7" s="24">
        <v>3000</v>
      </c>
      <c r="S7" s="24">
        <v>100000</v>
      </c>
      <c r="T7" s="24">
        <f t="shared" si="1"/>
        <v>1.41</v>
      </c>
      <c r="U7" s="24">
        <v>0.89685999999999999</v>
      </c>
      <c r="V7" s="24">
        <v>1500</v>
      </c>
      <c r="W7" s="24">
        <v>100000</v>
      </c>
      <c r="X7" s="24" t="s">
        <v>36</v>
      </c>
      <c r="Y7" s="13">
        <v>0.81</v>
      </c>
      <c r="Z7" s="24">
        <v>1500</v>
      </c>
      <c r="AA7" s="24">
        <v>100000</v>
      </c>
      <c r="AB7" s="24" t="s">
        <v>36</v>
      </c>
    </row>
    <row r="8" spans="1:28" s="3" customFormat="1" ht="30" customHeight="1" x14ac:dyDescent="0.25">
      <c r="A8" s="5">
        <v>5</v>
      </c>
      <c r="B8" s="5" t="s">
        <v>17</v>
      </c>
      <c r="C8" s="6" t="s">
        <v>25</v>
      </c>
      <c r="D8" s="6" t="s">
        <v>50</v>
      </c>
      <c r="E8" s="7" t="s">
        <v>51</v>
      </c>
      <c r="F8" s="5" t="s">
        <v>13</v>
      </c>
      <c r="G8" s="6"/>
      <c r="H8" s="8" t="s">
        <v>14</v>
      </c>
      <c r="I8" s="9" t="s">
        <v>15</v>
      </c>
      <c r="J8" s="9" t="s">
        <v>26</v>
      </c>
      <c r="K8" s="10" t="s">
        <v>16</v>
      </c>
      <c r="L8" s="5">
        <v>1</v>
      </c>
      <c r="M8" s="5">
        <f t="shared" si="0"/>
        <v>20000</v>
      </c>
      <c r="N8" s="5"/>
      <c r="O8" s="5">
        <v>7.96</v>
      </c>
      <c r="P8" s="5">
        <v>7.96</v>
      </c>
      <c r="Q8" s="24">
        <v>19.63</v>
      </c>
      <c r="R8" s="24">
        <v>40000</v>
      </c>
      <c r="S8" s="24">
        <v>100000</v>
      </c>
      <c r="T8" s="24">
        <f t="shared" si="1"/>
        <v>20.029999999999998</v>
      </c>
      <c r="U8" s="24">
        <v>14.612450000000001</v>
      </c>
      <c r="V8" s="24">
        <v>24000</v>
      </c>
      <c r="W8" s="24">
        <v>100000</v>
      </c>
      <c r="X8" s="24" t="s">
        <v>36</v>
      </c>
      <c r="Y8" s="13">
        <v>12.71</v>
      </c>
      <c r="Z8" s="24">
        <v>24000</v>
      </c>
      <c r="AA8" s="24">
        <v>100000</v>
      </c>
      <c r="AB8" s="24" t="s">
        <v>36</v>
      </c>
    </row>
    <row r="9" spans="1:28" s="3" customFormat="1" ht="30" customHeight="1" x14ac:dyDescent="0.25">
      <c r="A9" s="5">
        <v>6</v>
      </c>
      <c r="B9" s="5" t="s">
        <v>28</v>
      </c>
      <c r="C9" s="11" t="s">
        <v>27</v>
      </c>
      <c r="D9" s="11" t="s">
        <v>40</v>
      </c>
      <c r="E9" s="12" t="s">
        <v>52</v>
      </c>
      <c r="F9" s="5" t="s">
        <v>13</v>
      </c>
      <c r="G9" s="11"/>
      <c r="H9" s="8" t="s">
        <v>19</v>
      </c>
      <c r="I9" s="9" t="s">
        <v>24</v>
      </c>
      <c r="J9" s="9"/>
      <c r="K9" s="10" t="s">
        <v>16</v>
      </c>
      <c r="L9" s="5">
        <v>1</v>
      </c>
      <c r="M9" s="5">
        <f t="shared" ref="M9:M12" si="2">L9*100000</f>
        <v>100000</v>
      </c>
      <c r="N9" s="5">
        <v>0.55459497599999996</v>
      </c>
      <c r="O9" s="5">
        <v>0.68</v>
      </c>
      <c r="P9" s="5">
        <v>0.55459497599999996</v>
      </c>
      <c r="Q9" s="24">
        <v>1.31</v>
      </c>
      <c r="R9" s="24">
        <v>3000</v>
      </c>
      <c r="S9" s="24">
        <v>100000</v>
      </c>
      <c r="T9" s="24">
        <f t="shared" si="1"/>
        <v>1.34</v>
      </c>
      <c r="U9" s="24">
        <v>0.84621999999999997</v>
      </c>
      <c r="V9" s="24">
        <v>1500</v>
      </c>
      <c r="W9" s="24">
        <v>100000</v>
      </c>
      <c r="X9" s="24" t="s">
        <v>36</v>
      </c>
      <c r="Y9" s="13">
        <v>0.78</v>
      </c>
      <c r="Z9" s="24">
        <v>1500</v>
      </c>
      <c r="AA9" s="24">
        <v>100000</v>
      </c>
      <c r="AB9" s="24" t="s">
        <v>36</v>
      </c>
    </row>
    <row r="10" spans="1:28" s="3" customFormat="1" ht="30" customHeight="1" x14ac:dyDescent="0.25">
      <c r="A10" s="5">
        <v>7</v>
      </c>
      <c r="B10" s="5" t="s">
        <v>28</v>
      </c>
      <c r="C10" s="11" t="s">
        <v>41</v>
      </c>
      <c r="D10" s="11" t="s">
        <v>41</v>
      </c>
      <c r="E10" s="12" t="s">
        <v>53</v>
      </c>
      <c r="F10" s="5" t="s">
        <v>13</v>
      </c>
      <c r="G10" s="11"/>
      <c r="H10" s="8" t="s">
        <v>14</v>
      </c>
      <c r="I10" s="9" t="s">
        <v>15</v>
      </c>
      <c r="J10" s="9" t="s">
        <v>26</v>
      </c>
      <c r="K10" s="10" t="s">
        <v>16</v>
      </c>
      <c r="L10" s="5">
        <v>1</v>
      </c>
      <c r="M10" s="5">
        <f t="shared" si="2"/>
        <v>100000</v>
      </c>
      <c r="N10" s="5">
        <v>23.20392</v>
      </c>
      <c r="O10" s="5">
        <v>23.204000000000001</v>
      </c>
      <c r="P10" s="5">
        <v>23.20392</v>
      </c>
      <c r="Q10" s="24">
        <v>44.37</v>
      </c>
      <c r="R10" s="24">
        <v>142000</v>
      </c>
      <c r="S10" s="24">
        <v>100000</v>
      </c>
      <c r="T10" s="24">
        <f t="shared" si="1"/>
        <v>45.79</v>
      </c>
      <c r="U10" s="24">
        <v>30.86628</v>
      </c>
      <c r="V10" s="24">
        <v>29000</v>
      </c>
      <c r="W10" s="24">
        <v>100000</v>
      </c>
      <c r="X10" s="24" t="s">
        <v>36</v>
      </c>
      <c r="Y10" s="13">
        <v>28.43</v>
      </c>
      <c r="Z10" s="24">
        <v>29000</v>
      </c>
      <c r="AA10" s="24">
        <v>100000</v>
      </c>
      <c r="AB10" s="24" t="s">
        <v>36</v>
      </c>
    </row>
    <row r="11" spans="1:28" s="3" customFormat="1" ht="30" customHeight="1" x14ac:dyDescent="0.25">
      <c r="A11" s="5">
        <v>8</v>
      </c>
      <c r="B11" s="5" t="s">
        <v>28</v>
      </c>
      <c r="C11" s="11" t="s">
        <v>37</v>
      </c>
      <c r="D11" s="11" t="s">
        <v>37</v>
      </c>
      <c r="E11" s="12" t="s">
        <v>54</v>
      </c>
      <c r="F11" s="5" t="s">
        <v>13</v>
      </c>
      <c r="G11" s="11"/>
      <c r="H11" s="8" t="s">
        <v>14</v>
      </c>
      <c r="I11" s="9" t="s">
        <v>15</v>
      </c>
      <c r="J11" s="9"/>
      <c r="K11" s="10" t="s">
        <v>16</v>
      </c>
      <c r="L11" s="5">
        <v>1</v>
      </c>
      <c r="M11" s="5">
        <f t="shared" si="2"/>
        <v>100000</v>
      </c>
      <c r="N11" s="5"/>
      <c r="O11" s="5">
        <v>1.79</v>
      </c>
      <c r="P11" s="5">
        <v>1.79</v>
      </c>
      <c r="Q11" s="24">
        <v>2.61</v>
      </c>
      <c r="R11" s="24">
        <v>5000</v>
      </c>
      <c r="S11" s="24">
        <v>100000</v>
      </c>
      <c r="T11" s="24">
        <f t="shared" si="1"/>
        <v>2.6599999999999997</v>
      </c>
      <c r="U11" s="24">
        <v>2.9824700000000002</v>
      </c>
      <c r="V11" s="24">
        <v>8000</v>
      </c>
      <c r="W11" s="24">
        <v>100000</v>
      </c>
      <c r="X11" s="24" t="s">
        <v>36</v>
      </c>
      <c r="Y11" s="13">
        <v>2.48</v>
      </c>
      <c r="Z11" s="24">
        <v>8000</v>
      </c>
      <c r="AA11" s="24">
        <v>100000</v>
      </c>
      <c r="AB11" s="24" t="s">
        <v>36</v>
      </c>
    </row>
    <row r="12" spans="1:28" s="3" customFormat="1" ht="30" customHeight="1" x14ac:dyDescent="0.25">
      <c r="A12" s="5">
        <v>9</v>
      </c>
      <c r="B12" s="5" t="s">
        <v>28</v>
      </c>
      <c r="C12" s="11" t="s">
        <v>42</v>
      </c>
      <c r="D12" s="11" t="s">
        <v>42</v>
      </c>
      <c r="E12" s="12" t="s">
        <v>55</v>
      </c>
      <c r="F12" s="5" t="s">
        <v>13</v>
      </c>
      <c r="G12" s="11"/>
      <c r="H12" s="8" t="s">
        <v>19</v>
      </c>
      <c r="I12" s="9" t="s">
        <v>24</v>
      </c>
      <c r="J12" s="9"/>
      <c r="K12" s="10" t="s">
        <v>16</v>
      </c>
      <c r="L12" s="5">
        <v>1</v>
      </c>
      <c r="M12" s="5">
        <f t="shared" si="2"/>
        <v>100000</v>
      </c>
      <c r="N12" s="5"/>
      <c r="O12" s="5">
        <v>0.65</v>
      </c>
      <c r="P12" s="5">
        <v>0.65</v>
      </c>
      <c r="Q12" s="24">
        <v>1.22</v>
      </c>
      <c r="R12" s="24">
        <v>3000</v>
      </c>
      <c r="S12" s="24">
        <v>100000</v>
      </c>
      <c r="T12" s="24">
        <f t="shared" si="1"/>
        <v>1.25</v>
      </c>
      <c r="U12" s="24">
        <v>0.81560999999999995</v>
      </c>
      <c r="V12" s="24">
        <v>1500</v>
      </c>
      <c r="W12" s="24">
        <v>100000</v>
      </c>
      <c r="X12" s="24" t="s">
        <v>36</v>
      </c>
      <c r="Y12" s="13">
        <v>0.75</v>
      </c>
      <c r="Z12" s="24">
        <v>1500</v>
      </c>
      <c r="AA12" s="24">
        <v>100000</v>
      </c>
      <c r="AB12" s="24" t="s">
        <v>36</v>
      </c>
    </row>
    <row r="13" spans="1:28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f>SUM(P4:P12)</f>
        <v>43.018514975999999</v>
      </c>
      <c r="Q13" s="5"/>
      <c r="R13" s="5"/>
      <c r="S13" s="5"/>
      <c r="T13" s="5"/>
      <c r="U13" s="5"/>
      <c r="V13" s="5"/>
      <c r="W13" s="5"/>
      <c r="X13" s="5"/>
      <c r="Y13" s="5">
        <f>SUM(Y4:Y12)</f>
        <v>58.949999999999996</v>
      </c>
      <c r="Z13" s="5"/>
      <c r="AA13" s="5"/>
      <c r="AB13" s="5"/>
    </row>
    <row r="14" spans="1:28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autoFilter ref="A2:M8" xr:uid="{00000000-0009-0000-0000-000002000000}"/>
  <mergeCells count="20">
    <mergeCell ref="Y2:AB2"/>
    <mergeCell ref="U2:X2"/>
    <mergeCell ref="Q1:X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N1:N3"/>
    <mergeCell ref="O1:O3"/>
    <mergeCell ref="P1:P3"/>
    <mergeCell ref="M1:M3"/>
    <mergeCell ref="Q2:T2"/>
  </mergeCells>
  <phoneticPr fontId="3" type="noConversion"/>
  <conditionalFormatting sqref="C9:C12">
    <cfRule type="duplicateValues" dxfId="2" priority="1"/>
  </conditionalFormatting>
  <conditionalFormatting sqref="C9:C10">
    <cfRule type="duplicateValues" dxfId="1" priority="2"/>
  </conditionalFormatting>
  <conditionalFormatting sqref="C13:C1048576 C7:C8">
    <cfRule type="duplicateValues" dxfId="0" priority="3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51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9" sqref="J9"/>
    </sheetView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外购件开发申请单-线材</vt:lpstr>
      <vt:lpstr>Sheet1</vt:lpstr>
      <vt:lpstr>'外购件开发申请单-线材'!Print_Area</vt:lpstr>
      <vt:lpstr>'外购件开发申请单-线材'!Print_Titles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2021-09-22T00:41:06Z</dcterms:modified>
</cp:coreProperties>
</file>