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B48BA510-1345-4BB0-A55E-171D65FB4E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价格协议" sheetId="13" r:id="rId1"/>
    <sheet name="Sheet1" sheetId="14" r:id="rId2"/>
  </sheets>
  <definedNames>
    <definedName name="_xlnm.Print_Area" localSheetId="0">价格协议!$A$1:$L$20</definedName>
  </definedNames>
  <calcPr calcId="191029" concurrentCalc="0"/>
</workbook>
</file>

<file path=xl/calcChain.xml><?xml version="1.0" encoding="utf-8"?>
<calcChain xmlns="http://schemas.openxmlformats.org/spreadsheetml/2006/main">
  <c r="I10" i="13" l="1"/>
  <c r="K10" i="13"/>
  <c r="I9" i="13"/>
  <c r="K9" i="13"/>
  <c r="I11" i="13"/>
  <c r="K11" i="13"/>
  <c r="I12" i="13"/>
  <c r="K12" i="13"/>
  <c r="E7" i="14"/>
</calcChain>
</file>

<file path=xl/sharedStrings.xml><?xml version="1.0" encoding="utf-8"?>
<sst xmlns="http://schemas.openxmlformats.org/spreadsheetml/2006/main" count="82" uniqueCount="68">
  <si>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</si>
  <si>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</si>
  <si>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</si>
  <si>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</si>
  <si>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</si>
  <si>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</si>
  <si>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</si>
  <si>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</si>
  <si>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</si>
  <si>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</si>
  <si>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</si>
  <si>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</si>
  <si>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</si>
  <si>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2020年</t>
    <phoneticPr fontId="1" type="noConversion"/>
  </si>
  <si>
    <t>2021年</t>
    <phoneticPr fontId="1" type="noConversion"/>
  </si>
  <si>
    <t>备注</t>
    <phoneticPr fontId="1" type="noConversion"/>
  </si>
  <si>
    <t>未税产品价格
（不含摊销费）</t>
    <phoneticPr fontId="1" type="noConversion"/>
  </si>
  <si>
    <t>摊销费</t>
    <phoneticPr fontId="1" type="noConversion"/>
  </si>
  <si>
    <t>摊销方式</t>
    <phoneticPr fontId="1" type="noConversion"/>
  </si>
  <si>
    <t>未税产品价格
（含模摊费）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</si>
  <si>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</si>
  <si>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甲方：河北光华荣昌汽车部件有限公司</t>
    <phoneticPr fontId="1" type="noConversion"/>
  </si>
  <si>
    <t>SLT0010607</t>
  </si>
  <si>
    <t>前排靠背复位卷簧限位支架</t>
  </si>
  <si>
    <t>滑轨左连接板2</t>
  </si>
  <si>
    <t>扶手安装支架焊接总成</t>
  </si>
  <si>
    <t>减震器下挂钩</t>
  </si>
  <si>
    <t>安全上挂钩</t>
  </si>
  <si>
    <t>件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</si>
  <si>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</si>
  <si>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模检焊具总价</t>
    <phoneticPr fontId="1" type="noConversion"/>
  </si>
  <si>
    <t>模检焊具费用100%分摊至10万件产品中，自供货之日起执行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</si>
  <si>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9</t>
    </r>
    <r>
      <rPr>
        <u/>
        <sz val="12"/>
        <rFont val="微软雅黑"/>
        <family val="3"/>
        <charset val="134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1" type="noConversion"/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</si>
  <si>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</si>
  <si>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</si>
  <si>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</si>
  <si>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</si>
  <si>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</si>
  <si>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</si>
  <si>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t>模具包含工序</t>
  </si>
  <si>
    <t>前排靠背复位卷簧限位支架冲压模具</t>
  </si>
  <si>
    <t>套</t>
  </si>
  <si>
    <t>落料、成型1、成型2、冲孔、检具各1付</t>
  </si>
  <si>
    <t>滑轨左连接板2冲压模具</t>
  </si>
  <si>
    <t>SLT0010641</t>
  </si>
  <si>
    <t>落料、成型、成型、冲孔、检具各1付</t>
  </si>
  <si>
    <t>扶手安装支架焊接总成冲压模具</t>
  </si>
  <si>
    <t>SLT0010646</t>
  </si>
  <si>
    <t>落料、成型、冲孔、检具、焊胎，各1付</t>
  </si>
  <si>
    <t>减震器下挂钩冲压模具</t>
  </si>
  <si>
    <t>SLT0010561</t>
  </si>
  <si>
    <t>落料、成型、冲孔、检具，各1付</t>
  </si>
  <si>
    <t>安全上挂钩冲压模具</t>
  </si>
  <si>
    <t>SLT0010560</t>
  </si>
  <si>
    <t>冲孔、成型、检具，各1付</t>
  </si>
  <si>
    <t>合计（未税）：</t>
  </si>
  <si>
    <t>——</t>
  </si>
  <si>
    <r>
      <t>含13%增值税金额：</t>
    </r>
    <r>
      <rPr>
        <u/>
        <sz val="10.5"/>
        <color theme="1"/>
        <rFont val="宋体"/>
        <family val="3"/>
        <charset val="134"/>
      </rPr>
      <t xml:space="preserve">       </t>
    </r>
    <r>
      <rPr>
        <sz val="10.5"/>
        <color theme="1"/>
        <rFont val="宋体"/>
        <family val="3"/>
        <charset val="134"/>
      </rPr>
      <t>；金额大写：</t>
    </r>
    <r>
      <rPr>
        <u/>
        <sz val="10.5"/>
        <color theme="1"/>
        <rFont val="宋体"/>
        <family val="3"/>
        <charset val="134"/>
      </rPr>
      <t xml:space="preserve">                </t>
    </r>
    <r>
      <rPr>
        <sz val="10.5"/>
        <color theme="1"/>
        <rFont val="宋体"/>
        <family val="3"/>
        <charset val="134"/>
      </rPr>
      <t xml:space="preserve"> </t>
    </r>
  </si>
  <si>
    <r>
      <t>乙方：</t>
    </r>
    <r>
      <rPr>
        <u/>
        <sz val="12"/>
        <rFont val="Microsoft YaHei UI"/>
        <family val="2"/>
        <charset val="134"/>
      </rPr>
      <t>航天宏达（泊头）机械机械科技有限公司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</si>
  <si>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协议编号：HBZYXY-2021-16</t>
    </r>
    <r>
      <rPr>
        <b/>
        <sz val="12"/>
        <rFont val="微软雅黑"/>
        <family val="3"/>
        <charset val="134"/>
      </rPr>
      <t>1</t>
    </r>
    <r>
      <rPr>
        <b/>
        <sz val="12"/>
        <rFont val="楷体_GB2312"/>
        <family val="3"/>
        <charset val="134"/>
      </rPr>
      <t>-01</t>
    </r>
    <phoneticPr fontId="1" type="noConversion"/>
  </si>
  <si>
    <t>SLT0010540</t>
    <phoneticPr fontId="33" type="noConversion"/>
  </si>
  <si>
    <t>滚轮下滑槽</t>
    <phoneticPr fontId="33" type="noConversion"/>
  </si>
  <si>
    <t>SLT0010557</t>
    <phoneticPr fontId="33" type="noConversion"/>
  </si>
  <si>
    <t>SLT0010556</t>
    <phoneticPr fontId="33" type="noConversion"/>
  </si>
  <si>
    <t>内绞架支撑板组件</t>
    <phoneticPr fontId="33" type="noConversion"/>
  </si>
  <si>
    <t>SLT0010564</t>
    <phoneticPr fontId="33" type="noConversion"/>
  </si>
  <si>
    <t>滚轮上滑槽</t>
    <phoneticPr fontId="33" type="noConversion"/>
  </si>
  <si>
    <t>外绞架支撑板组件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</si>
</sst>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.0000_ "/>
    <numFmt numFmtId="180" formatCode="0.0000"/>
    <numFmt numFmtId="182" formatCode="0.00_ "/>
  </numFmts>
  <fonts count="3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b/>
      <sz val="9"/>
      <name val="微软雅黑"/>
      <family val="3"/>
      <charset val="134"/>
    </font>
    <font>
      <b/>
      <sz val="10"/>
      <name val="Microsoft YaHei UI"/>
      <family val="3"/>
      <charset val="134"/>
    </font>
    <font>
      <u/>
      <sz val="12"/>
      <name val="微软雅黑"/>
      <family val="3"/>
      <charset val="134"/>
    </font>
    <font>
      <u/>
      <sz val="12"/>
      <name val="宋体"/>
      <family val="3"/>
      <charset val="134"/>
    </font>
    <font>
      <b/>
      <sz val="12"/>
      <name val="微软雅黑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rgb="FF000000"/>
      <name val="等线"/>
      <family val="3"/>
      <charset val="134"/>
    </font>
    <font>
      <sz val="12"/>
      <color theme="1"/>
      <name val="宋体"/>
      <family val="3"/>
      <charset val="134"/>
    </font>
    <font>
      <u/>
      <sz val="10.5"/>
      <color theme="1"/>
      <name val="宋体"/>
      <family val="3"/>
      <charset val="134"/>
    </font>
    <font>
      <sz val="10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u/>
      <sz val="12"/>
      <name val="Microsoft YaHei UI"/>
      <family val="2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9" fillId="0" borderId="0"/>
    <xf numFmtId="178" fontId="13" fillId="0" borderId="0"/>
    <xf numFmtId="0" fontId="13" fillId="0" borderId="0"/>
    <xf numFmtId="0" fontId="13" fillId="0" borderId="0"/>
  </cellStyleXfs>
  <cellXfs count="86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0" borderId="9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7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176" fontId="15" fillId="0" borderId="7" xfId="1" applyNumberFormat="1" applyFont="1" applyFill="1" applyBorder="1" applyAlignment="1">
      <alignment horizontal="center" vertical="center" wrapText="1"/>
    </xf>
    <xf numFmtId="176" fontId="15" fillId="0" borderId="9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5" fillId="0" borderId="8" xfId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horizontal="center" vertical="center" wrapText="1"/>
    </xf>
    <xf numFmtId="176" fontId="15" fillId="0" borderId="12" xfId="1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center" vertical="center" wrapText="1" shrinkToFit="1"/>
    </xf>
    <xf numFmtId="177" fontId="21" fillId="3" borderId="5" xfId="0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left" vertical="center" wrapText="1" shrinkToFit="1"/>
    </xf>
    <xf numFmtId="176" fontId="15" fillId="0" borderId="11" xfId="1" applyNumberFormat="1" applyFont="1" applyFill="1" applyBorder="1" applyAlignment="1">
      <alignment horizontal="center" vertical="center" wrapText="1"/>
    </xf>
    <xf numFmtId="176" fontId="14" fillId="4" borderId="5" xfId="2" applyNumberFormat="1" applyFont="1" applyFill="1" applyBorder="1" applyAlignment="1">
      <alignment horizontal="center" vertical="center" wrapText="1"/>
    </xf>
    <xf numFmtId="176" fontId="14" fillId="4" borderId="2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21" fillId="0" borderId="9" xfId="1" applyFont="1" applyFill="1" applyBorder="1" applyAlignment="1">
      <alignment horizontal="center" vertical="center" wrapText="1"/>
    </xf>
    <xf numFmtId="176" fontId="15" fillId="0" borderId="13" xfId="1" applyNumberFormat="1" applyFont="1" applyFill="1" applyBorder="1" applyAlignment="1">
      <alignment horizontal="center" vertical="center" wrapText="1"/>
    </xf>
    <xf numFmtId="176" fontId="15" fillId="0" borderId="13" xfId="1" applyNumberFormat="1" applyFont="1" applyFill="1" applyBorder="1" applyAlignment="1">
      <alignment horizontal="left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left" vertical="center" wrapText="1"/>
    </xf>
    <xf numFmtId="0" fontId="15" fillId="0" borderId="9" xfId="1" applyFont="1" applyFill="1" applyBorder="1" applyAlignment="1">
      <alignment horizontal="center" vertical="center"/>
    </xf>
    <xf numFmtId="177" fontId="15" fillId="0" borderId="13" xfId="1" applyNumberFormat="1" applyFont="1" applyFill="1" applyBorder="1" applyAlignment="1">
      <alignment horizontal="center" vertical="center" wrapText="1"/>
    </xf>
    <xf numFmtId="177" fontId="15" fillId="0" borderId="12" xfId="1" applyNumberFormat="1" applyFont="1" applyFill="1" applyBorder="1" applyAlignment="1">
      <alignment horizontal="center" vertical="center" wrapText="1"/>
    </xf>
    <xf numFmtId="177" fontId="15" fillId="0" borderId="9" xfId="1" applyNumberFormat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20" fillId="3" borderId="2" xfId="0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center" vertical="center" wrapText="1"/>
    </xf>
    <xf numFmtId="49" fontId="35" fillId="0" borderId="9" xfId="0" applyNumberFormat="1" applyFont="1" applyBorder="1" applyAlignment="1">
      <alignment horizontal="center" vertical="center" wrapText="1"/>
    </xf>
    <xf numFmtId="49" fontId="36" fillId="0" borderId="9" xfId="0" applyNumberFormat="1" applyFont="1" applyBorder="1" applyAlignment="1">
      <alignment horizontal="center" vertical="center" wrapText="1"/>
    </xf>
    <xf numFmtId="0" fontId="35" fillId="0" borderId="9" xfId="1" applyFont="1" applyBorder="1" applyAlignment="1">
      <alignment horizontal="center" vertical="center" wrapText="1"/>
    </xf>
    <xf numFmtId="49" fontId="35" fillId="0" borderId="9" xfId="1" applyNumberFormat="1" applyFont="1" applyBorder="1" applyAlignment="1">
      <alignment horizontal="center" vertical="center" wrapText="1"/>
    </xf>
    <xf numFmtId="180" fontId="32" fillId="0" borderId="9" xfId="0" applyNumberFormat="1" applyFont="1" applyFill="1" applyBorder="1" applyAlignment="1">
      <alignment horizontal="center" vertical="center"/>
    </xf>
    <xf numFmtId="182" fontId="32" fillId="0" borderId="9" xfId="0" applyNumberFormat="1" applyFont="1" applyFill="1" applyBorder="1" applyAlignment="1">
      <alignment horizontal="center" vertical="center"/>
    </xf>
    <xf numFmtId="176" fontId="15" fillId="0" borderId="9" xfId="1" applyNumberFormat="1" applyFont="1" applyFill="1" applyBorder="1" applyAlignment="1">
      <alignment horizontal="left" vertical="center" wrapText="1"/>
    </xf>
    <xf numFmtId="176" fontId="15" fillId="0" borderId="9" xfId="1" applyNumberFormat="1" applyFont="1" applyFill="1" applyBorder="1" applyAlignment="1">
      <alignment horizontal="left" vertical="center" wrapText="1" shrinkToFi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68DB-5F91-41C7-9C00-5763430E99FD}">
  <dimension ref="A1:IJ43"/>
  <sheetViews>
    <sheetView tabSelected="1" view="pageBreakPreview" zoomScale="90" zoomScaleSheetLayoutView="90" workbookViewId="0">
      <selection activeCell="N14" sqref="N14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5.3320312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4.21875" style="19" customWidth="1"/>
    <col min="9" max="9" width="8.33203125" style="19" customWidth="1"/>
    <col min="10" max="10" width="26.88671875" style="19" customWidth="1"/>
    <col min="11" max="11" width="14.44140625" style="19" customWidth="1"/>
    <col min="12" max="12" width="10.77734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52" t="s">
        <v>20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53" t="s">
        <v>59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54" t="s">
        <v>21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54" t="s">
        <v>58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55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51" t="s">
        <v>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62" t="s">
        <v>2</v>
      </c>
      <c r="B7" s="64" t="s">
        <v>3</v>
      </c>
      <c r="C7" s="66" t="s">
        <v>4</v>
      </c>
      <c r="D7" s="66" t="s">
        <v>5</v>
      </c>
      <c r="E7" s="68" t="s">
        <v>6</v>
      </c>
      <c r="F7" s="70" t="s">
        <v>16</v>
      </c>
      <c r="G7" s="70"/>
      <c r="H7" s="58" t="s">
        <v>29</v>
      </c>
      <c r="I7" s="58"/>
      <c r="J7" s="58"/>
      <c r="K7" s="34" t="s">
        <v>19</v>
      </c>
      <c r="L7" s="59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63"/>
      <c r="B8" s="65"/>
      <c r="C8" s="67"/>
      <c r="D8" s="67"/>
      <c r="E8" s="69"/>
      <c r="F8" s="3" t="s">
        <v>13</v>
      </c>
      <c r="G8" s="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6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31.2" customHeight="1">
      <c r="A9" s="26">
        <v>1</v>
      </c>
      <c r="B9" s="77" t="s">
        <v>60</v>
      </c>
      <c r="C9" s="78" t="s">
        <v>61</v>
      </c>
      <c r="D9" s="4"/>
      <c r="E9" s="36" t="s">
        <v>28</v>
      </c>
      <c r="F9" s="22"/>
      <c r="G9" s="82">
        <v>1.04</v>
      </c>
      <c r="H9" s="48">
        <v>8000.0000000000009</v>
      </c>
      <c r="I9" s="37">
        <f>H9/100000</f>
        <v>8.0000000000000016E-2</v>
      </c>
      <c r="J9" s="38" t="s">
        <v>31</v>
      </c>
      <c r="K9" s="37">
        <f>G9+I9</f>
        <v>1.1200000000000001</v>
      </c>
      <c r="L9" s="29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31.2" customHeight="1">
      <c r="A10" s="26">
        <v>2</v>
      </c>
      <c r="B10" s="77" t="s">
        <v>62</v>
      </c>
      <c r="C10" s="79" t="s">
        <v>67</v>
      </c>
      <c r="D10" s="4"/>
      <c r="E10" s="36" t="s">
        <v>28</v>
      </c>
      <c r="F10" s="23"/>
      <c r="G10" s="82">
        <v>12.56</v>
      </c>
      <c r="H10" s="49">
        <v>8000.0000000000009</v>
      </c>
      <c r="I10" s="28">
        <f>H10/100000</f>
        <v>8.0000000000000016E-2</v>
      </c>
      <c r="J10" s="38" t="s">
        <v>31</v>
      </c>
      <c r="K10" s="37">
        <f>G10+I10</f>
        <v>12.64</v>
      </c>
      <c r="L10" s="29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31.2" customHeight="1">
      <c r="A11" s="26">
        <v>3</v>
      </c>
      <c r="B11" s="80" t="s">
        <v>63</v>
      </c>
      <c r="C11" s="81" t="s">
        <v>64</v>
      </c>
      <c r="D11" s="27"/>
      <c r="E11" s="36" t="s">
        <v>28</v>
      </c>
      <c r="F11" s="32"/>
      <c r="G11" s="82">
        <v>8.23</v>
      </c>
      <c r="H11" s="83">
        <v>8000</v>
      </c>
      <c r="I11" s="23">
        <f>H11/100000</f>
        <v>0.08</v>
      </c>
      <c r="J11" s="38" t="s">
        <v>31</v>
      </c>
      <c r="K11" s="37">
        <f t="shared" ref="K11:K12" si="0">G11+I11</f>
        <v>8.31</v>
      </c>
      <c r="L11" s="31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25" customFormat="1" ht="31.2" customHeight="1">
      <c r="A12" s="47">
        <v>4</v>
      </c>
      <c r="B12" s="77" t="s">
        <v>65</v>
      </c>
      <c r="C12" s="78" t="s">
        <v>66</v>
      </c>
      <c r="D12" s="4"/>
      <c r="E12" s="36" t="s">
        <v>28</v>
      </c>
      <c r="F12" s="23"/>
      <c r="G12" s="82">
        <v>1.04</v>
      </c>
      <c r="H12" s="50">
        <v>8000</v>
      </c>
      <c r="I12" s="23">
        <f t="shared" ref="I12" si="1">H12/100000</f>
        <v>0.08</v>
      </c>
      <c r="J12" s="84" t="s">
        <v>31</v>
      </c>
      <c r="K12" s="23">
        <f t="shared" si="0"/>
        <v>1.1200000000000001</v>
      </c>
      <c r="L12" s="85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</row>
    <row r="13" spans="1:244" s="5" customFormat="1" ht="30.75" customHeight="1">
      <c r="A13" s="61" t="s">
        <v>7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</row>
    <row r="14" spans="1:244" s="5" customFormat="1" ht="34.5" customHeight="1">
      <c r="A14" s="56" t="s">
        <v>32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</row>
    <row r="15" spans="1:244" s="5" customFormat="1" ht="41.25" customHeight="1">
      <c r="A15" s="56" t="s">
        <v>8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</row>
    <row r="16" spans="1:244" s="5" customFormat="1" ht="17.25" customHeight="1">
      <c r="A16" s="57" t="s">
        <v>9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1:12" s="5" customFormat="1">
      <c r="A17" s="35"/>
      <c r="B17" s="6"/>
      <c r="C17" s="35"/>
      <c r="D17" s="35"/>
      <c r="E17" s="35"/>
      <c r="F17" s="7"/>
      <c r="G17" s="7"/>
      <c r="H17" s="7"/>
      <c r="I17" s="7"/>
      <c r="J17" s="7"/>
      <c r="K17" s="7"/>
      <c r="L17" s="8"/>
    </row>
    <row r="18" spans="1:12" s="5" customFormat="1">
      <c r="A18" s="9" t="s">
        <v>10</v>
      </c>
      <c r="B18" s="10"/>
      <c r="C18" s="11"/>
      <c r="D18" s="12" t="s">
        <v>11</v>
      </c>
      <c r="E18" s="11"/>
      <c r="F18" s="13"/>
      <c r="G18" s="13"/>
      <c r="H18" s="13"/>
      <c r="I18" s="13"/>
      <c r="J18" s="13"/>
      <c r="K18" s="13"/>
      <c r="L18" s="14"/>
    </row>
    <row r="19" spans="1:12" s="5" customFormat="1">
      <c r="A19" s="9"/>
      <c r="B19" s="10"/>
      <c r="C19" s="11"/>
      <c r="D19" s="12"/>
      <c r="E19" s="11"/>
      <c r="F19" s="13"/>
      <c r="G19" s="13"/>
      <c r="H19" s="13"/>
      <c r="I19" s="13"/>
      <c r="J19" s="13"/>
      <c r="K19" s="13"/>
      <c r="L19" s="14"/>
    </row>
    <row r="20" spans="1:12" s="5" customFormat="1">
      <c r="A20" s="9" t="s">
        <v>12</v>
      </c>
      <c r="B20" s="9"/>
      <c r="C20" s="35"/>
      <c r="D20" s="9" t="s">
        <v>12</v>
      </c>
      <c r="E20" s="35"/>
      <c r="F20" s="13"/>
      <c r="G20" s="13"/>
      <c r="H20" s="13"/>
      <c r="I20" s="13"/>
      <c r="J20" s="13"/>
      <c r="K20" s="13"/>
      <c r="L20" s="14"/>
    </row>
    <row r="21" spans="1:12" s="5" customFormat="1" ht="14.4">
      <c r="B21" s="15"/>
      <c r="F21" s="13"/>
      <c r="G21" s="13"/>
      <c r="H21" s="13"/>
      <c r="I21" s="13"/>
      <c r="J21" s="13"/>
      <c r="K21" s="13"/>
      <c r="L21" s="14"/>
    </row>
    <row r="22" spans="1:12">
      <c r="B22" s="16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</sheetData>
  <mergeCells count="18">
    <mergeCell ref="A14:L14"/>
    <mergeCell ref="A15:L15"/>
    <mergeCell ref="A16:L16"/>
    <mergeCell ref="H7:J7"/>
    <mergeCell ref="L7:L8"/>
    <mergeCell ref="A13:L13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D13:D1048576 D1:D10">
    <cfRule type="duplicateValues" dxfId="2" priority="6"/>
  </conditionalFormatting>
  <conditionalFormatting sqref="B12">
    <cfRule type="duplicateValues" dxfId="1" priority="1"/>
  </conditionalFormatting>
  <conditionalFormatting sqref="D11:D12">
    <cfRule type="duplicateValues" dxfId="0" priority="13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6954-85AB-43D2-91C9-2AFE52C0C7AB}">
  <dimension ref="A1:H8"/>
  <sheetViews>
    <sheetView workbookViewId="0">
      <selection activeCell="E7" sqref="E7"/>
    </sheetView>
  </sheetViews>
  <sheetFormatPr defaultRowHeight="14.4"/>
  <cols>
    <col min="5" max="5" width="9.5546875" bestFit="1" customWidth="1"/>
  </cols>
  <sheetData>
    <row r="1" spans="1:8" ht="43.8" thickBot="1">
      <c r="A1" s="39" t="s">
        <v>2</v>
      </c>
      <c r="B1" s="40" t="s">
        <v>33</v>
      </c>
      <c r="C1" s="40" t="s">
        <v>34</v>
      </c>
      <c r="D1" s="40" t="s">
        <v>35</v>
      </c>
      <c r="E1" s="40" t="s">
        <v>36</v>
      </c>
      <c r="F1" s="40" t="s">
        <v>37</v>
      </c>
      <c r="G1" s="40" t="s">
        <v>38</v>
      </c>
      <c r="H1" s="40" t="s">
        <v>39</v>
      </c>
    </row>
    <row r="2" spans="1:8" ht="72.599999999999994" thickBot="1">
      <c r="A2" s="41">
        <v>1</v>
      </c>
      <c r="B2" s="42" t="s">
        <v>40</v>
      </c>
      <c r="C2" s="43" t="s">
        <v>41</v>
      </c>
      <c r="D2" s="43">
        <v>1</v>
      </c>
      <c r="E2" s="42">
        <v>5752.21</v>
      </c>
      <c r="F2" s="43" t="s">
        <v>22</v>
      </c>
      <c r="G2" s="43" t="s">
        <v>23</v>
      </c>
      <c r="H2" s="42" t="s">
        <v>42</v>
      </c>
    </row>
    <row r="3" spans="1:8" ht="72.599999999999994" thickBot="1">
      <c r="A3" s="41">
        <v>2</v>
      </c>
      <c r="B3" s="42" t="s">
        <v>43</v>
      </c>
      <c r="C3" s="43" t="s">
        <v>41</v>
      </c>
      <c r="D3" s="43">
        <v>1</v>
      </c>
      <c r="E3" s="42">
        <v>5752.21</v>
      </c>
      <c r="F3" s="43" t="s">
        <v>44</v>
      </c>
      <c r="G3" s="43" t="s">
        <v>24</v>
      </c>
      <c r="H3" s="42" t="s">
        <v>45</v>
      </c>
    </row>
    <row r="4" spans="1:8" ht="72.599999999999994" thickBot="1">
      <c r="A4" s="41">
        <v>3</v>
      </c>
      <c r="B4" s="42" t="s">
        <v>46</v>
      </c>
      <c r="C4" s="43" t="s">
        <v>41</v>
      </c>
      <c r="D4" s="43">
        <v>1</v>
      </c>
      <c r="E4" s="42">
        <v>7079.65</v>
      </c>
      <c r="F4" s="43" t="s">
        <v>47</v>
      </c>
      <c r="G4" s="43" t="s">
        <v>25</v>
      </c>
      <c r="H4" s="42" t="s">
        <v>48</v>
      </c>
    </row>
    <row r="5" spans="1:8" ht="53.4" thickBot="1">
      <c r="A5" s="41">
        <v>4</v>
      </c>
      <c r="B5" s="42" t="s">
        <v>49</v>
      </c>
      <c r="C5" s="43" t="s">
        <v>41</v>
      </c>
      <c r="D5" s="43">
        <v>1</v>
      </c>
      <c r="E5" s="44">
        <v>3097.35</v>
      </c>
      <c r="F5" s="45" t="s">
        <v>50</v>
      </c>
      <c r="G5" s="45" t="s">
        <v>26</v>
      </c>
      <c r="H5" s="44" t="s">
        <v>51</v>
      </c>
    </row>
    <row r="6" spans="1:8" ht="53.4" thickBot="1">
      <c r="A6" s="41">
        <v>5</v>
      </c>
      <c r="B6" s="42" t="s">
        <v>52</v>
      </c>
      <c r="C6" s="43" t="s">
        <v>41</v>
      </c>
      <c r="D6" s="43">
        <v>1</v>
      </c>
      <c r="E6" s="44">
        <v>3097.35</v>
      </c>
      <c r="F6" s="45" t="s">
        <v>53</v>
      </c>
      <c r="G6" s="45" t="s">
        <v>27</v>
      </c>
      <c r="H6" s="44" t="s">
        <v>54</v>
      </c>
    </row>
    <row r="7" spans="1:8" ht="15" thickBot="1">
      <c r="A7" s="71" t="s">
        <v>55</v>
      </c>
      <c r="B7" s="72"/>
      <c r="C7" s="73"/>
      <c r="D7" s="43">
        <v>5</v>
      </c>
      <c r="E7" s="43">
        <f>SUM(E2:E6)</f>
        <v>24778.769999999997</v>
      </c>
      <c r="F7" s="43" t="s">
        <v>56</v>
      </c>
      <c r="G7" s="43" t="s">
        <v>56</v>
      </c>
      <c r="H7" s="43"/>
    </row>
    <row r="8" spans="1:8" ht="15" thickBot="1">
      <c r="A8" s="74" t="s">
        <v>57</v>
      </c>
      <c r="B8" s="75"/>
      <c r="C8" s="75"/>
      <c r="D8" s="75"/>
      <c r="E8" s="75"/>
      <c r="F8" s="75"/>
      <c r="G8" s="76"/>
      <c r="H8" s="46"/>
    </row>
  </sheetData>
  <mergeCells count="2">
    <mergeCell ref="A7:C7"/>
    <mergeCell ref="A8:G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价格协议</vt:lpstr>
      <vt:lpstr>Sheet1</vt:lpstr>
      <vt:lpstr>价格协议!Print_Area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2021-09-26T10:13:34Z</dcterms:modified>
</cp:coreProperties>
</file>