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8584DD4-88CF-480E-AF9A-9D902F76FB7B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智凯1" sheetId="15" state="hidden" r:id="rId1"/>
    <sheet name="智凯2" sheetId="13" state="hidden" r:id="rId2"/>
    <sheet name="智凯3" sheetId="16" r:id="rId3"/>
    <sheet name="Sheet1" sheetId="14" r:id="rId4"/>
  </sheets>
  <definedNames>
    <definedName name="_xlnm.Print_Area" localSheetId="0">智凯1!$A$1:$L$24</definedName>
    <definedName name="_xlnm.Print_Area" localSheetId="1">智凯2!$A$1:$L$20</definedName>
    <definedName name="_xlnm.Print_Area" localSheetId="2">智凯3!$A$1:$L$20</definedName>
  </definedNames>
  <calcPr calcId="191029" concurrentCalc="0"/>
</workbook>
</file>

<file path=xl/calcChain.xml><?xml version="1.0" encoding="utf-8"?>
<calcChain xmlns="http://schemas.openxmlformats.org/spreadsheetml/2006/main">
  <c r="K9" i="16" l="1"/>
  <c r="I16" i="15"/>
  <c r="K16" i="15"/>
  <c r="I15" i="15"/>
  <c r="K15" i="15"/>
  <c r="I14" i="15"/>
  <c r="K14" i="15"/>
  <c r="I13" i="15"/>
  <c r="K13" i="15"/>
  <c r="I12" i="15"/>
  <c r="K12" i="15"/>
  <c r="I11" i="15"/>
  <c r="K11" i="15"/>
  <c r="I10" i="15"/>
  <c r="K10" i="15"/>
  <c r="I9" i="15"/>
  <c r="K9" i="15"/>
  <c r="K9" i="13"/>
  <c r="E7" i="14"/>
</calcChain>
</file>

<file path=xl/sharedStrings.xml><?xml version="1.0" encoding="utf-8"?>
<sst xmlns="http://schemas.openxmlformats.org/spreadsheetml/2006/main" count="174" uniqueCount="88">
  <si>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</si>
  <si>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</si>
  <si>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</si>
  <si>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</si>
  <si>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</si>
  <si>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</si>
  <si>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</si>
  <si>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</si>
  <si>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</si>
  <si>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</si>
  <si>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</si>
  <si>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</si>
  <si>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</si>
  <si>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</si>
  <si>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</si>
  <si>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</si>
  <si>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</si>
  <si>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</si>
  <si>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</si>
  <si>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</si>
  <si>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</si>
  <si>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</si>
  <si>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</si>
  <si>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</si>
  <si>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</si>
  <si>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</si>
  <si>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</si>
  <si>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</si>
  <si>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</si>
  <si>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</si>
  <si>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</si>
  <si>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</si>
  <si>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</si>
  <si>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</si>
  <si>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</si>
  <si>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</si>
  <si>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</si>
  <si>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</si>
  <si>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</si>
  <si>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</si>
  <si>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</si>
  <si>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</si>
  <si>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</si>
  <si>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</si>
  <si>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</si>
  <si>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</si>
  <si>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</si>
  <si>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</si>
  <si>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</si>
  <si>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</si>
  <si>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</si>
  <si>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</si>
  <si>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</si>
  <si>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</si>
  <si>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</si>
  <si>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</si>
  <si>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</si>
  <si>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t>SHT0013140</t>
    <phoneticPr fontId="33" type="noConversion"/>
  </si>
  <si>
    <t>扶手旋转轴</t>
    <phoneticPr fontId="33" type="noConversion"/>
  </si>
  <si>
    <t>02.03.60.061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</si>
  <si>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</si>
  <si>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</t>
    </r>
    <r>
      <rPr>
        <u/>
        <sz val="12"/>
        <rFont val="楷体_GB2312"/>
        <family val="3"/>
        <charset val="134"/>
      </rPr>
      <t>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</si>
  <si>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</si>
  <si>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协议编号：HBZYXY-2021-142-02</t>
    </r>
    <phoneticPr fontId="1" type="noConversion"/>
  </si>
  <si>
    <t>SLT0010642</t>
    <phoneticPr fontId="33" type="noConversion"/>
  </si>
  <si>
    <t>滑轨右连接板2</t>
    <phoneticPr fontId="33" type="noConversion"/>
  </si>
  <si>
    <t>模检焊具费用100%分摊至10万件产品中，自供货之日起执行</t>
    <phoneticPr fontId="1" type="noConversion"/>
  </si>
  <si>
    <t>SLT0010541</t>
    <phoneticPr fontId="33" type="noConversion"/>
  </si>
  <si>
    <t>阻尼器支架</t>
    <phoneticPr fontId="33" type="noConversion"/>
  </si>
  <si>
    <t>SLT0010546</t>
    <phoneticPr fontId="33" type="noConversion"/>
  </si>
  <si>
    <t>直线阀下支架</t>
    <phoneticPr fontId="33" type="noConversion"/>
  </si>
  <si>
    <t>SLT0010549</t>
    <phoneticPr fontId="33" type="noConversion"/>
  </si>
  <si>
    <t>外绞架加强板</t>
    <phoneticPr fontId="33" type="noConversion"/>
  </si>
  <si>
    <t>SLT0010559</t>
    <phoneticPr fontId="33" type="noConversion"/>
  </si>
  <si>
    <t>外绞架加强片</t>
    <phoneticPr fontId="33" type="noConversion"/>
  </si>
  <si>
    <t>SLT0010565</t>
    <phoneticPr fontId="33" type="noConversion"/>
  </si>
  <si>
    <t>内绞架加强片</t>
    <phoneticPr fontId="33" type="noConversion"/>
  </si>
  <si>
    <t>SLT0010679</t>
    <phoneticPr fontId="33" type="noConversion"/>
  </si>
  <si>
    <t>左侧护板固定钣金</t>
    <phoneticPr fontId="33" type="noConversion"/>
  </si>
  <si>
    <t>SLT0010553</t>
    <phoneticPr fontId="33" type="noConversion"/>
  </si>
  <si>
    <t>上盖板加强件</t>
    <phoneticPr fontId="3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</si>
  <si>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</si>
  <si>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协议编号：HBZYXY-2021-142-04</t>
    </r>
    <phoneticPr fontId="1" type="noConversion"/>
  </si>
  <si>
    <t>SLT0010695</t>
    <phoneticPr fontId="33" type="noConversion"/>
  </si>
  <si>
    <t>SLT0010697</t>
    <phoneticPr fontId="1" type="noConversion"/>
  </si>
  <si>
    <t>扶手固定螺栓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</si>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</sst>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_);[Red]\(0\)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11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9" fontId="32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1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3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11" xfId="1" applyNumberFormat="1" applyFont="1" applyBorder="1" applyAlignment="1">
      <alignment horizontal="left" vertical="center" wrapText="1" shrinkToFit="1"/>
    </xf>
    <xf numFmtId="179" fontId="32" fillId="0" borderId="12" xfId="0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left" vertical="center" wrapText="1" shrinkToFit="1"/>
    </xf>
    <xf numFmtId="176" fontId="15" fillId="0" borderId="10" xfId="1" applyNumberFormat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4E618-7021-4554-BA03-FC100CD053C4}">
  <dimension ref="A1:IJ47"/>
  <sheetViews>
    <sheetView view="pageBreakPreview" topLeftCell="A4" zoomScale="90" zoomScaleSheetLayoutView="90" workbookViewId="0">
      <selection activeCell="C12" sqref="C12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63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8" t="s">
        <v>2</v>
      </c>
      <c r="B7" s="90" t="s">
        <v>3</v>
      </c>
      <c r="C7" s="92" t="s">
        <v>4</v>
      </c>
      <c r="D7" s="92" t="s">
        <v>5</v>
      </c>
      <c r="E7" s="94" t="s">
        <v>6</v>
      </c>
      <c r="F7" s="96" t="s">
        <v>16</v>
      </c>
      <c r="G7" s="96"/>
      <c r="H7" s="97" t="s">
        <v>29</v>
      </c>
      <c r="I7" s="97"/>
      <c r="J7" s="97"/>
      <c r="K7" s="34" t="s">
        <v>19</v>
      </c>
      <c r="L7" s="98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89"/>
      <c r="B8" s="91"/>
      <c r="C8" s="93"/>
      <c r="D8" s="93"/>
      <c r="E8" s="95"/>
      <c r="F8" s="53" t="s">
        <v>13</v>
      </c>
      <c r="G8" s="5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9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1" customFormat="1" ht="31.2" customHeight="1">
      <c r="A9" s="54">
        <v>1</v>
      </c>
      <c r="B9" s="49" t="s">
        <v>64</v>
      </c>
      <c r="C9" s="50" t="s">
        <v>65</v>
      </c>
      <c r="D9" s="55"/>
      <c r="E9" s="56" t="s">
        <v>28</v>
      </c>
      <c r="F9" s="57"/>
      <c r="G9" s="57">
        <v>3.7</v>
      </c>
      <c r="H9" s="58">
        <v>6194.6902654867263</v>
      </c>
      <c r="I9" s="58">
        <f>H9/100000</f>
        <v>6.1946902654867263E-2</v>
      </c>
      <c r="J9" s="59" t="s">
        <v>66</v>
      </c>
      <c r="K9" s="58">
        <f>G9+I9</f>
        <v>3.7619469026548673</v>
      </c>
      <c r="L9" s="6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1" customFormat="1" ht="31.2" customHeight="1">
      <c r="A10" s="54">
        <v>2</v>
      </c>
      <c r="B10" s="49" t="s">
        <v>67</v>
      </c>
      <c r="C10" s="50" t="s">
        <v>68</v>
      </c>
      <c r="D10" s="55"/>
      <c r="E10" s="56" t="s">
        <v>28</v>
      </c>
      <c r="F10" s="62"/>
      <c r="G10" s="62">
        <v>0.45</v>
      </c>
      <c r="H10" s="63">
        <v>1769.911504424779</v>
      </c>
      <c r="I10" s="63">
        <f>H10/100000</f>
        <v>1.7699115044247791E-2</v>
      </c>
      <c r="J10" s="59" t="s">
        <v>66</v>
      </c>
      <c r="K10" s="58">
        <f t="shared" ref="K10:K16" si="0">G10+I10</f>
        <v>0.46769911504424783</v>
      </c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1" customFormat="1" ht="31.2" customHeight="1">
      <c r="A11" s="54">
        <v>3</v>
      </c>
      <c r="B11" s="49" t="s">
        <v>69</v>
      </c>
      <c r="C11" s="50" t="s">
        <v>70</v>
      </c>
      <c r="D11" s="64"/>
      <c r="E11" s="56" t="s">
        <v>28</v>
      </c>
      <c r="F11" s="65"/>
      <c r="G11" s="65">
        <v>0.22</v>
      </c>
      <c r="H11" s="62">
        <v>1327.4336283185842</v>
      </c>
      <c r="I11" s="62">
        <f>H11/100000</f>
        <v>1.3274336283185842E-2</v>
      </c>
      <c r="J11" s="59" t="s">
        <v>66</v>
      </c>
      <c r="K11" s="58">
        <f t="shared" si="0"/>
        <v>0.23327433628318583</v>
      </c>
      <c r="L11" s="6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1" customFormat="1" ht="31.2" customHeight="1">
      <c r="A12" s="54">
        <v>4</v>
      </c>
      <c r="B12" s="49" t="s">
        <v>71</v>
      </c>
      <c r="C12" s="67" t="s">
        <v>72</v>
      </c>
      <c r="D12" s="64"/>
      <c r="E12" s="56" t="s">
        <v>28</v>
      </c>
      <c r="F12" s="65"/>
      <c r="G12" s="65">
        <v>1.85</v>
      </c>
      <c r="H12" s="62">
        <v>1061.9469026548672</v>
      </c>
      <c r="I12" s="62">
        <f t="shared" ref="I12:I16" si="1">H12/100000</f>
        <v>1.0619469026548672E-2</v>
      </c>
      <c r="J12" s="59" t="s">
        <v>66</v>
      </c>
      <c r="K12" s="58">
        <f t="shared" si="0"/>
        <v>1.8606194690265487</v>
      </c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1" customFormat="1" ht="31.2" customHeight="1">
      <c r="A13" s="54">
        <v>5</v>
      </c>
      <c r="B13" s="49" t="s">
        <v>73</v>
      </c>
      <c r="C13" s="67" t="s">
        <v>74</v>
      </c>
      <c r="D13" s="64"/>
      <c r="E13" s="56" t="s">
        <v>28</v>
      </c>
      <c r="F13" s="65"/>
      <c r="G13" s="65">
        <v>0.15</v>
      </c>
      <c r="H13" s="62">
        <v>530.97345132743362</v>
      </c>
      <c r="I13" s="62">
        <f t="shared" si="1"/>
        <v>5.3097345132743362E-3</v>
      </c>
      <c r="J13" s="59" t="s">
        <v>66</v>
      </c>
      <c r="K13" s="58">
        <f t="shared" si="0"/>
        <v>0.15530973451327434</v>
      </c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1" customFormat="1" ht="31.2" customHeight="1">
      <c r="A14" s="54">
        <v>6</v>
      </c>
      <c r="B14" s="49" t="s">
        <v>75</v>
      </c>
      <c r="C14" s="67" t="s">
        <v>76</v>
      </c>
      <c r="D14" s="64"/>
      <c r="E14" s="56" t="s">
        <v>28</v>
      </c>
      <c r="F14" s="65"/>
      <c r="G14" s="65">
        <v>0.11</v>
      </c>
      <c r="H14" s="62">
        <v>530.97345132743362</v>
      </c>
      <c r="I14" s="62">
        <f t="shared" si="1"/>
        <v>5.3097345132743362E-3</v>
      </c>
      <c r="J14" s="59" t="s">
        <v>66</v>
      </c>
      <c r="K14" s="58">
        <f t="shared" si="0"/>
        <v>0.11530973451327434</v>
      </c>
      <c r="L14" s="6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1" customFormat="1" ht="31.2" customHeight="1">
      <c r="A15" s="54">
        <v>7</v>
      </c>
      <c r="B15" s="49" t="s">
        <v>77</v>
      </c>
      <c r="C15" s="67" t="s">
        <v>78</v>
      </c>
      <c r="D15" s="64"/>
      <c r="E15" s="56" t="s">
        <v>28</v>
      </c>
      <c r="F15" s="65"/>
      <c r="G15" s="65">
        <v>0.6</v>
      </c>
      <c r="H15" s="62">
        <v>1769.911504424779</v>
      </c>
      <c r="I15" s="62">
        <f t="shared" si="1"/>
        <v>1.7699115044247791E-2</v>
      </c>
      <c r="J15" s="59" t="s">
        <v>66</v>
      </c>
      <c r="K15" s="58">
        <f t="shared" si="0"/>
        <v>0.61769911504424779</v>
      </c>
      <c r="L15" s="6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1" customFormat="1" ht="31.2" customHeight="1">
      <c r="A16" s="54">
        <v>8</v>
      </c>
      <c r="B16" s="49" t="s">
        <v>79</v>
      </c>
      <c r="C16" s="51" t="s">
        <v>80</v>
      </c>
      <c r="D16" s="55"/>
      <c r="E16" s="56" t="s">
        <v>28</v>
      </c>
      <c r="F16" s="62"/>
      <c r="G16" s="62">
        <v>0.13</v>
      </c>
      <c r="H16" s="62">
        <v>530.97345132743362</v>
      </c>
      <c r="I16" s="62">
        <f t="shared" si="1"/>
        <v>5.3097345132743362E-3</v>
      </c>
      <c r="J16" s="69" t="s">
        <v>66</v>
      </c>
      <c r="K16" s="58">
        <f t="shared" si="0"/>
        <v>0.13530973451327433</v>
      </c>
      <c r="L16" s="6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12" s="70" customFormat="1" ht="30.75" customHeight="1">
      <c r="A17" s="100" t="s">
        <v>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2" s="70" customFormat="1" ht="34.5" customHeight="1">
      <c r="A18" s="101" t="s">
        <v>81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s="70" customFormat="1" ht="41.25" customHeight="1">
      <c r="A19" s="101" t="s">
        <v>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s="70" customFormat="1" ht="17.25" customHeight="1">
      <c r="A20" s="87" t="s">
        <v>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s="70" customFormat="1">
      <c r="A21" s="71"/>
      <c r="B21" s="72"/>
      <c r="C21" s="71"/>
      <c r="D21" s="71"/>
      <c r="E21" s="71"/>
      <c r="F21" s="73"/>
      <c r="G21" s="73"/>
      <c r="H21" s="73"/>
      <c r="I21" s="73"/>
      <c r="J21" s="73"/>
      <c r="K21" s="73"/>
      <c r="L21" s="74"/>
    </row>
    <row r="22" spans="1:12" s="70" customFormat="1">
      <c r="A22" s="75" t="s">
        <v>10</v>
      </c>
      <c r="B22" s="76"/>
      <c r="C22" s="77"/>
      <c r="D22" s="78" t="s">
        <v>11</v>
      </c>
      <c r="E22" s="77"/>
      <c r="F22" s="79"/>
      <c r="G22" s="79"/>
      <c r="H22" s="79"/>
      <c r="I22" s="79"/>
      <c r="J22" s="79"/>
      <c r="K22" s="79"/>
      <c r="L22" s="80"/>
    </row>
    <row r="23" spans="1:12" s="70" customFormat="1">
      <c r="A23" s="75"/>
      <c r="B23" s="76"/>
      <c r="C23" s="77"/>
      <c r="D23" s="78"/>
      <c r="E23" s="77"/>
      <c r="F23" s="79"/>
      <c r="G23" s="79"/>
      <c r="H23" s="79"/>
      <c r="I23" s="79"/>
      <c r="J23" s="79"/>
      <c r="K23" s="79"/>
      <c r="L23" s="80"/>
    </row>
    <row r="24" spans="1:12" s="70" customFormat="1">
      <c r="A24" s="75" t="s">
        <v>12</v>
      </c>
      <c r="B24" s="75"/>
      <c r="C24" s="71"/>
      <c r="D24" s="75" t="s">
        <v>12</v>
      </c>
      <c r="E24" s="71"/>
      <c r="F24" s="79"/>
      <c r="G24" s="79"/>
      <c r="H24" s="79"/>
      <c r="I24" s="79"/>
      <c r="J24" s="79"/>
      <c r="K24" s="79"/>
      <c r="L24" s="80"/>
    </row>
    <row r="25" spans="1:12" s="70" customFormat="1" ht="14.4">
      <c r="B25" s="81"/>
      <c r="F25" s="79"/>
      <c r="G25" s="79"/>
      <c r="H25" s="79"/>
      <c r="I25" s="79"/>
      <c r="J25" s="79"/>
      <c r="K25" s="79"/>
      <c r="L25" s="80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20:L20"/>
    <mergeCell ref="A7:A8"/>
    <mergeCell ref="B7:B8"/>
    <mergeCell ref="C7:C8"/>
    <mergeCell ref="D7:D8"/>
    <mergeCell ref="E7:E8"/>
    <mergeCell ref="F7:G7"/>
    <mergeCell ref="H7:J7"/>
    <mergeCell ref="L7:L8"/>
    <mergeCell ref="A17:L17"/>
    <mergeCell ref="A18:L18"/>
    <mergeCell ref="A19:L19"/>
    <mergeCell ref="A6:L6"/>
    <mergeCell ref="A1:L1"/>
    <mergeCell ref="A2:L2"/>
    <mergeCell ref="A3:L3"/>
    <mergeCell ref="A4:L4"/>
    <mergeCell ref="A5:L5"/>
  </mergeCells>
  <phoneticPr fontId="1" type="noConversion"/>
  <conditionalFormatting sqref="D17:D1048576 D1:D10">
    <cfRule type="duplicateValues" dxfId="5" priority="1"/>
  </conditionalFormatting>
  <conditionalFormatting sqref="D11:D16">
    <cfRule type="duplicateValues" dxfId="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3"/>
  <sheetViews>
    <sheetView view="pageBreakPreview" zoomScale="90" zoomScaleSheetLayoutView="90" workbookViewId="0">
      <selection activeCell="C12" sqref="C12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16.2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8" t="s">
        <v>2</v>
      </c>
      <c r="B7" s="90" t="s">
        <v>3</v>
      </c>
      <c r="C7" s="92" t="s">
        <v>4</v>
      </c>
      <c r="D7" s="92" t="s">
        <v>5</v>
      </c>
      <c r="E7" s="94" t="s">
        <v>6</v>
      </c>
      <c r="F7" s="105" t="s">
        <v>16</v>
      </c>
      <c r="G7" s="105"/>
      <c r="H7" s="97" t="s">
        <v>29</v>
      </c>
      <c r="I7" s="97"/>
      <c r="J7" s="97"/>
      <c r="K7" s="34" t="s">
        <v>19</v>
      </c>
      <c r="L7" s="98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89"/>
      <c r="B8" s="91"/>
      <c r="C8" s="93"/>
      <c r="D8" s="93"/>
      <c r="E8" s="95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9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57</v>
      </c>
      <c r="C9" s="50" t="s">
        <v>58</v>
      </c>
      <c r="D9" s="4" t="s">
        <v>59</v>
      </c>
      <c r="E9" s="36" t="s">
        <v>28</v>
      </c>
      <c r="F9" s="22"/>
      <c r="G9" s="22">
        <v>5.5045000000000002</v>
      </c>
      <c r="H9" s="37" t="s">
        <v>60</v>
      </c>
      <c r="I9" s="37" t="s">
        <v>60</v>
      </c>
      <c r="J9" s="37" t="s">
        <v>60</v>
      </c>
      <c r="K9" s="37">
        <f>G9</f>
        <v>5.5045000000000002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/>
      <c r="C10" s="50"/>
      <c r="D10" s="4"/>
      <c r="E10" s="36"/>
      <c r="F10" s="23"/>
      <c r="G10" s="23"/>
      <c r="H10" s="28"/>
      <c r="I10" s="28"/>
      <c r="J10" s="38"/>
      <c r="K10" s="37"/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04" t="s">
        <v>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244" s="5" customFormat="1" ht="34.5" customHeight="1">
      <c r="A14" s="102" t="s">
        <v>61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244" s="5" customFormat="1" ht="41.25" customHeight="1">
      <c r="A15" s="102" t="s">
        <v>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244" s="5" customFormat="1" ht="17.25" customHeight="1">
      <c r="A16" s="103" t="s">
        <v>9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2" s="5" customFormat="1">
      <c r="A17" s="35"/>
      <c r="B17" s="6"/>
      <c r="C17" s="35"/>
      <c r="D17" s="35"/>
      <c r="E17" s="35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35"/>
      <c r="D20" s="9" t="s">
        <v>12</v>
      </c>
      <c r="E20" s="35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6:L6"/>
    <mergeCell ref="A1:L1"/>
    <mergeCell ref="A2:L2"/>
    <mergeCell ref="A3:L3"/>
    <mergeCell ref="A4:L4"/>
    <mergeCell ref="A5:L5"/>
    <mergeCell ref="A14:L14"/>
    <mergeCell ref="A15:L15"/>
    <mergeCell ref="A16:L16"/>
    <mergeCell ref="H7:J7"/>
    <mergeCell ref="L7:L8"/>
    <mergeCell ref="A13:L13"/>
    <mergeCell ref="A7:A8"/>
    <mergeCell ref="B7:B8"/>
    <mergeCell ref="C7:C8"/>
    <mergeCell ref="D7:D8"/>
    <mergeCell ref="E7:E8"/>
    <mergeCell ref="F7:G7"/>
  </mergeCells>
  <phoneticPr fontId="1" type="noConversion"/>
  <conditionalFormatting sqref="D13:D1048576 D1:D10">
    <cfRule type="duplicateValues" dxfId="3" priority="5"/>
  </conditionalFormatting>
  <conditionalFormatting sqref="D11:D12">
    <cfRule type="duplicateValues" dxfId="2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C571-1641-4214-B97C-7D2898C9CFA9}">
  <dimension ref="A1:IJ43"/>
  <sheetViews>
    <sheetView tabSelected="1" view="pageBreakPreview" zoomScale="90" zoomScaleSheetLayoutView="90" workbookViewId="0">
      <selection activeCell="C27" sqref="C27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10" width="12.5546875" style="19" customWidth="1"/>
    <col min="11" max="11" width="14.44140625" style="19" customWidth="1"/>
    <col min="12" max="12" width="17.109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84" t="s">
        <v>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85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85" t="s">
        <v>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86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88" t="s">
        <v>2</v>
      </c>
      <c r="B7" s="90" t="s">
        <v>3</v>
      </c>
      <c r="C7" s="92" t="s">
        <v>4</v>
      </c>
      <c r="D7" s="92" t="s">
        <v>5</v>
      </c>
      <c r="E7" s="94" t="s">
        <v>6</v>
      </c>
      <c r="F7" s="105" t="s">
        <v>16</v>
      </c>
      <c r="G7" s="105"/>
      <c r="H7" s="97" t="s">
        <v>29</v>
      </c>
      <c r="I7" s="97"/>
      <c r="J7" s="97"/>
      <c r="K7" s="34" t="s">
        <v>19</v>
      </c>
      <c r="L7" s="98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89"/>
      <c r="B8" s="91"/>
      <c r="C8" s="93"/>
      <c r="D8" s="93"/>
      <c r="E8" s="95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9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83</v>
      </c>
      <c r="C9" s="50" t="s">
        <v>58</v>
      </c>
      <c r="D9" s="4"/>
      <c r="E9" s="36" t="s">
        <v>28</v>
      </c>
      <c r="F9" s="22"/>
      <c r="G9" s="22">
        <v>2.4779</v>
      </c>
      <c r="H9" s="37" t="s">
        <v>60</v>
      </c>
      <c r="I9" s="37" t="s">
        <v>60</v>
      </c>
      <c r="J9" s="37" t="s">
        <v>60</v>
      </c>
      <c r="K9" s="37">
        <f>G9</f>
        <v>2.4779</v>
      </c>
      <c r="L9" s="29" t="s">
        <v>86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 t="s">
        <v>84</v>
      </c>
      <c r="C10" s="50" t="s">
        <v>85</v>
      </c>
      <c r="D10" s="4"/>
      <c r="E10" s="36" t="s">
        <v>28</v>
      </c>
      <c r="F10" s="23"/>
      <c r="G10" s="23">
        <v>0.32740000000000002</v>
      </c>
      <c r="H10" s="28"/>
      <c r="I10" s="28"/>
      <c r="J10" s="38"/>
      <c r="K10" s="37"/>
      <c r="L10" s="29" t="s">
        <v>86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/>
      <c r="C11" s="50"/>
      <c r="D11" s="27"/>
      <c r="E11" s="36"/>
      <c r="F11" s="32"/>
      <c r="G11" s="32"/>
      <c r="H11" s="23"/>
      <c r="I11" s="23"/>
      <c r="J11" s="38"/>
      <c r="K11" s="37"/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/>
      <c r="C12" s="51"/>
      <c r="D12" s="4"/>
      <c r="E12" s="36"/>
      <c r="F12" s="23"/>
      <c r="G12" s="23"/>
      <c r="H12" s="23"/>
      <c r="I12" s="23"/>
      <c r="J12" s="48"/>
      <c r="K12" s="23"/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5" customFormat="1" ht="30.75" customHeight="1">
      <c r="A13" s="104" t="s">
        <v>7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244" s="5" customFormat="1" ht="34.5" customHeight="1">
      <c r="A14" s="102" t="s">
        <v>87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244" s="5" customFormat="1" ht="41.25" customHeight="1">
      <c r="A15" s="102" t="s">
        <v>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244" s="5" customFormat="1" ht="17.25" customHeight="1">
      <c r="A16" s="103" t="s">
        <v>9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spans="1:12" s="5" customFormat="1">
      <c r="A17" s="52"/>
      <c r="B17" s="6"/>
      <c r="C17" s="52"/>
      <c r="D17" s="52"/>
      <c r="E17" s="52"/>
      <c r="F17" s="7"/>
      <c r="G17" s="7"/>
      <c r="H17" s="7"/>
      <c r="I17" s="7"/>
      <c r="J17" s="7"/>
      <c r="K17" s="7"/>
      <c r="L17" s="8"/>
    </row>
    <row r="18" spans="1:12" s="5" customFormat="1">
      <c r="A18" s="9" t="s">
        <v>10</v>
      </c>
      <c r="B18" s="10"/>
      <c r="C18" s="11"/>
      <c r="D18" s="12" t="s">
        <v>11</v>
      </c>
      <c r="E18" s="11"/>
      <c r="F18" s="13"/>
      <c r="G18" s="13"/>
      <c r="H18" s="13"/>
      <c r="I18" s="13"/>
      <c r="J18" s="13"/>
      <c r="K18" s="13"/>
      <c r="L18" s="14"/>
    </row>
    <row r="19" spans="1:12" s="5" customFormat="1">
      <c r="A19" s="9"/>
      <c r="B19" s="10"/>
      <c r="C19" s="11"/>
      <c r="D19" s="12"/>
      <c r="E19" s="11"/>
      <c r="F19" s="13"/>
      <c r="G19" s="13"/>
      <c r="H19" s="13"/>
      <c r="I19" s="13"/>
      <c r="J19" s="13"/>
      <c r="K19" s="13"/>
      <c r="L19" s="14"/>
    </row>
    <row r="20" spans="1:12" s="5" customFormat="1">
      <c r="A20" s="9" t="s">
        <v>12</v>
      </c>
      <c r="B20" s="9"/>
      <c r="C20" s="52"/>
      <c r="D20" s="9" t="s">
        <v>12</v>
      </c>
      <c r="E20" s="52"/>
      <c r="F20" s="13"/>
      <c r="G20" s="13"/>
      <c r="H20" s="13"/>
      <c r="I20" s="13"/>
      <c r="J20" s="13"/>
      <c r="K20" s="13"/>
      <c r="L20" s="14"/>
    </row>
    <row r="21" spans="1:12" s="5" customFormat="1" ht="14.4">
      <c r="B21" s="15"/>
      <c r="F21" s="13"/>
      <c r="G21" s="13"/>
      <c r="H21" s="13"/>
      <c r="I21" s="13"/>
      <c r="J21" s="13"/>
      <c r="K21" s="13"/>
      <c r="L21" s="14"/>
    </row>
    <row r="22" spans="1:12">
      <c r="B22" s="16"/>
    </row>
    <row r="23" spans="1:12">
      <c r="B23" s="16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" priority="1"/>
  </conditionalFormatting>
  <conditionalFormatting sqref="D11:D12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31</v>
      </c>
      <c r="C1" s="40" t="s">
        <v>32</v>
      </c>
      <c r="D1" s="40" t="s">
        <v>33</v>
      </c>
      <c r="E1" s="40" t="s">
        <v>34</v>
      </c>
      <c r="F1" s="40" t="s">
        <v>35</v>
      </c>
      <c r="G1" s="40" t="s">
        <v>36</v>
      </c>
      <c r="H1" s="40" t="s">
        <v>37</v>
      </c>
    </row>
    <row r="2" spans="1:8" ht="72.599999999999994" thickBot="1">
      <c r="A2" s="41">
        <v>1</v>
      </c>
      <c r="B2" s="42" t="s">
        <v>38</v>
      </c>
      <c r="C2" s="43" t="s">
        <v>39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40</v>
      </c>
    </row>
    <row r="3" spans="1:8" ht="72.599999999999994" thickBot="1">
      <c r="A3" s="41">
        <v>2</v>
      </c>
      <c r="B3" s="42" t="s">
        <v>41</v>
      </c>
      <c r="C3" s="43" t="s">
        <v>39</v>
      </c>
      <c r="D3" s="43">
        <v>1</v>
      </c>
      <c r="E3" s="42">
        <v>5752.21</v>
      </c>
      <c r="F3" s="43" t="s">
        <v>42</v>
      </c>
      <c r="G3" s="43" t="s">
        <v>24</v>
      </c>
      <c r="H3" s="42" t="s">
        <v>43</v>
      </c>
    </row>
    <row r="4" spans="1:8" ht="72.599999999999994" thickBot="1">
      <c r="A4" s="41">
        <v>3</v>
      </c>
      <c r="B4" s="42" t="s">
        <v>44</v>
      </c>
      <c r="C4" s="43" t="s">
        <v>39</v>
      </c>
      <c r="D4" s="43">
        <v>1</v>
      </c>
      <c r="E4" s="42">
        <v>7079.65</v>
      </c>
      <c r="F4" s="43" t="s">
        <v>45</v>
      </c>
      <c r="G4" s="43" t="s">
        <v>25</v>
      </c>
      <c r="H4" s="42" t="s">
        <v>46</v>
      </c>
    </row>
    <row r="5" spans="1:8" ht="53.4" thickBot="1">
      <c r="A5" s="41">
        <v>4</v>
      </c>
      <c r="B5" s="42" t="s">
        <v>47</v>
      </c>
      <c r="C5" s="43" t="s">
        <v>39</v>
      </c>
      <c r="D5" s="43">
        <v>1</v>
      </c>
      <c r="E5" s="44">
        <v>3097.35</v>
      </c>
      <c r="F5" s="45" t="s">
        <v>48</v>
      </c>
      <c r="G5" s="45" t="s">
        <v>26</v>
      </c>
      <c r="H5" s="44" t="s">
        <v>49</v>
      </c>
    </row>
    <row r="6" spans="1:8" ht="53.4" thickBot="1">
      <c r="A6" s="41">
        <v>5</v>
      </c>
      <c r="B6" s="42" t="s">
        <v>50</v>
      </c>
      <c r="C6" s="43" t="s">
        <v>39</v>
      </c>
      <c r="D6" s="43">
        <v>1</v>
      </c>
      <c r="E6" s="44">
        <v>3097.35</v>
      </c>
      <c r="F6" s="45" t="s">
        <v>51</v>
      </c>
      <c r="G6" s="45" t="s">
        <v>27</v>
      </c>
      <c r="H6" s="44" t="s">
        <v>52</v>
      </c>
    </row>
    <row r="7" spans="1:8" ht="15" thickBot="1">
      <c r="A7" s="107" t="s">
        <v>53</v>
      </c>
      <c r="B7" s="108"/>
      <c r="C7" s="109"/>
      <c r="D7" s="43">
        <v>5</v>
      </c>
      <c r="E7" s="43">
        <f>SUM(E2:E6)</f>
        <v>24778.769999999997</v>
      </c>
      <c r="F7" s="43" t="s">
        <v>54</v>
      </c>
      <c r="G7" s="43" t="s">
        <v>54</v>
      </c>
      <c r="H7" s="43"/>
    </row>
    <row r="8" spans="1:8" ht="15" thickBot="1">
      <c r="A8" s="110" t="s">
        <v>55</v>
      </c>
      <c r="B8" s="111"/>
      <c r="C8" s="111"/>
      <c r="D8" s="111"/>
      <c r="E8" s="111"/>
      <c r="F8" s="111"/>
      <c r="G8" s="112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智凯1</vt:lpstr>
      <vt:lpstr>智凯2</vt:lpstr>
      <vt:lpstr>智凯3</vt:lpstr>
      <vt:lpstr>Sheet1</vt:lpstr>
      <vt:lpstr>智凯1!Print_Area</vt:lpstr>
      <vt:lpstr>智凯2!Print_Area</vt:lpstr>
      <vt:lpstr>智凯3!Print_Area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2021-09-29T03:17:36Z</dcterms:modified>
</cp:coreProperties>
</file>