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420AF7D-1D28-4EF6-B273-036C571F8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自强ZY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4" l="1"/>
  <c r="M10" i="4"/>
  <c r="N10" i="4"/>
  <c r="K11" i="4"/>
  <c r="M11" i="4"/>
  <c r="N11" i="4"/>
  <c r="K12" i="4"/>
  <c r="M12" i="4"/>
  <c r="N12" i="4"/>
  <c r="K13" i="4"/>
  <c r="M13" i="4"/>
  <c r="N13" i="4"/>
  <c r="K14" i="4"/>
  <c r="M14" i="4"/>
  <c r="N14" i="4"/>
  <c r="K15" i="4"/>
  <c r="M15" i="4"/>
  <c r="N15" i="4"/>
  <c r="K16" i="4"/>
  <c r="M16" i="4"/>
  <c r="N16" i="4"/>
  <c r="K17" i="4"/>
  <c r="M17" i="4"/>
  <c r="N17" i="4"/>
  <c r="K9" i="4"/>
  <c r="M9" i="4"/>
  <c r="N9" i="4"/>
  <c r="F22" i="4"/>
  <c r="F23" i="4"/>
  <c r="F24" i="4"/>
  <c r="F25" i="4"/>
  <c r="F27" i="4"/>
  <c r="F10" i="4"/>
  <c r="F11" i="4"/>
  <c r="F12" i="4"/>
  <c r="F13" i="4"/>
  <c r="F14" i="4"/>
  <c r="F15" i="4"/>
  <c r="F16" i="4"/>
  <c r="F17" i="4"/>
  <c r="F18" i="4"/>
  <c r="F19" i="4"/>
  <c r="F9" i="4"/>
</calcChain>
</file>

<file path=xl/sharedStrings.xml><?xml version="1.0" encoding="utf-8"?>
<sst xmlns="http://schemas.openxmlformats.org/spreadsheetml/2006/main" count="103" uniqueCount="81">
  <si>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</si>
  <si>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</si>
  <si>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</si>
  <si>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</si>
  <si>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</si>
  <si>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</si>
  <si>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</si>
  <si>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</si>
  <si>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</si>
  <si>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</si>
  <si>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</si>
  <si>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</si>
  <si>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</si>
  <si>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</si>
  <si>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>青岛福基纺织有限公司</t>
    </r>
    <phoneticPr fontId="5" type="noConversion"/>
  </si>
  <si>
    <t>SLT0000789</t>
  </si>
  <si>
    <t>M4奥铃正司机座布套</t>
  </si>
  <si>
    <t>SLT0001585</t>
  </si>
  <si>
    <t>M4奥铃正司机背布套</t>
  </si>
  <si>
    <t>SLT0000811</t>
  </si>
  <si>
    <t>M4奥铃2060小背布套</t>
  </si>
  <si>
    <t>SLT0000812</t>
  </si>
  <si>
    <t>2060副司机座布套</t>
  </si>
  <si>
    <t>SLT0001586</t>
  </si>
  <si>
    <t>M4奥铃副司机背布套</t>
  </si>
  <si>
    <t>SLT0000815</t>
  </si>
  <si>
    <t>M4奥铃1880小背布套</t>
  </si>
  <si>
    <t>SLT0000816</t>
  </si>
  <si>
    <t>1880副司机座布套</t>
  </si>
  <si>
    <t>SLT0000821</t>
  </si>
  <si>
    <t>M4奥铃2060卧铺布套</t>
  </si>
  <si>
    <t>SLT0000825</t>
  </si>
  <si>
    <t>M4奥铃1880卧铺布套</t>
  </si>
  <si>
    <t>SLT0002479</t>
  </si>
  <si>
    <t>1730小背布套</t>
  </si>
  <si>
    <t>SLT0002480</t>
  </si>
  <si>
    <t>1730副司机座布套</t>
  </si>
  <si>
    <t>河北2021年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</si>
  <si>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           ）</t>
    </r>
    <phoneticPr fontId="5" type="noConversion"/>
  </si>
  <si>
    <t xml:space="preserve">                                         协议编号：CG-2021-HB-099</t>
    <phoneticPr fontId="1" type="noConversion"/>
  </si>
  <si>
    <t>潍坊2021年</t>
    <phoneticPr fontId="1" type="noConversion"/>
  </si>
  <si>
    <t>SLT0000698</t>
  </si>
  <si>
    <t>M3奥铃升级海外出口1800正座布套</t>
  </si>
  <si>
    <t>SLT0000699</t>
  </si>
  <si>
    <t>M3奥铃升级海外出口1800正背布套</t>
  </si>
  <si>
    <t>SLT0000753</t>
  </si>
  <si>
    <t>M3奥铃升级海外出口副背1800布套</t>
  </si>
  <si>
    <t>SLT0000754</t>
  </si>
  <si>
    <t>M3奥铃升级海外出口小背1800加宽布套</t>
  </si>
  <si>
    <t>SLT0000755</t>
  </si>
  <si>
    <t>M3奥铃升级海外出口副座1800加宽布套</t>
  </si>
  <si>
    <t>SLT0000758</t>
  </si>
  <si>
    <t>M3奥铃升级海外出口小背1995布套</t>
  </si>
  <si>
    <t>SLT0000759</t>
  </si>
  <si>
    <t>M3奥铃升级海外出口副座1995布套</t>
  </si>
  <si>
    <t>01.07.03.042</t>
  </si>
  <si>
    <t>01.07.03.043</t>
  </si>
  <si>
    <t>01.07.03.047</t>
  </si>
  <si>
    <t>01.07.03.058</t>
  </si>
  <si>
    <t>01.07.03.059</t>
  </si>
  <si>
    <t>01.07.03.048</t>
  </si>
  <si>
    <t>01.07.03.049</t>
  </si>
  <si>
    <t>SLT0000770</t>
    <phoneticPr fontId="1" type="noConversion"/>
  </si>
  <si>
    <t>M3奥铃海外出口1995卧铺布套</t>
  </si>
  <si>
    <t>件</t>
    <phoneticPr fontId="1" type="noConversion"/>
  </si>
  <si>
    <t>01.07.03.056</t>
  </si>
  <si>
    <t>M4及M3合计最小起订量为1200台</t>
    <phoneticPr fontId="1" type="noConversion"/>
  </si>
  <si>
    <t>SHT0000107</t>
  </si>
  <si>
    <r>
      <t>M4</t>
    </r>
    <r>
      <rPr>
        <sz val="8.25"/>
        <rFont val="宋体"/>
        <family val="3"/>
        <charset val="134"/>
      </rPr>
      <t>中重卡卧铺布套</t>
    </r>
  </si>
  <si>
    <t>SHT0000085</t>
  </si>
  <si>
    <t>M4中重卡司机座布套</t>
    <phoneticPr fontId="1" type="noConversion"/>
  </si>
  <si>
    <t>SHT0000086</t>
  </si>
  <si>
    <t>M4中重卡司机背布套</t>
    <phoneticPr fontId="1" type="noConversion"/>
  </si>
  <si>
    <t>简美</t>
    <phoneticPr fontId="1" type="noConversion"/>
  </si>
  <si>
    <t>旷达</t>
    <phoneticPr fontId="1" type="noConversion"/>
  </si>
  <si>
    <t>合计</t>
    <phoneticPr fontId="1" type="noConversion"/>
  </si>
  <si>
    <t>降幅</t>
    <phoneticPr fontId="1" type="noConversion"/>
  </si>
  <si>
    <t>三、结算方式：发票挂账后60天，现汇或承兑方式支付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</si>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</sst>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2"/>
      <name val="宋体"/>
      <family val="3"/>
      <charset val="134"/>
    </font>
    <font>
      <sz val="8.25"/>
      <name val="Microsoft Sans Serif"/>
      <family val="2"/>
      <charset val="134"/>
    </font>
    <font>
      <sz val="8.25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9" fontId="26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 wrapText="1"/>
    </xf>
    <xf numFmtId="180" fontId="21" fillId="0" borderId="10" xfId="0" applyNumberFormat="1" applyFont="1" applyFill="1" applyBorder="1" applyAlignment="1">
      <alignment horizontal="center" vertical="center"/>
    </xf>
    <xf numFmtId="180" fontId="21" fillId="0" borderId="2" xfId="0" applyNumberFormat="1" applyFont="1" applyFill="1" applyBorder="1" applyAlignment="1">
      <alignment horizontal="center" vertical="center"/>
    </xf>
    <xf numFmtId="180" fontId="21" fillId="0" borderId="8" xfId="0" applyNumberFormat="1" applyFont="1" applyFill="1" applyBorder="1" applyAlignment="1">
      <alignment horizontal="center" vertical="center"/>
    </xf>
    <xf numFmtId="180" fontId="14" fillId="2" borderId="8" xfId="1" applyNumberFormat="1" applyFont="1" applyFill="1" applyBorder="1" applyAlignment="1">
      <alignment horizontal="center" vertical="center" wrapText="1"/>
    </xf>
    <xf numFmtId="180" fontId="14" fillId="2" borderId="9" xfId="1" applyNumberFormat="1" applyFont="1" applyFill="1" applyBorder="1" applyAlignment="1">
      <alignment horizontal="center" vertical="center" wrapText="1"/>
    </xf>
    <xf numFmtId="178" fontId="15" fillId="2" borderId="4" xfId="1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 wrapText="1"/>
    </xf>
    <xf numFmtId="180" fontId="14" fillId="2" borderId="5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9" fontId="2" fillId="0" borderId="0" xfId="13" applyFont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176" fontId="14" fillId="2" borderId="11" xfId="1" applyNumberFormat="1" applyFont="1" applyFill="1" applyBorder="1" applyAlignment="1">
      <alignment horizontal="center" vertical="center" wrapText="1" shrinkToFit="1"/>
    </xf>
    <xf numFmtId="176" fontId="14" fillId="2" borderId="12" xfId="1" applyNumberFormat="1" applyFont="1" applyFill="1" applyBorder="1" applyAlignment="1">
      <alignment horizontal="center" vertical="center" wrapText="1" shrinkToFit="1"/>
    </xf>
    <xf numFmtId="176" fontId="14" fillId="2" borderId="13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176" fontId="13" fillId="0" borderId="2" xfId="2" applyNumberFormat="1" applyFont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AppData\Local\Netease\MailMaster\view\2\A40\&#38738;&#23707;&#31119;&#22522;&#32442;&#32455;&#26377;&#38480;&#20844;&#21496;-&#20215;&#26684;&#21327;&#35758;-&#25913;&#27491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AppData\Local\Netease\MailMaster\view\2\A42\&#28248;&#20065;&#31616;&#32654;&#26032;&#26448;&#26009;&#31185;&#26377;&#38480;&#20844;&#21496;%20-%20M4&#24067;&#22871;&#21152;&#24037;&#36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E10" t="str">
            <v>SLT0001585</v>
          </cell>
          <cell r="F10" t="str">
            <v>件</v>
          </cell>
          <cell r="G10">
            <v>39.01</v>
          </cell>
          <cell r="H10">
            <v>36.669400000000003</v>
          </cell>
        </row>
        <row r="11">
          <cell r="E11" t="str">
            <v>SLT0000789</v>
          </cell>
          <cell r="F11" t="str">
            <v>件</v>
          </cell>
          <cell r="G11">
            <v>25.38</v>
          </cell>
          <cell r="H11">
            <v>23.857199999999999</v>
          </cell>
        </row>
        <row r="12">
          <cell r="E12" t="str">
            <v>SLT0001586</v>
          </cell>
          <cell r="F12" t="str">
            <v>件</v>
          </cell>
          <cell r="G12">
            <v>36.19</v>
          </cell>
          <cell r="H12">
            <v>34.018599999999999</v>
          </cell>
        </row>
        <row r="13">
          <cell r="E13" t="str">
            <v>SLT0000811</v>
          </cell>
          <cell r="F13" t="str">
            <v>件</v>
          </cell>
          <cell r="G13">
            <v>18.423999999999999</v>
          </cell>
          <cell r="H13">
            <v>17.318560000000002</v>
          </cell>
        </row>
        <row r="14">
          <cell r="E14" t="str">
            <v>SLT0000812</v>
          </cell>
          <cell r="F14" t="str">
            <v>件</v>
          </cell>
          <cell r="G14">
            <v>43.71</v>
          </cell>
          <cell r="H14">
            <v>41.087400000000002</v>
          </cell>
        </row>
        <row r="15">
          <cell r="E15" t="str">
            <v>SLT0000821</v>
          </cell>
          <cell r="F15" t="str">
            <v>件</v>
          </cell>
          <cell r="G15">
            <v>57.716000000000001</v>
          </cell>
          <cell r="H15">
            <v>51.944400000000002</v>
          </cell>
        </row>
        <row r="16">
          <cell r="E16" t="str">
            <v>SLT0000815</v>
          </cell>
          <cell r="F16" t="str">
            <v>件</v>
          </cell>
          <cell r="G16">
            <v>17.577999999999999</v>
          </cell>
          <cell r="H16">
            <v>16.523319999999998</v>
          </cell>
        </row>
        <row r="17">
          <cell r="E17" t="str">
            <v>SLT0000816</v>
          </cell>
          <cell r="F17" t="str">
            <v>件</v>
          </cell>
          <cell r="G17">
            <v>42.863999999999997</v>
          </cell>
          <cell r="H17">
            <v>40.292160000000003</v>
          </cell>
        </row>
        <row r="18">
          <cell r="E18" t="str">
            <v>SLT0000825</v>
          </cell>
          <cell r="F18" t="str">
            <v>件</v>
          </cell>
          <cell r="G18">
            <v>51.981999999999999</v>
          </cell>
          <cell r="H18">
            <v>46.783799999999999</v>
          </cell>
        </row>
        <row r="19">
          <cell r="E19" t="str">
            <v>SHT0000085</v>
          </cell>
          <cell r="F19" t="str">
            <v>件</v>
          </cell>
          <cell r="G19">
            <v>25.85</v>
          </cell>
          <cell r="H19">
            <v>24.298999999999999</v>
          </cell>
        </row>
        <row r="20">
          <cell r="E20" t="str">
            <v>SHT0000086</v>
          </cell>
          <cell r="F20" t="str">
            <v>件</v>
          </cell>
          <cell r="G20">
            <v>55.76</v>
          </cell>
          <cell r="H20">
            <v>52.414400000000001</v>
          </cell>
        </row>
        <row r="21">
          <cell r="E21" t="str">
            <v>SHT0000107</v>
          </cell>
          <cell r="F21" t="str">
            <v>件</v>
          </cell>
          <cell r="G21">
            <v>68.290000000000006</v>
          </cell>
          <cell r="H21">
            <v>66.241299999999995</v>
          </cell>
        </row>
        <row r="22">
          <cell r="E22" t="str">
            <v>SLT0002479</v>
          </cell>
          <cell r="F22" t="str">
            <v>件</v>
          </cell>
          <cell r="G22">
            <v>16.170000000000002</v>
          </cell>
          <cell r="H22">
            <v>15.199800000000002</v>
          </cell>
        </row>
        <row r="23">
          <cell r="E23" t="str">
            <v>SLT0002480</v>
          </cell>
          <cell r="F23" t="str">
            <v>件</v>
          </cell>
          <cell r="G23">
            <v>39.43</v>
          </cell>
          <cell r="H23">
            <v>37.0642</v>
          </cell>
        </row>
        <row r="24">
          <cell r="E24" t="str">
            <v>SLT0000698</v>
          </cell>
          <cell r="F24" t="str">
            <v>件</v>
          </cell>
          <cell r="G24">
            <v>43.15</v>
          </cell>
          <cell r="H24">
            <v>43.15</v>
          </cell>
        </row>
        <row r="25">
          <cell r="E25" t="str">
            <v>SLT0000699</v>
          </cell>
          <cell r="F25" t="str">
            <v>件</v>
          </cell>
          <cell r="G25">
            <v>29.13</v>
          </cell>
          <cell r="H25">
            <v>29.13</v>
          </cell>
        </row>
        <row r="26">
          <cell r="E26" t="str">
            <v>SLT0000753</v>
          </cell>
          <cell r="F26" t="str">
            <v>件</v>
          </cell>
          <cell r="G26">
            <v>42.68</v>
          </cell>
          <cell r="H26">
            <v>42.68</v>
          </cell>
        </row>
        <row r="27">
          <cell r="E27" t="str">
            <v>SLT0000758</v>
          </cell>
          <cell r="F27" t="str">
            <v>件</v>
          </cell>
          <cell r="G27">
            <v>21.6</v>
          </cell>
          <cell r="H27">
            <v>21.6</v>
          </cell>
        </row>
        <row r="28">
          <cell r="E28" t="str">
            <v>SLT0000759</v>
          </cell>
          <cell r="F28" t="str">
            <v>件</v>
          </cell>
          <cell r="G28">
            <v>50.99</v>
          </cell>
          <cell r="H28">
            <v>50.99</v>
          </cell>
        </row>
        <row r="29">
          <cell r="E29" t="str">
            <v>SLT0000770</v>
          </cell>
          <cell r="F29" t="str">
            <v>件</v>
          </cell>
          <cell r="G29">
            <v>61.25</v>
          </cell>
          <cell r="H29">
            <v>61.25</v>
          </cell>
        </row>
        <row r="30">
          <cell r="E30" t="str">
            <v>SLT0000754</v>
          </cell>
          <cell r="F30" t="str">
            <v>件</v>
          </cell>
          <cell r="G30">
            <v>20.2</v>
          </cell>
          <cell r="H30">
            <v>20.2</v>
          </cell>
        </row>
        <row r="31">
          <cell r="E31" t="str">
            <v>SLT0000755</v>
          </cell>
          <cell r="F31" t="str">
            <v>件</v>
          </cell>
          <cell r="G31">
            <v>49.1</v>
          </cell>
          <cell r="H31">
            <v>49.1</v>
          </cell>
        </row>
        <row r="32">
          <cell r="E32" t="str">
            <v>SLT0002571</v>
          </cell>
          <cell r="F32" t="str">
            <v>件</v>
          </cell>
          <cell r="G32">
            <v>24.51</v>
          </cell>
          <cell r="H32">
            <v>21.458504999999999</v>
          </cell>
        </row>
        <row r="33">
          <cell r="E33" t="str">
            <v>SLT0002572</v>
          </cell>
          <cell r="F33" t="str">
            <v>件</v>
          </cell>
          <cell r="G33">
            <v>18.323125000000001</v>
          </cell>
          <cell r="H33">
            <v>16.041895937500001</v>
          </cell>
        </row>
        <row r="34">
          <cell r="E34" t="str">
            <v>SLT0002573</v>
          </cell>
          <cell r="F34" t="str">
            <v>件</v>
          </cell>
          <cell r="G34">
            <v>5.1893750000000001</v>
          </cell>
          <cell r="H34">
            <v>4.5432978124999996</v>
          </cell>
        </row>
        <row r="35">
          <cell r="E35" t="str">
            <v>SLT0002581</v>
          </cell>
          <cell r="F35" t="str">
            <v>件</v>
          </cell>
          <cell r="G35">
            <v>35.03125</v>
          </cell>
          <cell r="H35">
            <v>30.669859375000001</v>
          </cell>
        </row>
        <row r="36">
          <cell r="E36" t="str">
            <v>SLT0002582</v>
          </cell>
          <cell r="F36" t="str">
            <v>件</v>
          </cell>
          <cell r="G36">
            <v>25.151250000000001</v>
          </cell>
          <cell r="H36">
            <v>22.019919375000001</v>
          </cell>
        </row>
        <row r="37">
          <cell r="E37" t="str">
            <v>SLT0002583</v>
          </cell>
          <cell r="F37" t="str">
            <v>件</v>
          </cell>
          <cell r="G37">
            <v>35.03125</v>
          </cell>
          <cell r="H37">
            <v>30.669859375000001</v>
          </cell>
        </row>
        <row r="38">
          <cell r="E38" t="str">
            <v>SLT0002584</v>
          </cell>
          <cell r="F38" t="str">
            <v>件</v>
          </cell>
          <cell r="G38">
            <v>25.151250000000001</v>
          </cell>
          <cell r="H38">
            <v>22.019919375000001</v>
          </cell>
        </row>
        <row r="39">
          <cell r="E39" t="str">
            <v>SLT0002588</v>
          </cell>
          <cell r="F39" t="str">
            <v>件</v>
          </cell>
          <cell r="G39">
            <v>32.965000000000003</v>
          </cell>
          <cell r="H39">
            <v>28.860857500000002</v>
          </cell>
        </row>
        <row r="40">
          <cell r="E40" t="str">
            <v>SLT0002589</v>
          </cell>
          <cell r="F40" t="str">
            <v>件</v>
          </cell>
          <cell r="G40">
            <v>23.785625</v>
          </cell>
          <cell r="H40">
            <v>20.824314687499999</v>
          </cell>
        </row>
        <row r="41">
          <cell r="E41" t="str">
            <v>SLT0002590</v>
          </cell>
          <cell r="F41" t="str">
            <v>件</v>
          </cell>
          <cell r="G41">
            <v>23.785625</v>
          </cell>
          <cell r="H41">
            <v>20.824314687499999</v>
          </cell>
        </row>
        <row r="42">
          <cell r="E42" t="str">
            <v>SLT0002591</v>
          </cell>
          <cell r="F42" t="str">
            <v>件</v>
          </cell>
          <cell r="G42">
            <v>45.988</v>
          </cell>
          <cell r="H42">
            <v>41.060949999999998</v>
          </cell>
        </row>
        <row r="43">
          <cell r="E43" t="str">
            <v>SLT0000672</v>
          </cell>
          <cell r="F43" t="str">
            <v>件</v>
          </cell>
          <cell r="G43">
            <v>14.66</v>
          </cell>
          <cell r="H43">
            <v>12.74728</v>
          </cell>
        </row>
        <row r="44">
          <cell r="E44" t="str">
            <v>SLT0000673</v>
          </cell>
          <cell r="F44" t="str">
            <v>件</v>
          </cell>
          <cell r="G44">
            <v>14.42</v>
          </cell>
          <cell r="H44">
            <v>12.62471</v>
          </cell>
        </row>
        <row r="45">
          <cell r="E45" t="str">
            <v>SLT0002592</v>
          </cell>
          <cell r="F45" t="str">
            <v>件</v>
          </cell>
          <cell r="G45">
            <v>16.221250000000001</v>
          </cell>
          <cell r="H45">
            <v>14.201704375</v>
          </cell>
        </row>
        <row r="46">
          <cell r="E46" t="str">
            <v>SLT0002593</v>
          </cell>
          <cell r="F46" t="str">
            <v>件</v>
          </cell>
          <cell r="G46">
            <v>16.31625</v>
          </cell>
          <cell r="H46">
            <v>14.284876875</v>
          </cell>
        </row>
        <row r="47">
          <cell r="E47" t="str">
            <v>SLT0002594</v>
          </cell>
          <cell r="F47" t="str">
            <v>件</v>
          </cell>
          <cell r="G47">
            <v>21.814374999999998</v>
          </cell>
          <cell r="H47">
            <v>19.098485312499999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0">
          <cell r="D10" t="str">
            <v>SLT0001585</v>
          </cell>
          <cell r="E10" t="str">
            <v>件</v>
          </cell>
          <cell r="F10">
            <v>10.08</v>
          </cell>
          <cell r="G10">
            <v>10.08</v>
          </cell>
        </row>
        <row r="11">
          <cell r="D11" t="str">
            <v>SLT0000789</v>
          </cell>
          <cell r="E11" t="str">
            <v>件</v>
          </cell>
          <cell r="F11">
            <v>9.2899999999999991</v>
          </cell>
          <cell r="G11">
            <v>9.2899999999999991</v>
          </cell>
        </row>
        <row r="12">
          <cell r="D12" t="str">
            <v>SLT0001586</v>
          </cell>
          <cell r="E12" t="str">
            <v>件</v>
          </cell>
          <cell r="F12">
            <v>9.25</v>
          </cell>
          <cell r="G12">
            <v>9.25</v>
          </cell>
        </row>
        <row r="13">
          <cell r="D13" t="str">
            <v>SLT0000811</v>
          </cell>
          <cell r="E13" t="str">
            <v>件</v>
          </cell>
          <cell r="F13">
            <v>4.25</v>
          </cell>
          <cell r="G13">
            <v>4.25</v>
          </cell>
        </row>
        <row r="14">
          <cell r="D14" t="str">
            <v>SLT0000812</v>
          </cell>
          <cell r="E14" t="str">
            <v>件</v>
          </cell>
          <cell r="F14">
            <v>12.37</v>
          </cell>
          <cell r="G14">
            <v>12.37</v>
          </cell>
        </row>
        <row r="15">
          <cell r="D15" t="str">
            <v>SLT0000821</v>
          </cell>
          <cell r="E15" t="str">
            <v>件</v>
          </cell>
          <cell r="F15">
            <v>12.55</v>
          </cell>
          <cell r="G15">
            <v>12.55</v>
          </cell>
        </row>
        <row r="16">
          <cell r="D16" t="str">
            <v>SLT0000815</v>
          </cell>
          <cell r="E16" t="str">
            <v>件</v>
          </cell>
          <cell r="F16">
            <v>4.2</v>
          </cell>
          <cell r="G16">
            <v>4.2</v>
          </cell>
        </row>
        <row r="17">
          <cell r="D17" t="str">
            <v>SLT0000816</v>
          </cell>
          <cell r="E17" t="str">
            <v>件</v>
          </cell>
          <cell r="F17">
            <v>12.15</v>
          </cell>
          <cell r="G17">
            <v>12.15</v>
          </cell>
        </row>
        <row r="18">
          <cell r="D18" t="str">
            <v>SLT0000825</v>
          </cell>
          <cell r="E18" t="str">
            <v>件</v>
          </cell>
          <cell r="F18">
            <v>14.25</v>
          </cell>
          <cell r="G18">
            <v>14.25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39"/>
  <sheetViews>
    <sheetView tabSelected="1" topLeftCell="A16" zoomScaleNormal="100" workbookViewId="0">
      <selection activeCell="L32" sqref="L32"/>
    </sheetView>
  </sheetViews>
  <sheetFormatPr defaultRowHeight="14.4"/>
  <cols>
    <col min="1" max="1" width="5.6640625" style="1" customWidth="1"/>
    <col min="2" max="2" width="15.88671875" style="1" customWidth="1"/>
    <col min="3" max="3" width="34.33203125" style="1" customWidth="1"/>
    <col min="4" max="4" width="16.109375" style="1" customWidth="1"/>
    <col min="5" max="5" width="5.44140625" style="1" bestFit="1" customWidth="1"/>
    <col min="6" max="6" width="11.88671875" style="1" customWidth="1"/>
    <col min="7" max="7" width="11.21875" style="1" customWidth="1"/>
    <col min="8" max="8" width="8.109375" style="1" customWidth="1"/>
    <col min="9" max="10" width="1.88671875" style="1" customWidth="1"/>
    <col min="11" max="11" width="8.88671875" style="1" customWidth="1"/>
    <col min="12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52" t="s">
        <v>38</v>
      </c>
      <c r="B1" s="52"/>
      <c r="C1" s="52"/>
      <c r="D1" s="52"/>
      <c r="E1" s="52"/>
      <c r="F1" s="52"/>
      <c r="G1" s="52"/>
      <c r="H1" s="52"/>
    </row>
    <row r="2" spans="1:14" ht="15.6">
      <c r="A2" s="56" t="s">
        <v>39</v>
      </c>
      <c r="B2" s="56"/>
      <c r="C2" s="56"/>
      <c r="D2" s="56"/>
      <c r="E2" s="56"/>
      <c r="F2" s="56"/>
      <c r="G2" s="56"/>
      <c r="H2" s="56"/>
    </row>
    <row r="3" spans="1:14" ht="15.6">
      <c r="A3" s="53" t="s">
        <v>0</v>
      </c>
      <c r="B3" s="53"/>
      <c r="C3" s="53"/>
      <c r="D3" s="53"/>
      <c r="E3" s="53"/>
      <c r="F3" s="53"/>
      <c r="G3" s="53"/>
      <c r="H3" s="53"/>
    </row>
    <row r="4" spans="1:14" ht="15.6">
      <c r="A4" s="53" t="s">
        <v>14</v>
      </c>
      <c r="B4" s="53"/>
      <c r="C4" s="53"/>
      <c r="D4" s="53"/>
      <c r="E4" s="53"/>
      <c r="F4" s="53"/>
      <c r="G4" s="53"/>
      <c r="H4" s="53"/>
    </row>
    <row r="5" spans="1:14" ht="28.5" customHeight="1">
      <c r="A5" s="54" t="s">
        <v>1</v>
      </c>
      <c r="B5" s="54"/>
      <c r="C5" s="54"/>
      <c r="D5" s="54"/>
      <c r="E5" s="54"/>
      <c r="F5" s="54"/>
      <c r="G5" s="54"/>
      <c r="H5" s="54"/>
    </row>
    <row r="6" spans="1:14" ht="16.2" thickBot="1">
      <c r="A6" s="55" t="s">
        <v>2</v>
      </c>
      <c r="B6" s="55"/>
      <c r="C6" s="55"/>
      <c r="D6" s="55"/>
      <c r="E6" s="55"/>
      <c r="F6" s="55"/>
      <c r="G6" s="55"/>
      <c r="H6" s="55"/>
    </row>
    <row r="7" spans="1:14" ht="15">
      <c r="A7" s="60" t="s">
        <v>3</v>
      </c>
      <c r="B7" s="62" t="s">
        <v>4</v>
      </c>
      <c r="C7" s="64" t="s">
        <v>5</v>
      </c>
      <c r="D7" s="64" t="s">
        <v>6</v>
      </c>
      <c r="E7" s="66" t="s">
        <v>7</v>
      </c>
      <c r="F7" s="57" t="s">
        <v>8</v>
      </c>
      <c r="G7" s="57"/>
      <c r="H7" s="58" t="s">
        <v>9</v>
      </c>
    </row>
    <row r="8" spans="1:14" ht="15.6" thickBot="1">
      <c r="A8" s="61"/>
      <c r="B8" s="63"/>
      <c r="C8" s="65"/>
      <c r="D8" s="65"/>
      <c r="E8" s="67"/>
      <c r="F8" s="2" t="s">
        <v>40</v>
      </c>
      <c r="G8" s="2" t="s">
        <v>37</v>
      </c>
      <c r="H8" s="59"/>
      <c r="K8" s="42" t="s">
        <v>73</v>
      </c>
      <c r="L8" s="42" t="s">
        <v>74</v>
      </c>
      <c r="M8" s="42" t="s">
        <v>75</v>
      </c>
      <c r="N8" s="42" t="s">
        <v>76</v>
      </c>
    </row>
    <row r="9" spans="1:14" ht="14.4" customHeight="1">
      <c r="A9" s="3">
        <v>1</v>
      </c>
      <c r="B9" s="4" t="s">
        <v>15</v>
      </c>
      <c r="C9" s="5" t="s">
        <v>16</v>
      </c>
      <c r="D9" s="6"/>
      <c r="E9" s="21" t="s">
        <v>64</v>
      </c>
      <c r="F9" s="28">
        <f>VLOOKUP(B9,[1]Sheet1!$E$10:$H$47,4,0)</f>
        <v>23.857199999999999</v>
      </c>
      <c r="G9" s="29">
        <v>23.857199999999999</v>
      </c>
      <c r="H9" s="49" t="s">
        <v>66</v>
      </c>
      <c r="K9" s="42">
        <f>VLOOKUP(B9,[2]Sheet2!$D$10:$G$18,4,0)</f>
        <v>9.2899999999999991</v>
      </c>
      <c r="L9" s="45">
        <v>10</v>
      </c>
      <c r="M9" s="42">
        <f>K9+L9</f>
        <v>19.29</v>
      </c>
      <c r="N9" s="43">
        <f>(M9-G9)/G9</f>
        <v>-0.19143906242140737</v>
      </c>
    </row>
    <row r="10" spans="1:14">
      <c r="A10" s="7">
        <v>2</v>
      </c>
      <c r="B10" s="8" t="s">
        <v>17</v>
      </c>
      <c r="C10" s="9" t="s">
        <v>18</v>
      </c>
      <c r="D10" s="10"/>
      <c r="E10" s="22" t="s">
        <v>64</v>
      </c>
      <c r="F10" s="30">
        <f>VLOOKUP(B10,[1]Sheet1!$E$10:$H$47,4,0)</f>
        <v>36.669400000000003</v>
      </c>
      <c r="G10" s="30">
        <v>36.669400000000003</v>
      </c>
      <c r="H10" s="50"/>
      <c r="K10" s="42">
        <f>VLOOKUP(B10,[2]Sheet2!$D$10:$G$18,4,0)</f>
        <v>10.08</v>
      </c>
      <c r="L10" s="45">
        <v>22</v>
      </c>
      <c r="M10" s="42">
        <f t="shared" ref="M10:M17" si="0">K10+L10</f>
        <v>32.08</v>
      </c>
      <c r="N10" s="43">
        <f t="shared" ref="N10:N17" si="1">(M10-G10)/G10</f>
        <v>-0.12515612472524787</v>
      </c>
    </row>
    <row r="11" spans="1:14">
      <c r="A11" s="7">
        <v>3</v>
      </c>
      <c r="B11" s="8" t="s">
        <v>19</v>
      </c>
      <c r="C11" s="44" t="s">
        <v>20</v>
      </c>
      <c r="D11" s="10"/>
      <c r="E11" s="22" t="s">
        <v>64</v>
      </c>
      <c r="F11" s="30">
        <f>VLOOKUP(B11,[1]Sheet1!$E$10:$H$47,4,0)</f>
        <v>17.318560000000002</v>
      </c>
      <c r="G11" s="30">
        <v>17.318560000000002</v>
      </c>
      <c r="H11" s="50"/>
      <c r="K11" s="42">
        <f>VLOOKUP(B11,[2]Sheet2!$D$10:$G$18,4,0)</f>
        <v>4.25</v>
      </c>
      <c r="L11" s="45">
        <v>11</v>
      </c>
      <c r="M11" s="42">
        <f t="shared" si="0"/>
        <v>15.25</v>
      </c>
      <c r="N11" s="43">
        <f t="shared" si="1"/>
        <v>-0.11944180116591688</v>
      </c>
    </row>
    <row r="12" spans="1:14">
      <c r="A12" s="7">
        <v>4</v>
      </c>
      <c r="B12" s="8" t="s">
        <v>21</v>
      </c>
      <c r="C12" s="9" t="s">
        <v>22</v>
      </c>
      <c r="D12" s="10"/>
      <c r="E12" s="22" t="s">
        <v>64</v>
      </c>
      <c r="F12" s="30">
        <f>VLOOKUP(B12,[1]Sheet1!$E$10:$H$47,4,0)</f>
        <v>41.087400000000002</v>
      </c>
      <c r="G12" s="30">
        <v>41.087400000000002</v>
      </c>
      <c r="H12" s="50"/>
      <c r="K12" s="42">
        <f>VLOOKUP(B12,[2]Sheet2!$D$10:$G$18,4,0)</f>
        <v>12.37</v>
      </c>
      <c r="L12" s="45">
        <v>22</v>
      </c>
      <c r="M12" s="42">
        <f t="shared" si="0"/>
        <v>34.369999999999997</v>
      </c>
      <c r="N12" s="43">
        <f t="shared" si="1"/>
        <v>-0.16349051047279711</v>
      </c>
    </row>
    <row r="13" spans="1:14">
      <c r="A13" s="7">
        <v>5</v>
      </c>
      <c r="B13" s="8" t="s">
        <v>23</v>
      </c>
      <c r="C13" s="9" t="s">
        <v>24</v>
      </c>
      <c r="D13" s="10"/>
      <c r="E13" s="22" t="s">
        <v>64</v>
      </c>
      <c r="F13" s="30">
        <f>VLOOKUP(B13,[1]Sheet1!$E$10:$H$47,4,0)</f>
        <v>34.018599999999999</v>
      </c>
      <c r="G13" s="30">
        <v>34.018599999999999</v>
      </c>
      <c r="H13" s="50"/>
      <c r="K13" s="42">
        <f>VLOOKUP(B13,[2]Sheet2!$D$10:$G$18,4,0)</f>
        <v>9.25</v>
      </c>
      <c r="L13" s="45">
        <v>20</v>
      </c>
      <c r="M13" s="42">
        <f t="shared" si="0"/>
        <v>29.25</v>
      </c>
      <c r="N13" s="43">
        <f t="shared" si="1"/>
        <v>-0.1401762565184928</v>
      </c>
    </row>
    <row r="14" spans="1:14">
      <c r="A14" s="7">
        <v>6</v>
      </c>
      <c r="B14" s="8" t="s">
        <v>25</v>
      </c>
      <c r="C14" s="9" t="s">
        <v>26</v>
      </c>
      <c r="D14" s="10"/>
      <c r="E14" s="22" t="s">
        <v>64</v>
      </c>
      <c r="F14" s="30">
        <f>VLOOKUP(B14,[1]Sheet1!$E$10:$H$47,4,0)</f>
        <v>16.523319999999998</v>
      </c>
      <c r="G14" s="30">
        <v>16.523319999999998</v>
      </c>
      <c r="H14" s="50"/>
      <c r="K14" s="42">
        <f>VLOOKUP(B14,[2]Sheet2!$D$10:$G$18,4,0)</f>
        <v>4.2</v>
      </c>
      <c r="L14" s="45">
        <v>10</v>
      </c>
      <c r="M14" s="42">
        <f t="shared" si="0"/>
        <v>14.2</v>
      </c>
      <c r="N14" s="43">
        <f t="shared" si="1"/>
        <v>-0.14060854598228439</v>
      </c>
    </row>
    <row r="15" spans="1:14">
      <c r="A15" s="7">
        <v>7</v>
      </c>
      <c r="B15" s="8" t="s">
        <v>27</v>
      </c>
      <c r="C15" s="9" t="s">
        <v>28</v>
      </c>
      <c r="D15" s="10"/>
      <c r="E15" s="22" t="s">
        <v>64</v>
      </c>
      <c r="F15" s="30">
        <f>VLOOKUP(B15,[1]Sheet1!$E$10:$H$47,4,0)</f>
        <v>40.292160000000003</v>
      </c>
      <c r="G15" s="30">
        <v>40.292160000000003</v>
      </c>
      <c r="H15" s="50"/>
      <c r="K15" s="42">
        <f>VLOOKUP(B15,[2]Sheet2!$D$10:$G$18,4,0)</f>
        <v>12.15</v>
      </c>
      <c r="L15" s="45">
        <v>22</v>
      </c>
      <c r="M15" s="42">
        <f t="shared" si="0"/>
        <v>34.15</v>
      </c>
      <c r="N15" s="43">
        <f t="shared" si="1"/>
        <v>-0.15244057404715963</v>
      </c>
    </row>
    <row r="16" spans="1:14">
      <c r="A16" s="7">
        <v>8</v>
      </c>
      <c r="B16" s="8" t="s">
        <v>29</v>
      </c>
      <c r="C16" s="9" t="s">
        <v>30</v>
      </c>
      <c r="D16" s="10"/>
      <c r="E16" s="22" t="s">
        <v>64</v>
      </c>
      <c r="F16" s="30">
        <f>VLOOKUP(B16,[1]Sheet1!$E$10:$H$47,4,0)</f>
        <v>51.944400000000002</v>
      </c>
      <c r="G16" s="30">
        <v>51.944400000000002</v>
      </c>
      <c r="H16" s="50"/>
      <c r="K16" s="42">
        <f>VLOOKUP(B16,[2]Sheet2!$D$10:$G$18,4,0)</f>
        <v>12.55</v>
      </c>
      <c r="L16" s="42">
        <v>34.08</v>
      </c>
      <c r="M16" s="42">
        <f t="shared" si="0"/>
        <v>46.629999999999995</v>
      </c>
      <c r="N16" s="43">
        <f t="shared" si="1"/>
        <v>-0.10230939235028234</v>
      </c>
    </row>
    <row r="17" spans="1:14">
      <c r="A17" s="7">
        <v>9</v>
      </c>
      <c r="B17" s="8" t="s">
        <v>31</v>
      </c>
      <c r="C17" s="9" t="s">
        <v>32</v>
      </c>
      <c r="D17" s="10"/>
      <c r="E17" s="22" t="s">
        <v>64</v>
      </c>
      <c r="F17" s="30">
        <f>VLOOKUP(B17,[1]Sheet1!$E$10:$H$47,4,0)</f>
        <v>46.783799999999999</v>
      </c>
      <c r="G17" s="30">
        <v>46.783799999999999</v>
      </c>
      <c r="H17" s="50"/>
      <c r="K17" s="42">
        <f>VLOOKUP(B17,[2]Sheet2!$D$10:$G$18,4,0)</f>
        <v>14.25</v>
      </c>
      <c r="L17" s="42">
        <v>28</v>
      </c>
      <c r="M17" s="42">
        <f t="shared" si="0"/>
        <v>42.25</v>
      </c>
      <c r="N17" s="43">
        <f t="shared" si="1"/>
        <v>-9.6909614011687795E-2</v>
      </c>
    </row>
    <row r="18" spans="1:14">
      <c r="A18" s="7">
        <v>10</v>
      </c>
      <c r="B18" s="8" t="s">
        <v>33</v>
      </c>
      <c r="C18" s="9" t="s">
        <v>34</v>
      </c>
      <c r="D18" s="10"/>
      <c r="E18" s="22" t="s">
        <v>64</v>
      </c>
      <c r="F18" s="30">
        <f>VLOOKUP(B18,[1]Sheet1!$E$10:$H$47,4,0)</f>
        <v>15.199800000000002</v>
      </c>
      <c r="G18" s="30">
        <v>15.199800000000002</v>
      </c>
      <c r="H18" s="50"/>
    </row>
    <row r="19" spans="1:14">
      <c r="A19" s="7">
        <v>11</v>
      </c>
      <c r="B19" s="8" t="s">
        <v>35</v>
      </c>
      <c r="C19" s="9" t="s">
        <v>36</v>
      </c>
      <c r="D19" s="10"/>
      <c r="E19" s="22" t="s">
        <v>64</v>
      </c>
      <c r="F19" s="30">
        <f>VLOOKUP(B19,[1]Sheet1!$E$10:$H$47,4,0)</f>
        <v>37.0642</v>
      </c>
      <c r="G19" s="30">
        <v>37.0642</v>
      </c>
      <c r="H19" s="50"/>
    </row>
    <row r="20" spans="1:14">
      <c r="A20" s="7">
        <v>12</v>
      </c>
      <c r="B20" s="23" t="s">
        <v>41</v>
      </c>
      <c r="C20" s="24" t="s">
        <v>42</v>
      </c>
      <c r="D20" s="25" t="s">
        <v>55</v>
      </c>
      <c r="E20" s="22" t="s">
        <v>64</v>
      </c>
      <c r="F20" s="31">
        <v>29.13</v>
      </c>
      <c r="G20" s="31">
        <v>29.13</v>
      </c>
      <c r="H20" s="50"/>
    </row>
    <row r="21" spans="1:14">
      <c r="A21" s="7">
        <v>13</v>
      </c>
      <c r="B21" s="24" t="s">
        <v>43</v>
      </c>
      <c r="C21" s="24" t="s">
        <v>44</v>
      </c>
      <c r="D21" s="25" t="s">
        <v>56</v>
      </c>
      <c r="E21" s="22" t="s">
        <v>64</v>
      </c>
      <c r="F21" s="31">
        <v>43.15</v>
      </c>
      <c r="G21" s="31">
        <v>43.15</v>
      </c>
      <c r="H21" s="50"/>
    </row>
    <row r="22" spans="1:14">
      <c r="A22" s="7">
        <v>14</v>
      </c>
      <c r="B22" s="24" t="s">
        <v>45</v>
      </c>
      <c r="C22" s="24" t="s">
        <v>46</v>
      </c>
      <c r="D22" s="25" t="s">
        <v>57</v>
      </c>
      <c r="E22" s="22" t="s">
        <v>64</v>
      </c>
      <c r="F22" s="31">
        <f>VLOOKUP(B22,[1]Sheet1!$E$10:$H$47,4,0)</f>
        <v>42.68</v>
      </c>
      <c r="G22" s="31">
        <v>42.68</v>
      </c>
      <c r="H22" s="50"/>
    </row>
    <row r="23" spans="1:14">
      <c r="A23" s="7">
        <v>15</v>
      </c>
      <c r="B23" s="23" t="s">
        <v>47</v>
      </c>
      <c r="C23" s="24" t="s">
        <v>48</v>
      </c>
      <c r="D23" s="25" t="s">
        <v>58</v>
      </c>
      <c r="E23" s="22" t="s">
        <v>64</v>
      </c>
      <c r="F23" s="31">
        <f>VLOOKUP(B23,[1]Sheet1!$E$10:$H$47,4,0)</f>
        <v>20.2</v>
      </c>
      <c r="G23" s="31">
        <v>20.2</v>
      </c>
      <c r="H23" s="50"/>
    </row>
    <row r="24" spans="1:14">
      <c r="A24" s="7">
        <v>16</v>
      </c>
      <c r="B24" s="24" t="s">
        <v>49</v>
      </c>
      <c r="C24" s="24" t="s">
        <v>50</v>
      </c>
      <c r="D24" s="25" t="s">
        <v>59</v>
      </c>
      <c r="E24" s="22" t="s">
        <v>64</v>
      </c>
      <c r="F24" s="31">
        <f>VLOOKUP(B24,[1]Sheet1!$E$10:$H$47,4,0)</f>
        <v>49.1</v>
      </c>
      <c r="G24" s="31">
        <v>49.1</v>
      </c>
      <c r="H24" s="50"/>
    </row>
    <row r="25" spans="1:14">
      <c r="A25" s="7">
        <v>17</v>
      </c>
      <c r="B25" s="24" t="s">
        <v>51</v>
      </c>
      <c r="C25" s="24" t="s">
        <v>52</v>
      </c>
      <c r="D25" s="25" t="s">
        <v>60</v>
      </c>
      <c r="E25" s="22" t="s">
        <v>64</v>
      </c>
      <c r="F25" s="31">
        <f>VLOOKUP(B25,[1]Sheet1!$E$10:$H$47,4,0)</f>
        <v>21.6</v>
      </c>
      <c r="G25" s="31">
        <v>21.6</v>
      </c>
      <c r="H25" s="50"/>
    </row>
    <row r="26" spans="1:14">
      <c r="A26" s="7">
        <v>18</v>
      </c>
      <c r="B26" s="24" t="s">
        <v>62</v>
      </c>
      <c r="C26" s="24" t="s">
        <v>63</v>
      </c>
      <c r="D26" s="25" t="s">
        <v>65</v>
      </c>
      <c r="E26" s="22" t="s">
        <v>64</v>
      </c>
      <c r="F26" s="31">
        <v>61.25</v>
      </c>
      <c r="G26" s="31">
        <v>61.25</v>
      </c>
      <c r="H26" s="50"/>
    </row>
    <row r="27" spans="1:14">
      <c r="A27" s="33">
        <v>19</v>
      </c>
      <c r="B27" s="34" t="s">
        <v>53</v>
      </c>
      <c r="C27" s="35" t="s">
        <v>54</v>
      </c>
      <c r="D27" s="36" t="s">
        <v>61</v>
      </c>
      <c r="E27" s="37" t="s">
        <v>64</v>
      </c>
      <c r="F27" s="38">
        <f>VLOOKUP(B27,[1]Sheet1!$E$10:$H$47,4,0)</f>
        <v>50.99</v>
      </c>
      <c r="G27" s="38">
        <v>50.99</v>
      </c>
      <c r="H27" s="50"/>
    </row>
    <row r="28" spans="1:14">
      <c r="A28" s="7">
        <v>20</v>
      </c>
      <c r="B28" s="39" t="s">
        <v>69</v>
      </c>
      <c r="C28" s="24" t="s">
        <v>70</v>
      </c>
      <c r="D28" s="25"/>
      <c r="E28" s="22" t="s">
        <v>64</v>
      </c>
      <c r="F28" s="31">
        <v>24.298999999999999</v>
      </c>
      <c r="G28" s="31">
        <v>24.298999999999999</v>
      </c>
      <c r="H28" s="50"/>
    </row>
    <row r="29" spans="1:14">
      <c r="A29" s="33">
        <v>21</v>
      </c>
      <c r="B29" s="39" t="s">
        <v>71</v>
      </c>
      <c r="C29" s="24" t="s">
        <v>72</v>
      </c>
      <c r="D29" s="25"/>
      <c r="E29" s="22" t="s">
        <v>64</v>
      </c>
      <c r="F29" s="31">
        <v>52.414400000000001</v>
      </c>
      <c r="G29" s="31">
        <v>52.414400000000001</v>
      </c>
      <c r="H29" s="50"/>
    </row>
    <row r="30" spans="1:14" ht="15" thickBot="1">
      <c r="A30" s="7">
        <v>22</v>
      </c>
      <c r="B30" s="40" t="s">
        <v>67</v>
      </c>
      <c r="C30" s="41" t="s">
        <v>68</v>
      </c>
      <c r="D30" s="26"/>
      <c r="E30" s="27" t="s">
        <v>64</v>
      </c>
      <c r="F30" s="32">
        <v>66.241299999999995</v>
      </c>
      <c r="G30" s="32">
        <v>66.241299999999995</v>
      </c>
      <c r="H30" s="51"/>
    </row>
    <row r="31" spans="1:14" ht="40.200000000000003" customHeight="1">
      <c r="A31" s="46" t="s">
        <v>10</v>
      </c>
      <c r="B31" s="46"/>
      <c r="C31" s="46"/>
      <c r="D31" s="46"/>
      <c r="E31" s="46"/>
      <c r="F31" s="46"/>
      <c r="G31" s="46"/>
      <c r="H31" s="46"/>
    </row>
    <row r="32" spans="1:14" ht="16.8" customHeight="1">
      <c r="A32" s="68" t="s">
        <v>77</v>
      </c>
      <c r="B32" s="47"/>
      <c r="C32" s="47"/>
      <c r="D32" s="47"/>
      <c r="E32" s="47"/>
      <c r="F32" s="47"/>
      <c r="G32" s="47"/>
      <c r="H32" s="47"/>
    </row>
    <row r="33" spans="1:8" ht="27.75" customHeight="1">
      <c r="A33" s="47" t="s">
        <v>78</v>
      </c>
      <c r="B33" s="47"/>
      <c r="C33" s="47"/>
      <c r="D33" s="47"/>
      <c r="E33" s="47"/>
      <c r="F33" s="47"/>
      <c r="G33" s="47"/>
      <c r="H33" s="47"/>
    </row>
    <row r="34" spans="1:8" ht="15.6">
      <c r="A34" s="47" t="s">
        <v>79</v>
      </c>
      <c r="B34" s="47"/>
      <c r="C34" s="47"/>
      <c r="D34" s="47"/>
      <c r="E34" s="47"/>
      <c r="F34" s="47"/>
      <c r="G34" s="47"/>
      <c r="H34" s="47"/>
    </row>
    <row r="35" spans="1:8" ht="17.399999999999999">
      <c r="A35" s="48" t="s">
        <v>80</v>
      </c>
      <c r="B35" s="48"/>
      <c r="C35" s="48"/>
      <c r="D35" s="48"/>
      <c r="E35" s="48"/>
      <c r="F35" s="48"/>
      <c r="G35" s="48"/>
      <c r="H35" s="48"/>
    </row>
    <row r="36" spans="1:8" ht="15.6">
      <c r="A36" s="11"/>
      <c r="B36" s="12"/>
      <c r="C36" s="11"/>
      <c r="D36" s="11"/>
      <c r="E36" s="11"/>
      <c r="F36" s="13"/>
      <c r="G36" s="13"/>
      <c r="H36" s="14"/>
    </row>
    <row r="37" spans="1:8" ht="15.6">
      <c r="A37" s="15" t="s">
        <v>11</v>
      </c>
      <c r="B37" s="16"/>
      <c r="C37" s="17"/>
      <c r="D37" s="18" t="s">
        <v>12</v>
      </c>
      <c r="E37" s="17"/>
      <c r="F37" s="19"/>
      <c r="G37" s="19"/>
      <c r="H37" s="20"/>
    </row>
    <row r="38" spans="1:8" ht="15.6">
      <c r="A38" s="15"/>
      <c r="B38" s="16"/>
      <c r="C38" s="17"/>
      <c r="D38" s="18"/>
      <c r="E38" s="17"/>
      <c r="F38" s="19"/>
      <c r="G38" s="19"/>
      <c r="H38" s="20"/>
    </row>
    <row r="39" spans="1:8" ht="15.6">
      <c r="A39" s="15" t="s">
        <v>13</v>
      </c>
      <c r="B39" s="15"/>
      <c r="C39" s="11"/>
      <c r="D39" s="15" t="s">
        <v>13</v>
      </c>
      <c r="E39" s="11"/>
      <c r="F39" s="19"/>
      <c r="G39" s="19"/>
      <c r="H39" s="20"/>
    </row>
  </sheetData>
  <mergeCells count="19">
    <mergeCell ref="F7:G7"/>
    <mergeCell ref="H7:H8"/>
    <mergeCell ref="A7:A8"/>
    <mergeCell ref="B7:B8"/>
    <mergeCell ref="C7:C8"/>
    <mergeCell ref="D7:D8"/>
    <mergeCell ref="E7:E8"/>
    <mergeCell ref="A1:H1"/>
    <mergeCell ref="A3:H3"/>
    <mergeCell ref="A4:H4"/>
    <mergeCell ref="A5:H5"/>
    <mergeCell ref="A6:H6"/>
    <mergeCell ref="A2:H2"/>
    <mergeCell ref="A31:H31"/>
    <mergeCell ref="A33:H33"/>
    <mergeCell ref="A34:H34"/>
    <mergeCell ref="A35:H35"/>
    <mergeCell ref="H9:H30"/>
    <mergeCell ref="A32:H32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自强ZY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2021-10-08T03:24:31Z</dcterms:modified>
</cp:coreProperties>
</file>