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 firstSheet="1" activeTab="1"/>
  </bookViews>
  <sheets>
    <sheet name="5月保险费" sheetId="16" state="hidden" r:id="rId1"/>
    <sheet name="8月保险费--座椅" sheetId="28" r:id="rId2"/>
    <sheet name="5月保险费--后视镜" sheetId="29" state="hidden" r:id="rId3"/>
    <sheet name="5月管理费--后视镜" sheetId="31" state="hidden" r:id="rId4"/>
    <sheet name="5月管理费" sheetId="22" state="hidden" r:id="rId5"/>
    <sheet name="5月保险费 (3)" sheetId="26" state="hidden" r:id="rId6"/>
    <sheet name="5月管理费 (2)" sheetId="27" state="hidden" r:id="rId7"/>
  </sheets>
  <definedNames>
    <definedName name="_xlnm._FilterDatabase" localSheetId="1" hidden="1">'8月保险费--座椅'!$A$2:$M$73</definedName>
    <definedName name="_xlnm._FilterDatabase" localSheetId="0" hidden="1">'5月保险费'!$A$2:$O$73</definedName>
    <definedName name="_xlnm._FilterDatabase" localSheetId="4" hidden="1">'5月管理费'!$A$2:$L$2</definedName>
    <definedName name="_xlnm._FilterDatabase" localSheetId="5" hidden="1">'5月保险费 (3)'!$A$2:$O$73</definedName>
    <definedName name="_xlnm._FilterDatabase" localSheetId="6" hidden="1">'5月管理费 (2)'!$A$2:$L$2</definedName>
    <definedName name="_xlnm._FilterDatabase" localSheetId="2" hidden="1">'5月保险费--后视镜'!$A$2:$O$12</definedName>
    <definedName name="_xlnm._FilterDatabase" localSheetId="3" hidden="1">'5月管理费--后视镜'!$A$2:$O$12</definedName>
  </definedNames>
  <calcPr calcId="144525"/>
</workbook>
</file>

<file path=xl/sharedStrings.xml><?xml version="1.0" encoding="utf-8"?>
<sst xmlns="http://schemas.openxmlformats.org/spreadsheetml/2006/main" count="4009" uniqueCount="501">
  <si>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</si>
  <si>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</si>
  <si>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</si>
  <si>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</si>
  <si>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</si>
  <si>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</si>
  <si>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</si>
  <si>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</si>
  <si>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</si>
  <si>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</si>
  <si>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</si>
  <si>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</si>
  <si>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</si>
  <si>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</si>
  <si>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</si>
  <si>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</si>
  <si>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</si>
  <si>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</si>
  <si>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</si>
  <si>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</si>
  <si>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</si>
  <si>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</si>
  <si>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</si>
  <si>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</si>
  <si>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</si>
  <si>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</si>
  <si>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</si>
  <si>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</si>
  <si>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</si>
  <si>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</si>
  <si>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</si>
  <si>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</si>
  <si>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</si>
  <si>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</si>
  <si>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</si>
  <si>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</si>
  <si>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</si>
  <si>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</si>
  <si>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</si>
  <si>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</si>
  <si>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</si>
  <si>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</si>
  <si>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</si>
  <si>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</si>
  <si>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</si>
  <si>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</si>
  <si>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</si>
  <si>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</si>
  <si>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</si>
  <si>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</si>
  <si>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</si>
  <si>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</si>
  <si>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</si>
  <si>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</si>
  <si>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</si>
  <si>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</si>
  <si>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</si>
  <si>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</si>
  <si>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</si>
  <si>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</si>
  <si>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</si>
  <si>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</si>
  <si>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</si>
  <si>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</si>
  <si>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</si>
  <si>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</si>
  <si>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</si>
  <si>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</si>
  <si>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</si>
  <si>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</si>
  <si>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</si>
  <si>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</si>
  <si>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</si>
  <si>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</si>
  <si>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</si>
  <si>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</si>
  <si>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</si>
  <si>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</si>
  <si>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</si>
  <si>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</si>
  <si>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</si>
  <si>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</si>
  <si>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</si>
  <si>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</si>
  <si>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</si>
  <si>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</si>
  <si>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</si>
  <si>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</si>
  <si>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</si>
  <si>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</si>
  <si>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</si>
  <si>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</si>
  <si>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</si>
  <si>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</si>
  <si>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</si>
  <si>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</si>
  <si>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</si>
  <si>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</si>
  <si>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</si>
  <si>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</si>
  <si>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</si>
  <si>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</si>
  <si>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</si>
  <si>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</si>
  <si>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</si>
  <si>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</si>
  <si>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</si>
  <si>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</si>
  <si>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</si>
  <si>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</si>
  <si>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</si>
  <si>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</si>
  <si>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</si>
  <si>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</si>
  <si>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</si>
  <si>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</si>
  <si>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</si>
  <si>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</si>
  <si>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</si>
  <si>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</si>
  <si>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</si>
  <si>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</si>
  <si>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</si>
  <si>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</si>
  <si>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</si>
  <si>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</si>
  <si>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</si>
  <si>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</si>
  <si>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</si>
  <si>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</si>
  <si>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</si>
  <si>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</si>
  <si>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</si>
  <si>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</si>
  <si>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</si>
  <si>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</si>
  <si>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</si>
  <si>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</si>
  <si>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</si>
  <si>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</si>
  <si>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</si>
  <si>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</si>
  <si>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</si>
  <si>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</si>
  <si>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</si>
  <si>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</si>
  <si>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</si>
  <si>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</si>
  <si>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</si>
  <si>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</si>
  <si>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</si>
  <si>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</si>
  <si>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</si>
  <si>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</si>
  <si>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</si>
  <si>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</si>
  <si>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</si>
  <si>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</si>
  <si>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</si>
  <si>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</si>
  <si>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</si>
  <si>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</si>
  <si>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</si>
  <si>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</si>
  <si>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</si>
  <si>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</si>
  <si>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</si>
  <si>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</si>
  <si>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</si>
  <si>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</si>
  <si>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</si>
  <si>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</si>
  <si>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</si>
  <si>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</si>
  <si>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</si>
  <si>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</si>
  <si>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</si>
  <si>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</si>
  <si>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</si>
  <si>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</si>
  <si>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</si>
  <si>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</si>
  <si>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</si>
  <si>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</si>
  <si>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</si>
  <si>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</si>
  <si>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</si>
  <si>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</si>
  <si>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</si>
  <si>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</si>
  <si>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</si>
  <si>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</si>
  <si>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</si>
  <si>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</si>
  <si>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</si>
  <si>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</si>
  <si>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</si>
  <si>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</si>
  <si>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</si>
  <si>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</si>
  <si>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</si>
  <si>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</si>
  <si>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</si>
  <si>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</si>
  <si>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</si>
  <si>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</si>
  <si>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</si>
  <si>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</si>
  <si>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</si>
  <si>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</si>
  <si>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</si>
  <si>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</si>
  <si>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</si>
  <si>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</si>
  <si>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</si>
  <si>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</si>
  <si>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</si>
  <si>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</si>
  <si>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</si>
  <si>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</si>
  <si>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</si>
  <si>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</si>
  <si>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</si>
  <si>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</si>
  <si>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</si>
  <si>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</si>
  <si>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</si>
  <si>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</si>
  <si>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</si>
  <si>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</si>
  <si>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</si>
  <si>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</si>
  <si>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</si>
  <si>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</si>
  <si>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</si>
  <si>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</si>
  <si>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</si>
  <si>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</si>
  <si>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</si>
  <si>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</si>
  <si>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</si>
  <si>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</si>
  <si>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</si>
  <si>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</si>
  <si>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</si>
  <si>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</si>
  <si>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</si>
  <si>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</si>
  <si>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</si>
  <si>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</si>
  <si>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</si>
  <si>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</si>
  <si>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</si>
  <si>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</si>
  <si>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</si>
  <si>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</si>
  <si>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</si>
  <si>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</si>
  <si>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</si>
  <si>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</si>
  <si>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</si>
  <si>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</si>
  <si>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</si>
  <si>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</si>
  <si>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</si>
  <si>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</si>
  <si>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</si>
  <si>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</si>
  <si>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</si>
  <si>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</si>
  <si>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</si>
  <si>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</si>
  <si>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</si>
  <si>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</si>
  <si>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</si>
  <si>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</si>
  <si>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</si>
  <si>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</si>
  <si>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</si>
  <si>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</si>
  <si>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</si>
  <si>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</si>
  <si>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</si>
  <si>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</si>
  <si>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</si>
  <si>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</si>
  <si>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</si>
  <si>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</si>
  <si>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</si>
  <si>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</si>
  <si>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</si>
  <si>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</si>
  <si>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</si>
  <si>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</si>
  <si>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</si>
  <si>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</si>
  <si>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</si>
  <si>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</si>
  <si>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</si>
  <si>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</si>
  <si>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2021年8月份挂靠劳务人员保险缴费明细表</t>
  </si>
  <si>
    <t>8月
保险费</t>
  </si>
  <si>
    <t>8月
管理费</t>
  </si>
  <si>
    <t>总计</t>
  </si>
  <si>
    <t>2021-07-01</t>
  </si>
  <si>
    <t>魏新合</t>
  </si>
  <si>
    <t>132930197106201127</t>
  </si>
  <si>
    <t>向利新</t>
  </si>
  <si>
    <t>132435197807162110</t>
  </si>
  <si>
    <t>刘阔阔</t>
  </si>
  <si>
    <t>132930199410171830</t>
  </si>
  <si>
    <t>刘兴翔</t>
  </si>
  <si>
    <t>2021-07-05</t>
  </si>
  <si>
    <t>13098320031030281X</t>
  </si>
  <si>
    <t>高山</t>
  </si>
  <si>
    <t>532522197908131821</t>
  </si>
  <si>
    <t>吴燕</t>
  </si>
  <si>
    <t>2021-07-06</t>
  </si>
  <si>
    <t>371423198503235424</t>
  </si>
  <si>
    <t>李华骏</t>
  </si>
  <si>
    <t>2021-07-07</t>
  </si>
  <si>
    <t>130983200203262015</t>
  </si>
  <si>
    <t>曹久坤</t>
  </si>
  <si>
    <t>130983199601302419</t>
  </si>
  <si>
    <t>宋超</t>
  </si>
  <si>
    <t>2021-07-08</t>
  </si>
  <si>
    <t>13293019791208413X</t>
  </si>
  <si>
    <t>于海龙</t>
  </si>
  <si>
    <t>13098319960516245X</t>
  </si>
  <si>
    <t>刘双双</t>
  </si>
  <si>
    <t>2021-07-09</t>
  </si>
  <si>
    <t>130924198208044260</t>
  </si>
  <si>
    <t>于泽华</t>
  </si>
  <si>
    <t>2021-07-12</t>
  </si>
  <si>
    <t>130924200003024231</t>
  </si>
  <si>
    <t>张宝龙</t>
  </si>
  <si>
    <t>130983199911080014</t>
  </si>
  <si>
    <t>王浩</t>
  </si>
  <si>
    <t>2021-07-14</t>
  </si>
  <si>
    <t>130983200111051819</t>
  </si>
  <si>
    <t>宋秉鑫</t>
  </si>
  <si>
    <t>2021-07-15</t>
  </si>
  <si>
    <t>130983200208022432</t>
  </si>
  <si>
    <t>刘帅</t>
  </si>
  <si>
    <t>2021-07-16</t>
  </si>
  <si>
    <t>130983200306124512</t>
  </si>
  <si>
    <t>刘振博</t>
  </si>
  <si>
    <t>130983199803282612</t>
  </si>
  <si>
    <t>刘泽军</t>
  </si>
  <si>
    <t>前工序</t>
  </si>
  <si>
    <t>231026197710092130</t>
  </si>
  <si>
    <t>苗加胜</t>
  </si>
  <si>
    <t>132930198810172811</t>
  </si>
  <si>
    <t>成力斌</t>
  </si>
  <si>
    <t>2021-07-21</t>
  </si>
  <si>
    <t>132324197702271519</t>
  </si>
  <si>
    <t>2021-07-22</t>
  </si>
  <si>
    <t>130924200002154210</t>
  </si>
  <si>
    <t>高福亮</t>
  </si>
  <si>
    <t>2021-7-26</t>
  </si>
  <si>
    <t>130923198702110538</t>
  </si>
  <si>
    <t>崔新玲</t>
  </si>
  <si>
    <t>130923199212160529</t>
  </si>
  <si>
    <t>孟格燕</t>
  </si>
  <si>
    <t>130924199812223024</t>
  </si>
  <si>
    <t>王腾旺</t>
  </si>
  <si>
    <t>2021-7-27</t>
  </si>
  <si>
    <t>130983199507022613</t>
  </si>
  <si>
    <t>刘世广</t>
  </si>
  <si>
    <t>2021-7-28</t>
  </si>
  <si>
    <t>130983200207010018</t>
  </si>
  <si>
    <t>邱新杰</t>
  </si>
  <si>
    <t>430524200210078178</t>
  </si>
  <si>
    <t xml:space="preserve">陈英 </t>
  </si>
  <si>
    <t>230121198202241088</t>
  </si>
  <si>
    <t>韩苏军</t>
  </si>
  <si>
    <t>总装厂</t>
  </si>
  <si>
    <t>140426198711112010</t>
  </si>
  <si>
    <t>替换刘帅</t>
  </si>
  <si>
    <t>邓春博</t>
  </si>
  <si>
    <t>模具车间</t>
  </si>
  <si>
    <t>130983198703101672</t>
  </si>
  <si>
    <t>刘华</t>
  </si>
  <si>
    <t>132930198007214728</t>
  </si>
  <si>
    <t>沈红花</t>
  </si>
  <si>
    <t>13293019790920054X</t>
  </si>
  <si>
    <t>替换陈英</t>
  </si>
  <si>
    <t>刘明旭</t>
  </si>
  <si>
    <t>130983200412052436</t>
  </si>
  <si>
    <t>耿会荣</t>
  </si>
  <si>
    <t>130983198603193047</t>
  </si>
  <si>
    <t>郑知勇</t>
  </si>
  <si>
    <t>130983198911015330</t>
  </si>
  <si>
    <t>王小乐</t>
  </si>
  <si>
    <t>13098319860205001X</t>
  </si>
  <si>
    <t>于亚欣</t>
  </si>
  <si>
    <t>130924200410054227</t>
  </si>
  <si>
    <t>替换刘阔阔</t>
  </si>
  <si>
    <t>吴明举</t>
  </si>
  <si>
    <t>132934197712132518</t>
  </si>
  <si>
    <t>替换刘兴翔</t>
  </si>
  <si>
    <t>董庆宪</t>
  </si>
  <si>
    <t>130983200011185019</t>
  </si>
  <si>
    <t>替换高山</t>
  </si>
  <si>
    <t>张飞飞</t>
  </si>
  <si>
    <t>130983198903205038</t>
  </si>
  <si>
    <t>替换吴燕</t>
  </si>
  <si>
    <t>张博洋</t>
  </si>
  <si>
    <t>120109200207155031</t>
  </si>
  <si>
    <t>替换李华骏</t>
  </si>
  <si>
    <t>张超</t>
  </si>
  <si>
    <t>130983199901053012</t>
  </si>
  <si>
    <t>替换曹久坤</t>
  </si>
  <si>
    <t>王华</t>
  </si>
  <si>
    <t>130983198702191151</t>
  </si>
  <si>
    <t>替换宋超</t>
  </si>
  <si>
    <t>王清霞</t>
  </si>
  <si>
    <t>财务管理部</t>
  </si>
  <si>
    <t>130103196701270945</t>
  </si>
  <si>
    <t>替换于海龙</t>
  </si>
  <si>
    <t>孙如春</t>
  </si>
  <si>
    <t>130983199702180713</t>
  </si>
  <si>
    <t>替换刘双双</t>
  </si>
  <si>
    <t>李明英</t>
  </si>
  <si>
    <t>13098319860520204X</t>
  </si>
  <si>
    <t>替换成力斌</t>
  </si>
  <si>
    <t>杨新来</t>
  </si>
  <si>
    <t>130924200012214213</t>
  </si>
  <si>
    <t>替换李海洋</t>
  </si>
  <si>
    <t>刘桂杰</t>
  </si>
  <si>
    <t>132929197811142024</t>
  </si>
  <si>
    <t>替换高福亮</t>
  </si>
  <si>
    <t>王同</t>
  </si>
  <si>
    <t>130983199403082611</t>
  </si>
  <si>
    <t>替换于泽华</t>
  </si>
  <si>
    <t>邓瑜</t>
  </si>
  <si>
    <t>130983200208272212</t>
  </si>
  <si>
    <t>替换张宝龙</t>
  </si>
  <si>
    <t>马搏声</t>
  </si>
  <si>
    <t>130983200004032217</t>
  </si>
  <si>
    <t>替换王浩</t>
  </si>
  <si>
    <t>孙艳琦</t>
  </si>
  <si>
    <t>232331199910201423</t>
  </si>
  <si>
    <t>替换宋秉鑫</t>
  </si>
  <si>
    <t>杜德喜</t>
  </si>
  <si>
    <t>232331199903062218</t>
  </si>
  <si>
    <t>替换刘振博</t>
  </si>
  <si>
    <t>杜宝群</t>
  </si>
  <si>
    <t>132930198705094110</t>
  </si>
  <si>
    <t>替换邓春博</t>
  </si>
  <si>
    <t>王文冬</t>
  </si>
  <si>
    <t>13098319960125201X</t>
  </si>
  <si>
    <t>替换崔新玲</t>
  </si>
  <si>
    <t>张建萍</t>
  </si>
  <si>
    <t>130924198408234229</t>
  </si>
  <si>
    <t>替换苗加胜</t>
  </si>
  <si>
    <t>王兴硕</t>
  </si>
  <si>
    <t>130983199712230913</t>
  </si>
  <si>
    <t>替换范红英</t>
  </si>
  <si>
    <t>王甜甜</t>
  </si>
  <si>
    <t>130983199301101623</t>
  </si>
  <si>
    <t>李兴宇</t>
  </si>
  <si>
    <t>130924199709073216</t>
  </si>
  <si>
    <t>王凤荣</t>
  </si>
  <si>
    <t>13293019820709242X</t>
  </si>
  <si>
    <t>韩希龙</t>
  </si>
  <si>
    <t>130924200002192217</t>
  </si>
  <si>
    <t>张海勇</t>
  </si>
  <si>
    <t>130927200009071513</t>
  </si>
  <si>
    <t>张丽</t>
  </si>
  <si>
    <t>132930197804033925</t>
  </si>
  <si>
    <t>王博</t>
  </si>
  <si>
    <t>130983200410143318</t>
  </si>
  <si>
    <t>石会</t>
  </si>
  <si>
    <t>130983199206152625</t>
  </si>
  <si>
    <t>李飞</t>
  </si>
  <si>
    <t>130983200301202016</t>
  </si>
  <si>
    <t>张宏槿</t>
  </si>
  <si>
    <t>130983200109112010</t>
  </si>
  <si>
    <t>合计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</si>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</sst>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_(* #,##0.00_);_(* \(#,##0.00\);_(* &quot;-&quot;??_);_(@_)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 "/>
    <numFmt numFmtId="178" formatCode="0_ "/>
    <numFmt numFmtId="179" formatCode="yyyy\-mm\-dd;@"/>
  </numFmts>
  <fonts count="46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b/>
      <sz val="11"/>
      <color indexed="52"/>
      <name val="Calibri"/>
      <charset val="134"/>
    </font>
    <font>
      <sz val="11"/>
      <color theme="1"/>
      <name val="宋体"/>
      <charset val="134"/>
      <scheme val="minor"/>
    </font>
    <font>
      <sz val="11"/>
      <color indexed="8"/>
      <name val="Calibri"/>
      <charset val="134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sz val="11"/>
      <color indexed="9"/>
      <name val="Calibri"/>
      <charset val="134"/>
    </font>
    <font>
      <b/>
      <sz val="11"/>
      <color indexed="8"/>
      <name val="Calibri"/>
      <charset val="134"/>
    </font>
    <font>
      <b/>
      <sz val="11"/>
      <color indexed="63"/>
      <name val="Calibri"/>
      <charset val="134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7" fillId="0" borderId="0">
      <alignment vertical="center"/>
    </xf>
    <xf numFmtId="0" fontId="9" fillId="0" borderId="0"/>
    <xf numFmtId="42" fontId="7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8" fillId="12" borderId="9" applyNumberFormat="0" applyAlignment="0" applyProtection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9" fillId="14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43" fontId="7" fillId="0" borderId="0" applyFont="0" applyFill="0" applyBorder="0" applyAlignment="0" applyProtection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9" fillId="0" borderId="0"/>
    <xf numFmtId="0" fontId="12" fillId="0" borderId="0"/>
    <xf numFmtId="0" fontId="0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0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9" fontId="7" fillId="0" borderId="0" applyFont="0" applyFill="0" applyBorder="0" applyAlignment="0" applyProtection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23" fillId="0" borderId="0" applyNumberFormat="0" applyFill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22" borderId="10" applyNumberFormat="0" applyFont="0" applyAlignment="0" applyProtection="0">
      <alignment vertical="center"/>
    </xf>
    <xf numFmtId="0" fontId="12" fillId="0" borderId="0"/>
    <xf numFmtId="0" fontId="9" fillId="0" borderId="0"/>
    <xf numFmtId="0" fontId="1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176" fontId="8" fillId="0" borderId="0" applyFont="0" applyFill="0" applyBorder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26" fillId="0" borderId="0" applyNumberFormat="0" applyFill="0" applyBorder="0" applyAlignment="0" applyProtection="0">
      <alignment vertical="center"/>
    </xf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0" borderId="0"/>
    <xf numFmtId="0" fontId="9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30" fillId="0" borderId="13" applyNumberFormat="0" applyFill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31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12" fillId="0" borderId="0"/>
    <xf numFmtId="0" fontId="24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28" fillId="17" borderId="12" applyNumberFormat="0" applyAlignment="0" applyProtection="0">
      <alignment vertical="center"/>
    </xf>
    <xf numFmtId="0" fontId="12" fillId="0" borderId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21" fillId="17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32" fillId="25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6" fillId="26" borderId="0" applyNumberFormat="0" applyBorder="0" applyAlignment="0" applyProtection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27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33" fillId="0" borderId="16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0" fillId="3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6" fillId="19" borderId="0" applyNumberFormat="0" applyBorder="0" applyAlignment="0" applyProtection="0">
      <alignment vertical="center"/>
    </xf>
    <xf numFmtId="0" fontId="6" fillId="3" borderId="5" applyNumberFormat="0" applyAlignment="0" applyProtection="0"/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6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6" fillId="3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0" borderId="0"/>
    <xf numFmtId="0" fontId="7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6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6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3" borderId="5" applyNumberFormat="0" applyAlignment="0" applyProtection="0"/>
    <xf numFmtId="0" fontId="10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8" fillId="41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8" fillId="47" borderId="0" applyNumberFormat="0" applyBorder="0" applyAlignment="0" applyProtection="0"/>
    <xf numFmtId="0" fontId="9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3" fillId="33" borderId="0" applyNumberFormat="0" applyBorder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34" borderId="0" applyNumberFormat="0" applyBorder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3" fillId="43" borderId="0" applyNumberFormat="0" applyBorder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8" fillId="30" borderId="0" applyNumberFormat="0" applyBorder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3" fillId="39" borderId="0" applyNumberFormat="0" applyBorder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3" fillId="50" borderId="0" applyNumberFormat="0" applyBorder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8" fillId="46" borderId="0" applyNumberFormat="0" applyBorder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9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9" borderId="0" applyNumberFormat="0" applyBorder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8" fillId="50" borderId="0" applyNumberFormat="0" applyBorder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1" borderId="0" applyNumberFormat="0" applyBorder="0" applyAlignment="0" applyProtection="0"/>
    <xf numFmtId="0" fontId="12" fillId="0" borderId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8" fillId="49" borderId="0" applyNumberFormat="0" applyBorder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3" fillId="35" borderId="0" applyNumberFormat="0" applyBorder="0" applyAlignment="0" applyProtection="0"/>
    <xf numFmtId="0" fontId="9" fillId="0" borderId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3" fillId="51" borderId="0" applyNumberFormat="0" applyBorder="0" applyAlignment="0" applyProtection="0"/>
    <xf numFmtId="0" fontId="13" fillId="21" borderId="0" applyNumberFormat="0" applyBorder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3" fillId="48" borderId="0" applyNumberFormat="0" applyBorder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3" fillId="7" borderId="0" applyNumberFormat="0" applyBorder="0" applyAlignment="0" applyProtection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3" fillId="35" borderId="0" applyNumberFormat="0" applyBorder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3" fillId="33" borderId="0" applyNumberFormat="0" applyBorder="0" applyAlignment="0" applyProtection="0"/>
    <xf numFmtId="0" fontId="9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3" fillId="52" borderId="0" applyNumberFormat="0" applyBorder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35" fillId="53" borderId="0" applyNumberFormat="0" applyBorder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9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5" fillId="3" borderId="8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9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9" fillId="0" borderId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9" fontId="8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5" fillId="3" borderId="8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36" fillId="0" borderId="17" applyNumberFormat="0" applyFill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37" fillId="0" borderId="18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37" fillId="0" borderId="0" applyNumberForma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5" fillId="3" borderId="8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5" fillId="3" borderId="8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9" fillId="0" borderId="0"/>
    <xf numFmtId="0" fontId="9" fillId="0" borderId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0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2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0" fillId="0" borderId="0"/>
    <xf numFmtId="0" fontId="0" fillId="0" borderId="0"/>
    <xf numFmtId="0" fontId="15" fillId="3" borderId="8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5" fillId="3" borderId="8" applyNumberFormat="0" applyAlignment="0" applyProtection="0"/>
    <xf numFmtId="0" fontId="6" fillId="3" borderId="5" applyNumberFormat="0" applyAlignment="0" applyProtection="0"/>
    <xf numFmtId="0" fontId="12" fillId="0" borderId="0"/>
    <xf numFmtId="0" fontId="15" fillId="3" borderId="8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9" fillId="0" borderId="0"/>
    <xf numFmtId="0" fontId="15" fillId="3" borderId="8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5" fillId="3" borderId="8" applyNumberFormat="0" applyAlignment="0" applyProtection="0"/>
    <xf numFmtId="0" fontId="12" fillId="0" borderId="0"/>
    <xf numFmtId="0" fontId="9" fillId="0" borderId="0"/>
    <xf numFmtId="0" fontId="38" fillId="34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9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9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6" fillId="3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6" fillId="3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6" fillId="3" borderId="5" applyNumberFormat="0" applyAlignment="0" applyProtection="0"/>
    <xf numFmtId="0" fontId="9" fillId="0" borderId="0"/>
    <xf numFmtId="0" fontId="12" fillId="0" borderId="0"/>
    <xf numFmtId="0" fontId="6" fillId="3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6" fillId="3" borderId="5" applyNumberForma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6" fillId="3" borderId="5" applyNumberFormat="0" applyAlignment="0" applyProtection="0"/>
    <xf numFmtId="0" fontId="6" fillId="3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9" fillId="54" borderId="19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40" fillId="0" borderId="0" applyNumberFormat="0" applyFill="0" applyBorder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41" fillId="0" borderId="20" applyNumberFormat="0" applyFill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42" fillId="0" borderId="21" applyNumberFormat="0" applyFill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0" fillId="0" borderId="0"/>
    <xf numFmtId="0" fontId="11" fillId="6" borderId="5" applyNumberFormat="0" applyAlignment="0" applyProtection="0"/>
    <xf numFmtId="0" fontId="9" fillId="0" borderId="0"/>
    <xf numFmtId="0" fontId="15" fillId="3" borderId="8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0" fillId="0" borderId="0"/>
    <xf numFmtId="0" fontId="0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0" fillId="0" borderId="0"/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5" fillId="3" borderId="8" applyNumberFormat="0" applyAlignment="0" applyProtection="0"/>
    <xf numFmtId="0" fontId="11" fillId="6" borderId="5" applyNumberFormat="0" applyAlignment="0" applyProtection="0"/>
    <xf numFmtId="0" fontId="15" fillId="3" borderId="8" applyNumberFormat="0" applyAlignment="0" applyProtection="0"/>
    <xf numFmtId="0" fontId="11" fillId="6" borderId="5" applyNumberFormat="0" applyAlignment="0" applyProtection="0"/>
    <xf numFmtId="0" fontId="15" fillId="3" borderId="8" applyNumberFormat="0" applyAlignment="0" applyProtection="0"/>
    <xf numFmtId="0" fontId="12" fillId="0" borderId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9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5" fillId="3" borderId="8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43" fillId="0" borderId="0" applyNumberFormat="0" applyFill="0" applyBorder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11" fillId="6" borderId="5" applyNumberFormat="0" applyAlignment="0" applyProtection="0"/>
    <xf numFmtId="0" fontId="9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0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12" fillId="0" borderId="0"/>
    <xf numFmtId="0" fontId="12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4" fillId="0" borderId="7" applyNumberFormat="0" applyFill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0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0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1" fillId="6" borderId="5" applyNumberFormat="0" applyAlignment="0" applyProtection="0"/>
    <xf numFmtId="0" fontId="9" fillId="0" borderId="0"/>
    <xf numFmtId="0" fontId="11" fillId="6" borderId="5" applyNumberFormat="0" applyAlignment="0" applyProtection="0"/>
    <xf numFmtId="0" fontId="11" fillId="6" borderId="5" applyNumberForma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6" borderId="5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1" fillId="6" borderId="5" applyNumberFormat="0" applyAlignment="0" applyProtection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1" fillId="6" borderId="5" applyNumberFormat="0" applyAlignment="0" applyProtection="0"/>
    <xf numFmtId="0" fontId="7" fillId="0" borderId="0">
      <alignment vertical="center"/>
    </xf>
    <xf numFmtId="0" fontId="11" fillId="6" borderId="5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1" fillId="6" borderId="5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44" fillId="55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7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5" fillId="3" borderId="8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9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3" borderId="8" applyNumberFormat="0" applyAlignment="0" applyProtection="0"/>
    <xf numFmtId="0" fontId="9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9" fillId="0" borderId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2" fillId="0" borderId="0"/>
    <xf numFmtId="0" fontId="8" fillId="4" borderId="6" applyNumberFormat="0" applyFont="0" applyAlignment="0" applyProtection="0"/>
    <xf numFmtId="0" fontId="14" fillId="0" borderId="7" applyNumberFormat="0" applyFill="0" applyAlignment="0" applyProtection="0"/>
    <xf numFmtId="0" fontId="0" fillId="0" borderId="0"/>
    <xf numFmtId="0" fontId="12" fillId="0" borderId="0"/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0" fillId="0" borderId="0"/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7" fillId="0" borderId="0">
      <alignment vertical="center"/>
    </xf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9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8" fillId="4" borderId="6" applyNumberFormat="0" applyFont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8" fillId="4" borderId="6" applyNumberFormat="0" applyFon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8" fillId="4" borderId="6" applyNumberFormat="0" applyFon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9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9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9" fillId="0" borderId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9" fillId="0" borderId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0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0" fillId="0" borderId="0"/>
    <xf numFmtId="0" fontId="15" fillId="3" borderId="8" applyNumberFormat="0" applyAlignment="0" applyProtection="0"/>
    <xf numFmtId="0" fontId="12" fillId="0" borderId="0"/>
    <xf numFmtId="0" fontId="0" fillId="0" borderId="0"/>
    <xf numFmtId="0" fontId="0" fillId="0" borderId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0" fillId="0" borderId="0"/>
    <xf numFmtId="0" fontId="0" fillId="0" borderId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9" fillId="0" borderId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9" fillId="0" borderId="0"/>
    <xf numFmtId="0" fontId="12" fillId="0" borderId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12" fillId="0" borderId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9" fillId="0" borderId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0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0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0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2" fillId="0" borderId="0"/>
    <xf numFmtId="0" fontId="0" fillId="0" borderId="0"/>
    <xf numFmtId="0" fontId="15" fillId="3" borderId="8" applyNumberFormat="0" applyAlignment="0" applyProtection="0"/>
    <xf numFmtId="0" fontId="7" fillId="0" borderId="0">
      <alignment vertical="center"/>
    </xf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2" fillId="0" borderId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15" fillId="3" borderId="8" applyNumberFormat="0" applyAlignment="0" applyProtection="0"/>
    <xf numFmtId="0" fontId="9" fillId="0" borderId="0"/>
    <xf numFmtId="0" fontId="7" fillId="0" borderId="0">
      <alignment vertical="center"/>
    </xf>
    <xf numFmtId="0" fontId="45" fillId="0" borderId="0" applyNumberFormat="0" applyFill="0" applyBorder="0" applyAlignment="0" applyProtection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0" fillId="0" borderId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9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9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12" fillId="0" borderId="0"/>
    <xf numFmtId="0" fontId="12" fillId="0" borderId="0"/>
    <xf numFmtId="0" fontId="14" fillId="0" borderId="7" applyNumberFormat="0" applyFill="0" applyAlignment="0" applyProtection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7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9" fillId="0" borderId="0"/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0" fillId="0" borderId="0"/>
    <xf numFmtId="0" fontId="12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12" fillId="0" borderId="0"/>
    <xf numFmtId="0" fontId="0" fillId="0" borderId="0"/>
    <xf numFmtId="0" fontId="12" fillId="0" borderId="0"/>
    <xf numFmtId="0" fontId="9" fillId="0" borderId="0"/>
    <xf numFmtId="0" fontId="12" fillId="0" borderId="0"/>
    <xf numFmtId="0" fontId="0" fillId="0" borderId="0"/>
    <xf numFmtId="0" fontId="12" fillId="0" borderId="0"/>
    <xf numFmtId="0" fontId="7" fillId="0" borderId="0">
      <alignment vertical="center"/>
    </xf>
    <xf numFmtId="0" fontId="0" fillId="0" borderId="0"/>
    <xf numFmtId="0" fontId="0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0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0" fillId="0" borderId="0"/>
    <xf numFmtId="0" fontId="12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9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0" fillId="0" borderId="0"/>
    <xf numFmtId="0" fontId="9" fillId="0" borderId="0"/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12" fillId="0" borderId="0"/>
    <xf numFmtId="0" fontId="0" fillId="0" borderId="0"/>
    <xf numFmtId="0" fontId="7" fillId="0" borderId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0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2" fillId="0" borderId="0"/>
    <xf numFmtId="0" fontId="7" fillId="0" borderId="0">
      <alignment vertical="center"/>
    </xf>
    <xf numFmtId="0" fontId="9" fillId="0" borderId="0"/>
    <xf numFmtId="0" fontId="0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176" fontId="12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176" fontId="12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2" fillId="0" borderId="0" applyFont="0" applyFill="0" applyBorder="0" applyAlignment="0" applyProtection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12" fillId="0" borderId="0"/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2" fillId="0" borderId="0"/>
    <xf numFmtId="0" fontId="12" fillId="0" borderId="0"/>
    <xf numFmtId="0" fontId="7" fillId="0" borderId="0">
      <alignment vertical="center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0" fillId="0" borderId="0"/>
    <xf numFmtId="0" fontId="12" fillId="0" borderId="0"/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176" fontId="12" fillId="0" borderId="0" applyFont="0" applyFill="0" applyBorder="0" applyAlignment="0" applyProtection="0"/>
    <xf numFmtId="0" fontId="12" fillId="0" borderId="0"/>
  </cellStyleXfs>
  <cellXfs count="40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常规 3 6 3 8 4" xfId="4"/>
    <cellStyle name="常规 10 3 2 2 2 2" xfId="5"/>
    <cellStyle name="常规 2 2 3 3 2 2 7 3" xfId="6"/>
    <cellStyle name="Input 9 5 2" xfId="7"/>
    <cellStyle name="常规 2 2 2 2 2 2 2 6 4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Calculation 12 35 2" xfId="17"/>
    <cellStyle name="常规 2 3 2 2 2 2 2 7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Accent3" xfId="508"/>
    <cellStyle name="常规 3 3 4 4 9 2 4" xfId="509"/>
    <cellStyle name="常规 2 5 6 5 3" xfId="510"/>
    <cellStyle name="常规 2 6 3 2 3 2 3" xfId="511"/>
    <cellStyle name="常规 6 2 4 9" xfId="512"/>
    <cellStyle name="常规 10 8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常规 2 3 2 2 3 2 9 4" xfId="4093"/>
    <cellStyle name="常规 2 5 3 2 2 2 3" xfId="4094"/>
    <cellStyle name="Input 8 34" xfId="4095"/>
    <cellStyle name="Input 8 29" xfId="4096"/>
    <cellStyle name="常规 3 3 2 2 2 3 2 6 4" xfId="4097"/>
    <cellStyle name="常规 3 3 4 5 8 2 2" xfId="4098"/>
    <cellStyle name="Calculation 7 21 2" xfId="4099"/>
    <cellStyle name="Calculation 7 16 2" xfId="4100"/>
    <cellStyle name="常规 2 4 2 2 3 2 1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tableStyles count="0" defaultTableStyle="TableStyleMedium2" defaultPivotStyle="PivotStyleLight16"/>
  <colors>
    <mruColors>
      <color rgb="00FF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3"/>
  <sheetViews>
    <sheetView showGridLines="0" tabSelected="1" workbookViewId="0">
      <pane xSplit="3" ySplit="2" topLeftCell="D9" activePane="bottomRight" state="frozen"/>
      <selection/>
      <selection pane="topRight"/>
      <selection pane="bottomLeft"/>
      <selection pane="bottomRight" activeCell="H13" sqref="H13"/>
    </sheetView>
  </sheetViews>
  <sheetFormatPr defaultColWidth="9" defaultRowHeight="14.25"/>
  <cols>
    <col min="1" max="1" width="7.375" style="18" customWidth="1"/>
    <col min="2" max="2" width="9" style="18"/>
    <col min="3" max="3" width="18.625" style="18" customWidth="1"/>
    <col min="4" max="4" width="5.75" style="18" customWidth="1"/>
    <col min="5" max="5" width="12" style="18" customWidth="1"/>
    <col min="6" max="6" width="22.25" style="18" customWidth="1"/>
    <col min="7" max="7" width="4.75" style="18" customWidth="1"/>
    <col min="8" max="8" width="20.625" style="18" customWidth="1"/>
    <col min="9" max="9" width="9" style="18" customWidth="1"/>
    <col min="10" max="10" width="9.625" style="18"/>
    <col min="11" max="12" width="9.375" style="18" customWidth="1"/>
    <col min="13" max="13" width="13.25" style="18" customWidth="1"/>
    <col min="14" max="16384" width="9" style="18"/>
  </cols>
  <sheetData>
    <row r="1" ht="38" customHeight="1" spans="1:13">
      <c r="A1" s="19" t="s">
        <v>300</v>
      </c>
      <c r="B1" s="19"/>
      <c r="C1" s="19"/>
      <c r="D1" s="19"/>
      <c r="E1" s="20"/>
      <c r="F1" s="19"/>
      <c r="G1" s="19"/>
      <c r="H1" s="19"/>
      <c r="I1" s="19"/>
      <c r="J1" s="19"/>
      <c r="K1" s="35"/>
      <c r="L1" s="35"/>
      <c r="M1" s="19"/>
    </row>
    <row r="2" ht="35" customHeight="1" spans="1:13">
      <c r="A2" s="21" t="s">
        <v>1</v>
      </c>
      <c r="B2" s="22" t="s">
        <v>2</v>
      </c>
      <c r="C2" s="22" t="s">
        <v>3</v>
      </c>
      <c r="D2" s="22" t="s">
        <v>4</v>
      </c>
      <c r="E2" s="23" t="s">
        <v>5</v>
      </c>
      <c r="F2" s="23" t="s">
        <v>6</v>
      </c>
      <c r="G2" s="23" t="s">
        <v>7</v>
      </c>
      <c r="H2" s="24" t="s">
        <v>9</v>
      </c>
      <c r="I2" s="24" t="s">
        <v>10</v>
      </c>
      <c r="J2" s="24" t="s">
        <v>11</v>
      </c>
      <c r="K2" s="24" t="s">
        <v>301</v>
      </c>
      <c r="L2" s="24" t="s">
        <v>302</v>
      </c>
      <c r="M2" s="24" t="s">
        <v>303</v>
      </c>
    </row>
    <row r="3" ht="19" customHeight="1" spans="1:13">
      <c r="A3" s="21">
        <v>1</v>
      </c>
      <c r="B3" s="25" t="s">
        <v>33</v>
      </c>
      <c r="C3" s="22" t="s">
        <v>34</v>
      </c>
      <c r="D3" s="26" t="s">
        <v>31</v>
      </c>
      <c r="E3" s="27" t="s">
        <v>304</v>
      </c>
      <c r="F3" s="28" t="s">
        <v>35</v>
      </c>
      <c r="G3" s="28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24"/>
      <c r="I3" s="24" t="s">
        <v>20</v>
      </c>
      <c r="J3" s="24">
        <v>31</v>
      </c>
      <c r="K3" s="36">
        <v>59</v>
      </c>
      <c r="L3" s="36">
        <v>31</v>
      </c>
      <c r="M3" s="36">
        <f>SUM(K3:L3)</f>
        <v>90</v>
      </c>
    </row>
    <row r="4" ht="19" customHeight="1" spans="1:13">
      <c r="A4" s="21">
        <v>2</v>
      </c>
      <c r="B4" s="29" t="s">
        <v>305</v>
      </c>
      <c r="C4" s="22" t="s">
        <v>87</v>
      </c>
      <c r="D4" s="26" t="s">
        <v>31</v>
      </c>
      <c r="E4" s="27" t="s">
        <v>304</v>
      </c>
      <c r="F4" s="28" t="s">
        <v>306</v>
      </c>
      <c r="G4" s="28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24"/>
      <c r="I4" s="24" t="s">
        <v>20</v>
      </c>
      <c r="J4" s="24">
        <v>31</v>
      </c>
      <c r="K4" s="36">
        <v>59</v>
      </c>
      <c r="L4" s="36">
        <v>31</v>
      </c>
      <c r="M4" s="36">
        <f t="shared" ref="M4:M67" si="0">SUM(K4:L4)</f>
        <v>90</v>
      </c>
    </row>
    <row r="5" ht="19" customHeight="1" spans="1:13">
      <c r="A5" s="21">
        <v>3</v>
      </c>
      <c r="B5" s="29" t="s">
        <v>125</v>
      </c>
      <c r="C5" s="22" t="s">
        <v>48</v>
      </c>
      <c r="D5" s="26" t="s">
        <v>31</v>
      </c>
      <c r="E5" s="27" t="s">
        <v>304</v>
      </c>
      <c r="F5" s="28" t="s">
        <v>126</v>
      </c>
      <c r="G5" s="28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24"/>
      <c r="I5" s="24" t="s">
        <v>20</v>
      </c>
      <c r="J5" s="24">
        <v>31</v>
      </c>
      <c r="K5" s="36">
        <v>59</v>
      </c>
      <c r="L5" s="36">
        <v>31</v>
      </c>
      <c r="M5" s="36">
        <f t="shared" si="0"/>
        <v>90</v>
      </c>
    </row>
    <row r="6" ht="19" customHeight="1" spans="1:13">
      <c r="A6" s="21">
        <v>4</v>
      </c>
      <c r="B6" s="29" t="s">
        <v>136</v>
      </c>
      <c r="C6" s="22" t="s">
        <v>48</v>
      </c>
      <c r="D6" s="26" t="s">
        <v>16</v>
      </c>
      <c r="E6" s="27" t="s">
        <v>304</v>
      </c>
      <c r="F6" s="28" t="s">
        <v>137</v>
      </c>
      <c r="G6" s="28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24"/>
      <c r="I6" s="24" t="s">
        <v>20</v>
      </c>
      <c r="J6" s="24">
        <v>31</v>
      </c>
      <c r="K6" s="36">
        <v>59</v>
      </c>
      <c r="L6" s="36">
        <v>31</v>
      </c>
      <c r="M6" s="36">
        <f t="shared" si="0"/>
        <v>90</v>
      </c>
    </row>
    <row r="7" ht="19" customHeight="1" spans="1:13">
      <c r="A7" s="21">
        <v>5</v>
      </c>
      <c r="B7" s="29" t="s">
        <v>307</v>
      </c>
      <c r="C7" s="22" t="s">
        <v>111</v>
      </c>
      <c r="D7" s="26" t="s">
        <v>16</v>
      </c>
      <c r="E7" s="27" t="s">
        <v>304</v>
      </c>
      <c r="F7" s="28" t="s">
        <v>308</v>
      </c>
      <c r="G7" s="28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24"/>
      <c r="I7" s="24" t="s">
        <v>20</v>
      </c>
      <c r="J7" s="24">
        <v>31</v>
      </c>
      <c r="K7" s="36">
        <v>59</v>
      </c>
      <c r="L7" s="36">
        <v>31</v>
      </c>
      <c r="M7" s="36">
        <f t="shared" si="0"/>
        <v>90</v>
      </c>
    </row>
    <row r="8" ht="19" customHeight="1" spans="1:13">
      <c r="A8" s="21">
        <v>6</v>
      </c>
      <c r="B8" s="29" t="s">
        <v>309</v>
      </c>
      <c r="C8" s="22" t="s">
        <v>143</v>
      </c>
      <c r="D8" s="26" t="s">
        <v>16</v>
      </c>
      <c r="E8" s="27" t="s">
        <v>304</v>
      </c>
      <c r="F8" s="28" t="s">
        <v>310</v>
      </c>
      <c r="G8" s="28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24"/>
      <c r="I8" s="24" t="s">
        <v>20</v>
      </c>
      <c r="J8" s="24">
        <v>31</v>
      </c>
      <c r="K8" s="36">
        <v>59</v>
      </c>
      <c r="L8" s="36">
        <v>31</v>
      </c>
      <c r="M8" s="36">
        <f t="shared" si="0"/>
        <v>90</v>
      </c>
    </row>
    <row r="9" ht="19" customHeight="1" spans="1:13">
      <c r="A9" s="21">
        <v>7</v>
      </c>
      <c r="B9" s="29" t="s">
        <v>311</v>
      </c>
      <c r="C9" s="22" t="s">
        <v>15</v>
      </c>
      <c r="D9" s="26" t="s">
        <v>16</v>
      </c>
      <c r="E9" s="27" t="s">
        <v>312</v>
      </c>
      <c r="F9" s="28" t="s">
        <v>313</v>
      </c>
      <c r="G9" s="28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24"/>
      <c r="I9" s="24" t="s">
        <v>20</v>
      </c>
      <c r="J9" s="24">
        <v>31</v>
      </c>
      <c r="K9" s="36">
        <v>59</v>
      </c>
      <c r="L9" s="36">
        <v>31</v>
      </c>
      <c r="M9" s="36">
        <f t="shared" si="0"/>
        <v>90</v>
      </c>
    </row>
    <row r="10" ht="19" customHeight="1" spans="1:13">
      <c r="A10" s="21">
        <v>8</v>
      </c>
      <c r="B10" s="29" t="s">
        <v>314</v>
      </c>
      <c r="C10" s="22" t="s">
        <v>48</v>
      </c>
      <c r="D10" s="26" t="s">
        <v>31</v>
      </c>
      <c r="E10" s="27" t="s">
        <v>312</v>
      </c>
      <c r="F10" s="28" t="s">
        <v>315</v>
      </c>
      <c r="G10" s="28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24"/>
      <c r="I10" s="24" t="s">
        <v>20</v>
      </c>
      <c r="J10" s="24">
        <v>31</v>
      </c>
      <c r="K10" s="36">
        <v>59</v>
      </c>
      <c r="L10" s="36">
        <v>31</v>
      </c>
      <c r="M10" s="36">
        <f t="shared" si="0"/>
        <v>90</v>
      </c>
    </row>
    <row r="11" ht="19" customHeight="1" spans="1:13">
      <c r="A11" s="21">
        <v>9</v>
      </c>
      <c r="B11" s="29" t="s">
        <v>316</v>
      </c>
      <c r="C11" s="22" t="s">
        <v>87</v>
      </c>
      <c r="D11" s="26" t="s">
        <v>31</v>
      </c>
      <c r="E11" s="27" t="s">
        <v>317</v>
      </c>
      <c r="F11" s="28" t="s">
        <v>318</v>
      </c>
      <c r="G11" s="28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24"/>
      <c r="I11" s="24" t="s">
        <v>20</v>
      </c>
      <c r="J11" s="24">
        <v>31</v>
      </c>
      <c r="K11" s="36">
        <v>59</v>
      </c>
      <c r="L11" s="36">
        <v>31</v>
      </c>
      <c r="M11" s="36">
        <f t="shared" si="0"/>
        <v>90</v>
      </c>
    </row>
    <row r="12" ht="19" customHeight="1" spans="1:13">
      <c r="A12" s="21">
        <v>10</v>
      </c>
      <c r="B12" s="29" t="s">
        <v>319</v>
      </c>
      <c r="C12" s="22" t="s">
        <v>48</v>
      </c>
      <c r="D12" s="26" t="s">
        <v>16</v>
      </c>
      <c r="E12" s="27" t="s">
        <v>320</v>
      </c>
      <c r="F12" s="28" t="s">
        <v>321</v>
      </c>
      <c r="G12" s="28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24"/>
      <c r="I12" s="24" t="s">
        <v>20</v>
      </c>
      <c r="J12" s="24">
        <v>31</v>
      </c>
      <c r="K12" s="36">
        <v>59</v>
      </c>
      <c r="L12" s="36">
        <v>31</v>
      </c>
      <c r="M12" s="36">
        <f t="shared" si="0"/>
        <v>90</v>
      </c>
    </row>
    <row r="13" ht="19" customHeight="1" spans="1:13">
      <c r="A13" s="21">
        <v>11</v>
      </c>
      <c r="B13" s="29" t="s">
        <v>322</v>
      </c>
      <c r="C13" s="22" t="s">
        <v>15</v>
      </c>
      <c r="D13" s="26" t="s">
        <v>16</v>
      </c>
      <c r="E13" s="27" t="s">
        <v>320</v>
      </c>
      <c r="F13" s="28" t="s">
        <v>323</v>
      </c>
      <c r="G13" s="28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24"/>
      <c r="I13" s="24" t="s">
        <v>20</v>
      </c>
      <c r="J13" s="24">
        <v>31</v>
      </c>
      <c r="K13" s="36">
        <v>59</v>
      </c>
      <c r="L13" s="36">
        <v>31</v>
      </c>
      <c r="M13" s="36">
        <f t="shared" si="0"/>
        <v>90</v>
      </c>
    </row>
    <row r="14" ht="19" customHeight="1" spans="1:13">
      <c r="A14" s="21">
        <v>12</v>
      </c>
      <c r="B14" s="29" t="s">
        <v>324</v>
      </c>
      <c r="C14" s="22" t="s">
        <v>48</v>
      </c>
      <c r="D14" s="26" t="s">
        <v>16</v>
      </c>
      <c r="E14" s="27" t="s">
        <v>325</v>
      </c>
      <c r="F14" s="28" t="s">
        <v>326</v>
      </c>
      <c r="G14" s="28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24"/>
      <c r="I14" s="24" t="s">
        <v>20</v>
      </c>
      <c r="J14" s="24">
        <v>31</v>
      </c>
      <c r="K14" s="36">
        <v>59</v>
      </c>
      <c r="L14" s="36">
        <v>31</v>
      </c>
      <c r="M14" s="36">
        <f t="shared" si="0"/>
        <v>90</v>
      </c>
    </row>
    <row r="15" ht="19" customHeight="1" spans="1:13">
      <c r="A15" s="21">
        <v>13</v>
      </c>
      <c r="B15" s="29" t="s">
        <v>327</v>
      </c>
      <c r="C15" s="22" t="s">
        <v>15</v>
      </c>
      <c r="D15" s="26" t="s">
        <v>16</v>
      </c>
      <c r="E15" s="27" t="s">
        <v>325</v>
      </c>
      <c r="F15" s="28" t="s">
        <v>328</v>
      </c>
      <c r="G15" s="28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24"/>
      <c r="I15" s="24" t="s">
        <v>20</v>
      </c>
      <c r="J15" s="24">
        <v>31</v>
      </c>
      <c r="K15" s="36">
        <v>59</v>
      </c>
      <c r="L15" s="36">
        <v>31</v>
      </c>
      <c r="M15" s="36">
        <f t="shared" si="0"/>
        <v>90</v>
      </c>
    </row>
    <row r="16" ht="19" customHeight="1" spans="1:13">
      <c r="A16" s="21">
        <v>14</v>
      </c>
      <c r="B16" s="29" t="s">
        <v>329</v>
      </c>
      <c r="C16" s="22" t="s">
        <v>48</v>
      </c>
      <c r="D16" s="26" t="s">
        <v>16</v>
      </c>
      <c r="E16" s="27" t="s">
        <v>330</v>
      </c>
      <c r="F16" s="28" t="s">
        <v>331</v>
      </c>
      <c r="G16" s="28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24"/>
      <c r="I16" s="24" t="s">
        <v>20</v>
      </c>
      <c r="J16" s="24">
        <v>31</v>
      </c>
      <c r="K16" s="36">
        <v>59</v>
      </c>
      <c r="L16" s="36">
        <v>31</v>
      </c>
      <c r="M16" s="36">
        <f t="shared" si="0"/>
        <v>90</v>
      </c>
    </row>
    <row r="17" ht="19" customHeight="1" spans="1:13">
      <c r="A17" s="21">
        <v>15</v>
      </c>
      <c r="B17" s="29" t="s">
        <v>332</v>
      </c>
      <c r="C17" s="22" t="s">
        <v>48</v>
      </c>
      <c r="D17" s="26" t="s">
        <v>16</v>
      </c>
      <c r="E17" s="27" t="s">
        <v>333</v>
      </c>
      <c r="F17" s="28" t="s">
        <v>334</v>
      </c>
      <c r="G17" s="28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24"/>
      <c r="I17" s="24" t="s">
        <v>20</v>
      </c>
      <c r="J17" s="24">
        <v>31</v>
      </c>
      <c r="K17" s="36">
        <v>59</v>
      </c>
      <c r="L17" s="36">
        <v>31</v>
      </c>
      <c r="M17" s="36">
        <f t="shared" si="0"/>
        <v>90</v>
      </c>
    </row>
    <row r="18" ht="19" customHeight="1" spans="1:13">
      <c r="A18" s="21">
        <v>16</v>
      </c>
      <c r="B18" s="29" t="s">
        <v>335</v>
      </c>
      <c r="C18" s="22" t="s">
        <v>48</v>
      </c>
      <c r="D18" s="26" t="s">
        <v>16</v>
      </c>
      <c r="E18" s="27" t="s">
        <v>333</v>
      </c>
      <c r="F18" s="28" t="s">
        <v>336</v>
      </c>
      <c r="G18" s="28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24"/>
      <c r="I18" s="24" t="s">
        <v>20</v>
      </c>
      <c r="J18" s="24">
        <v>31</v>
      </c>
      <c r="K18" s="36">
        <v>59</v>
      </c>
      <c r="L18" s="36">
        <v>31</v>
      </c>
      <c r="M18" s="36">
        <f t="shared" si="0"/>
        <v>90</v>
      </c>
    </row>
    <row r="19" ht="19" customHeight="1" spans="1:13">
      <c r="A19" s="21">
        <v>17</v>
      </c>
      <c r="B19" s="29" t="s">
        <v>337</v>
      </c>
      <c r="C19" s="29" t="s">
        <v>152</v>
      </c>
      <c r="D19" s="29" t="s">
        <v>16</v>
      </c>
      <c r="E19" s="29" t="s">
        <v>338</v>
      </c>
      <c r="F19" s="29" t="s">
        <v>339</v>
      </c>
      <c r="G19" s="29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29"/>
      <c r="I19" s="29" t="s">
        <v>20</v>
      </c>
      <c r="J19" s="24">
        <v>31</v>
      </c>
      <c r="K19" s="36">
        <v>59</v>
      </c>
      <c r="L19" s="36">
        <v>31</v>
      </c>
      <c r="M19" s="36">
        <f t="shared" si="0"/>
        <v>90</v>
      </c>
    </row>
    <row r="20" ht="19" customHeight="1" spans="1:13">
      <c r="A20" s="21">
        <v>18</v>
      </c>
      <c r="B20" s="29" t="s">
        <v>340</v>
      </c>
      <c r="C20" s="29" t="s">
        <v>15</v>
      </c>
      <c r="D20" s="29" t="s">
        <v>16</v>
      </c>
      <c r="E20" s="29" t="s">
        <v>341</v>
      </c>
      <c r="F20" s="29" t="s">
        <v>342</v>
      </c>
      <c r="G20" s="29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29"/>
      <c r="I20" s="29" t="s">
        <v>20</v>
      </c>
      <c r="J20" s="24">
        <v>31</v>
      </c>
      <c r="K20" s="36">
        <v>59</v>
      </c>
      <c r="L20" s="36">
        <v>31</v>
      </c>
      <c r="M20" s="36">
        <f t="shared" si="0"/>
        <v>90</v>
      </c>
    </row>
    <row r="21" ht="19" customHeight="1" spans="1:13">
      <c r="A21" s="21">
        <v>19</v>
      </c>
      <c r="B21" s="29" t="s">
        <v>343</v>
      </c>
      <c r="C21" s="29" t="s">
        <v>15</v>
      </c>
      <c r="D21" s="29" t="s">
        <v>16</v>
      </c>
      <c r="E21" s="29" t="s">
        <v>344</v>
      </c>
      <c r="F21" s="29" t="s">
        <v>345</v>
      </c>
      <c r="G21" s="29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29"/>
      <c r="I21" s="29" t="s">
        <v>20</v>
      </c>
      <c r="J21" s="24">
        <v>31</v>
      </c>
      <c r="K21" s="36">
        <v>59</v>
      </c>
      <c r="L21" s="36">
        <v>31</v>
      </c>
      <c r="M21" s="36">
        <f t="shared" si="0"/>
        <v>90</v>
      </c>
    </row>
    <row r="22" ht="19" customHeight="1" spans="1:13">
      <c r="A22" s="21">
        <v>20</v>
      </c>
      <c r="B22" s="29" t="s">
        <v>346</v>
      </c>
      <c r="C22" s="29" t="s">
        <v>15</v>
      </c>
      <c r="D22" s="29" t="s">
        <v>16</v>
      </c>
      <c r="E22" s="30">
        <v>44393</v>
      </c>
      <c r="F22" s="29" t="s">
        <v>347</v>
      </c>
      <c r="G22" s="29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29"/>
      <c r="I22" s="29" t="s">
        <v>20</v>
      </c>
      <c r="J22" s="24">
        <v>31</v>
      </c>
      <c r="K22" s="36">
        <v>59</v>
      </c>
      <c r="L22" s="36">
        <v>31</v>
      </c>
      <c r="M22" s="36">
        <f t="shared" si="0"/>
        <v>90</v>
      </c>
    </row>
    <row r="23" ht="19" customHeight="1" spans="1:13">
      <c r="A23" s="21">
        <v>21</v>
      </c>
      <c r="B23" s="29" t="s">
        <v>348</v>
      </c>
      <c r="C23" s="29" t="s">
        <v>349</v>
      </c>
      <c r="D23" s="29" t="s">
        <v>16</v>
      </c>
      <c r="E23" s="30">
        <v>44396</v>
      </c>
      <c r="F23" s="29" t="s">
        <v>350</v>
      </c>
      <c r="G23" s="29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29"/>
      <c r="I23" s="29" t="s">
        <v>20</v>
      </c>
      <c r="J23" s="24">
        <v>31</v>
      </c>
      <c r="K23" s="36">
        <v>59</v>
      </c>
      <c r="L23" s="36">
        <v>31</v>
      </c>
      <c r="M23" s="36">
        <f t="shared" si="0"/>
        <v>90</v>
      </c>
    </row>
    <row r="24" ht="19" customHeight="1" spans="1:13">
      <c r="A24" s="21">
        <v>22</v>
      </c>
      <c r="B24" s="29" t="s">
        <v>351</v>
      </c>
      <c r="C24" s="29" t="s">
        <v>87</v>
      </c>
      <c r="D24" s="29" t="s">
        <v>16</v>
      </c>
      <c r="E24" s="30">
        <v>44397</v>
      </c>
      <c r="F24" s="29" t="s">
        <v>352</v>
      </c>
      <c r="G24" s="29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29"/>
      <c r="I24" s="29" t="s">
        <v>20</v>
      </c>
      <c r="J24" s="24">
        <v>31</v>
      </c>
      <c r="K24" s="36">
        <v>59</v>
      </c>
      <c r="L24" s="36">
        <v>31</v>
      </c>
      <c r="M24" s="36">
        <f t="shared" si="0"/>
        <v>90</v>
      </c>
    </row>
    <row r="25" ht="19" customHeight="1" spans="1:13">
      <c r="A25" s="21">
        <v>23</v>
      </c>
      <c r="B25" s="29" t="s">
        <v>353</v>
      </c>
      <c r="C25" s="22" t="s">
        <v>349</v>
      </c>
      <c r="D25" s="26" t="s">
        <v>16</v>
      </c>
      <c r="E25" s="27" t="s">
        <v>354</v>
      </c>
      <c r="F25" s="28" t="s">
        <v>355</v>
      </c>
      <c r="G25" s="29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24"/>
      <c r="I25" s="29" t="s">
        <v>20</v>
      </c>
      <c r="J25" s="24">
        <v>31</v>
      </c>
      <c r="K25" s="36">
        <v>59</v>
      </c>
      <c r="L25" s="36">
        <v>31</v>
      </c>
      <c r="M25" s="36">
        <f t="shared" si="0"/>
        <v>90</v>
      </c>
    </row>
    <row r="26" ht="19" customHeight="1" spans="1:13">
      <c r="A26" s="21">
        <v>24</v>
      </c>
      <c r="B26" s="29" t="s">
        <v>47</v>
      </c>
      <c r="C26" s="22" t="s">
        <v>111</v>
      </c>
      <c r="D26" s="26" t="s">
        <v>16</v>
      </c>
      <c r="E26" s="27" t="s">
        <v>356</v>
      </c>
      <c r="F26" s="28" t="s">
        <v>357</v>
      </c>
      <c r="G26" s="29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24"/>
      <c r="I26" s="29" t="s">
        <v>20</v>
      </c>
      <c r="J26" s="24">
        <v>31</v>
      </c>
      <c r="K26" s="36">
        <v>59</v>
      </c>
      <c r="L26" s="36">
        <v>31</v>
      </c>
      <c r="M26" s="36">
        <f t="shared" si="0"/>
        <v>90</v>
      </c>
    </row>
    <row r="27" ht="19" customHeight="1" spans="1:13">
      <c r="A27" s="21">
        <v>25</v>
      </c>
      <c r="B27" s="22" t="s">
        <v>358</v>
      </c>
      <c r="C27" s="22" t="s">
        <v>34</v>
      </c>
      <c r="D27" s="22" t="s">
        <v>16</v>
      </c>
      <c r="E27" s="22" t="s">
        <v>359</v>
      </c>
      <c r="F27" s="28" t="s">
        <v>360</v>
      </c>
      <c r="G27" s="29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24"/>
      <c r="I27" s="29" t="s">
        <v>20</v>
      </c>
      <c r="J27" s="24">
        <v>31</v>
      </c>
      <c r="K27" s="36">
        <v>59</v>
      </c>
      <c r="L27" s="36">
        <v>31</v>
      </c>
      <c r="M27" s="36">
        <f t="shared" si="0"/>
        <v>90</v>
      </c>
    </row>
    <row r="28" ht="19" customHeight="1" spans="1:13">
      <c r="A28" s="21">
        <v>26</v>
      </c>
      <c r="B28" s="22" t="s">
        <v>361</v>
      </c>
      <c r="C28" s="22" t="s">
        <v>48</v>
      </c>
      <c r="D28" s="22" t="s">
        <v>31</v>
      </c>
      <c r="E28" s="22" t="s">
        <v>359</v>
      </c>
      <c r="F28" s="28" t="s">
        <v>362</v>
      </c>
      <c r="G28" s="29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24"/>
      <c r="I28" s="29" t="s">
        <v>20</v>
      </c>
      <c r="J28" s="24">
        <v>31</v>
      </c>
      <c r="K28" s="36">
        <v>59</v>
      </c>
      <c r="L28" s="36">
        <v>31</v>
      </c>
      <c r="M28" s="36">
        <f t="shared" si="0"/>
        <v>90</v>
      </c>
    </row>
    <row r="29" ht="19" customHeight="1" spans="1:13">
      <c r="A29" s="21">
        <v>27</v>
      </c>
      <c r="B29" s="22" t="s">
        <v>363</v>
      </c>
      <c r="C29" s="22" t="s">
        <v>48</v>
      </c>
      <c r="D29" s="22" t="s">
        <v>31</v>
      </c>
      <c r="E29" s="22" t="s">
        <v>359</v>
      </c>
      <c r="F29" s="28" t="s">
        <v>364</v>
      </c>
      <c r="G29" s="29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24"/>
      <c r="I29" s="29" t="s">
        <v>20</v>
      </c>
      <c r="J29" s="24">
        <v>31</v>
      </c>
      <c r="K29" s="36">
        <v>59</v>
      </c>
      <c r="L29" s="36">
        <v>31</v>
      </c>
      <c r="M29" s="36">
        <f t="shared" si="0"/>
        <v>90</v>
      </c>
    </row>
    <row r="30" ht="19" customHeight="1" spans="1:13">
      <c r="A30" s="21">
        <v>28</v>
      </c>
      <c r="B30" s="29" t="s">
        <v>365</v>
      </c>
      <c r="C30" s="22" t="s">
        <v>87</v>
      </c>
      <c r="D30" s="26" t="s">
        <v>16</v>
      </c>
      <c r="E30" s="27" t="s">
        <v>366</v>
      </c>
      <c r="F30" s="28" t="s">
        <v>367</v>
      </c>
      <c r="G30" s="29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24"/>
      <c r="I30" s="29" t="s">
        <v>20</v>
      </c>
      <c r="J30" s="24">
        <v>31</v>
      </c>
      <c r="K30" s="36">
        <v>59</v>
      </c>
      <c r="L30" s="36">
        <v>31</v>
      </c>
      <c r="M30" s="36">
        <f t="shared" si="0"/>
        <v>90</v>
      </c>
    </row>
    <row r="31" ht="24" customHeight="1" spans="1:13">
      <c r="A31" s="21">
        <v>29</v>
      </c>
      <c r="B31" s="29" t="s">
        <v>368</v>
      </c>
      <c r="C31" s="22" t="s">
        <v>15</v>
      </c>
      <c r="D31" s="26" t="s">
        <v>16</v>
      </c>
      <c r="E31" s="27" t="s">
        <v>369</v>
      </c>
      <c r="F31" s="28" t="s">
        <v>370</v>
      </c>
      <c r="G31" s="29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24"/>
      <c r="I31" s="29" t="s">
        <v>20</v>
      </c>
      <c r="J31" s="24">
        <v>31</v>
      </c>
      <c r="K31" s="36">
        <v>59</v>
      </c>
      <c r="L31" s="36">
        <v>31</v>
      </c>
      <c r="M31" s="36">
        <f t="shared" si="0"/>
        <v>90</v>
      </c>
    </row>
    <row r="32" ht="19" customHeight="1" spans="1:13">
      <c r="A32" s="21">
        <v>30</v>
      </c>
      <c r="B32" s="29" t="s">
        <v>371</v>
      </c>
      <c r="C32" s="22" t="s">
        <v>15</v>
      </c>
      <c r="D32" s="26" t="s">
        <v>16</v>
      </c>
      <c r="E32" s="27" t="s">
        <v>369</v>
      </c>
      <c r="F32" s="28" t="s">
        <v>372</v>
      </c>
      <c r="G32" s="29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24"/>
      <c r="I32" s="29" t="s">
        <v>20</v>
      </c>
      <c r="J32" s="24">
        <v>31</v>
      </c>
      <c r="K32" s="36">
        <v>59</v>
      </c>
      <c r="L32" s="36">
        <v>31</v>
      </c>
      <c r="M32" s="36">
        <f t="shared" si="0"/>
        <v>90</v>
      </c>
    </row>
    <row r="33" ht="19" customHeight="1" spans="1:13">
      <c r="A33" s="21">
        <v>31</v>
      </c>
      <c r="B33" s="29" t="s">
        <v>373</v>
      </c>
      <c r="C33" s="22" t="s">
        <v>152</v>
      </c>
      <c r="D33" s="26" t="s">
        <v>16</v>
      </c>
      <c r="E33" s="31">
        <v>44406</v>
      </c>
      <c r="F33" s="28" t="s">
        <v>374</v>
      </c>
      <c r="G33" s="29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24"/>
      <c r="I33" s="29" t="s">
        <v>20</v>
      </c>
      <c r="J33" s="24">
        <v>31</v>
      </c>
      <c r="K33" s="36">
        <v>59</v>
      </c>
      <c r="L33" s="36">
        <v>31</v>
      </c>
      <c r="M33" s="36">
        <f t="shared" si="0"/>
        <v>90</v>
      </c>
    </row>
    <row r="34" ht="19" customHeight="1" spans="1:13">
      <c r="A34" s="21">
        <v>32</v>
      </c>
      <c r="B34" s="29" t="s">
        <v>375</v>
      </c>
      <c r="C34" s="22" t="s">
        <v>376</v>
      </c>
      <c r="D34" s="26" t="s">
        <v>16</v>
      </c>
      <c r="E34" s="31">
        <v>44410</v>
      </c>
      <c r="F34" s="28" t="s">
        <v>377</v>
      </c>
      <c r="G34" s="29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24" t="s">
        <v>378</v>
      </c>
      <c r="I34" s="29" t="s">
        <v>20</v>
      </c>
      <c r="J34" s="24">
        <f>DAY(EOMONTH(E34,0))-DAY(E34)+1</f>
        <v>30</v>
      </c>
      <c r="K34" s="36">
        <v>0</v>
      </c>
      <c r="L34" s="36">
        <v>0</v>
      </c>
      <c r="M34" s="36">
        <f t="shared" si="0"/>
        <v>0</v>
      </c>
    </row>
    <row r="35" ht="19" customHeight="1" spans="1:13">
      <c r="A35" s="21">
        <v>33</v>
      </c>
      <c r="B35" s="29" t="s">
        <v>379</v>
      </c>
      <c r="C35" s="22" t="s">
        <v>380</v>
      </c>
      <c r="D35" s="26" t="s">
        <v>16</v>
      </c>
      <c r="E35" s="31">
        <v>44410</v>
      </c>
      <c r="F35" s="28" t="s">
        <v>381</v>
      </c>
      <c r="G35" s="29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24"/>
      <c r="I35" s="29" t="s">
        <v>20</v>
      </c>
      <c r="J35" s="24">
        <f>DAY(EOMONTH(E35,0))-DAY(E35)+1</f>
        <v>30</v>
      </c>
      <c r="K35" s="36">
        <f>J35*1.966</f>
        <v>58.98</v>
      </c>
      <c r="L35" s="36">
        <f>J35*1</f>
        <v>30</v>
      </c>
      <c r="M35" s="36">
        <f t="shared" si="0"/>
        <v>88.98</v>
      </c>
    </row>
    <row r="36" ht="19" customHeight="1" spans="1:13">
      <c r="A36" s="21">
        <v>34</v>
      </c>
      <c r="B36" s="29" t="s">
        <v>382</v>
      </c>
      <c r="C36" s="22" t="s">
        <v>34</v>
      </c>
      <c r="D36" s="26" t="s">
        <v>31</v>
      </c>
      <c r="E36" s="31">
        <v>44411</v>
      </c>
      <c r="F36" s="28" t="s">
        <v>383</v>
      </c>
      <c r="G36" s="29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24"/>
      <c r="I36" s="29" t="s">
        <v>20</v>
      </c>
      <c r="J36" s="24">
        <f>DAY(EOMONTH(E36,0))-DAY(E36)+1</f>
        <v>29</v>
      </c>
      <c r="K36" s="36">
        <f>J36*1.966</f>
        <v>57.014</v>
      </c>
      <c r="L36" s="36">
        <f>J36*1</f>
        <v>29</v>
      </c>
      <c r="M36" s="36">
        <f t="shared" si="0"/>
        <v>86.014</v>
      </c>
    </row>
    <row r="37" ht="19" customHeight="1" spans="1:13">
      <c r="A37" s="21">
        <v>35</v>
      </c>
      <c r="B37" s="29" t="s">
        <v>384</v>
      </c>
      <c r="C37" s="22" t="s">
        <v>34</v>
      </c>
      <c r="D37" s="26" t="s">
        <v>31</v>
      </c>
      <c r="E37" s="31">
        <v>44412</v>
      </c>
      <c r="F37" s="28" t="s">
        <v>385</v>
      </c>
      <c r="G37" s="29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24" t="s">
        <v>386</v>
      </c>
      <c r="I37" s="29" t="s">
        <v>20</v>
      </c>
      <c r="J37" s="24">
        <f>DAY(EOMONTH(E37,0))-DAY(E37)+1</f>
        <v>28</v>
      </c>
      <c r="K37" s="36">
        <v>0</v>
      </c>
      <c r="L37" s="36">
        <v>0</v>
      </c>
      <c r="M37" s="36">
        <f t="shared" si="0"/>
        <v>0</v>
      </c>
    </row>
    <row r="38" ht="19" customHeight="1" spans="1:13">
      <c r="A38" s="21">
        <v>37</v>
      </c>
      <c r="B38" s="29" t="s">
        <v>387</v>
      </c>
      <c r="C38" s="22" t="s">
        <v>15</v>
      </c>
      <c r="D38" s="26" t="s">
        <v>16</v>
      </c>
      <c r="E38" s="32">
        <v>44417</v>
      </c>
      <c r="F38" s="28" t="s">
        <v>388</v>
      </c>
      <c r="G38" s="29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24"/>
      <c r="I38" s="29" t="s">
        <v>20</v>
      </c>
      <c r="J38" s="24">
        <f t="shared" ref="J38:J72" si="1">DAY(EOMONTH(E38,0))-DAY(E38)+1</f>
        <v>23</v>
      </c>
      <c r="K38" s="36">
        <f>J38*1.966</f>
        <v>45.218</v>
      </c>
      <c r="L38" s="36">
        <f>J38*1</f>
        <v>23</v>
      </c>
      <c r="M38" s="36">
        <f t="shared" si="0"/>
        <v>68.218</v>
      </c>
    </row>
    <row r="39" ht="19" customHeight="1" spans="1:13">
      <c r="A39" s="21">
        <v>38</v>
      </c>
      <c r="B39" s="29" t="s">
        <v>389</v>
      </c>
      <c r="C39" s="22" t="s">
        <v>87</v>
      </c>
      <c r="D39" s="26" t="s">
        <v>31</v>
      </c>
      <c r="E39" s="32">
        <v>44417</v>
      </c>
      <c r="F39" s="28" t="s">
        <v>390</v>
      </c>
      <c r="G39" s="29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24"/>
      <c r="I39" s="29" t="s">
        <v>20</v>
      </c>
      <c r="J39" s="24">
        <f t="shared" si="1"/>
        <v>23</v>
      </c>
      <c r="K39" s="36">
        <f>J39*1.966</f>
        <v>45.218</v>
      </c>
      <c r="L39" s="36">
        <f>J39*1</f>
        <v>23</v>
      </c>
      <c r="M39" s="36">
        <f t="shared" si="0"/>
        <v>68.218</v>
      </c>
    </row>
    <row r="40" ht="19" customHeight="1" spans="1:13">
      <c r="A40" s="21">
        <v>39</v>
      </c>
      <c r="B40" s="29" t="s">
        <v>391</v>
      </c>
      <c r="C40" s="22" t="s">
        <v>152</v>
      </c>
      <c r="D40" s="26" t="s">
        <v>16</v>
      </c>
      <c r="E40" s="31">
        <v>44417</v>
      </c>
      <c r="F40" s="28" t="s">
        <v>392</v>
      </c>
      <c r="G40" s="29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24"/>
      <c r="I40" s="29" t="s">
        <v>20</v>
      </c>
      <c r="J40" s="24">
        <f t="shared" si="1"/>
        <v>23</v>
      </c>
      <c r="K40" s="36">
        <f>J40*1.966</f>
        <v>45.218</v>
      </c>
      <c r="L40" s="36">
        <f>J40*1</f>
        <v>23</v>
      </c>
      <c r="M40" s="36">
        <f t="shared" si="0"/>
        <v>68.218</v>
      </c>
    </row>
    <row r="41" ht="19" customHeight="1" spans="1:13">
      <c r="A41" s="21">
        <v>40</v>
      </c>
      <c r="B41" s="29" t="s">
        <v>393</v>
      </c>
      <c r="C41" s="22" t="s">
        <v>15</v>
      </c>
      <c r="D41" s="26" t="s">
        <v>16</v>
      </c>
      <c r="E41" s="31">
        <v>44417</v>
      </c>
      <c r="F41" s="28" t="s">
        <v>394</v>
      </c>
      <c r="G41" s="29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24"/>
      <c r="I41" s="29" t="s">
        <v>20</v>
      </c>
      <c r="J41" s="24">
        <f t="shared" si="1"/>
        <v>23</v>
      </c>
      <c r="K41" s="36">
        <f>J41*1.966</f>
        <v>45.218</v>
      </c>
      <c r="L41" s="36">
        <f>J41*1</f>
        <v>23</v>
      </c>
      <c r="M41" s="36">
        <f t="shared" si="0"/>
        <v>68.218</v>
      </c>
    </row>
    <row r="42" ht="19" customHeight="1" spans="1:13">
      <c r="A42" s="21">
        <v>41</v>
      </c>
      <c r="B42" s="29" t="s">
        <v>395</v>
      </c>
      <c r="C42" s="22" t="s">
        <v>152</v>
      </c>
      <c r="D42" s="26" t="s">
        <v>31</v>
      </c>
      <c r="E42" s="31">
        <v>44418</v>
      </c>
      <c r="F42" s="28" t="s">
        <v>396</v>
      </c>
      <c r="G42" s="29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24" t="s">
        <v>397</v>
      </c>
      <c r="I42" s="29" t="s">
        <v>20</v>
      </c>
      <c r="J42" s="24">
        <f t="shared" si="1"/>
        <v>22</v>
      </c>
      <c r="K42" s="36">
        <v>0</v>
      </c>
      <c r="L42" s="36">
        <v>0</v>
      </c>
      <c r="M42" s="36">
        <f t="shared" si="0"/>
        <v>0</v>
      </c>
    </row>
    <row r="43" ht="19" customHeight="1" spans="1:13">
      <c r="A43" s="21">
        <v>42</v>
      </c>
      <c r="B43" s="29" t="s">
        <v>398</v>
      </c>
      <c r="C43" s="22" t="s">
        <v>87</v>
      </c>
      <c r="D43" s="26" t="s">
        <v>16</v>
      </c>
      <c r="E43" s="31">
        <v>44418</v>
      </c>
      <c r="F43" s="28" t="s">
        <v>399</v>
      </c>
      <c r="G43" s="29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24" t="s">
        <v>400</v>
      </c>
      <c r="I43" s="29" t="s">
        <v>20</v>
      </c>
      <c r="J43" s="24">
        <f t="shared" si="1"/>
        <v>22</v>
      </c>
      <c r="K43" s="36">
        <v>0</v>
      </c>
      <c r="L43" s="36">
        <v>0</v>
      </c>
      <c r="M43" s="36">
        <f t="shared" si="0"/>
        <v>0</v>
      </c>
    </row>
    <row r="44" ht="19" customHeight="1" spans="1:13">
      <c r="A44" s="21">
        <v>43</v>
      </c>
      <c r="B44" s="29" t="s">
        <v>401</v>
      </c>
      <c r="C44" s="22" t="s">
        <v>15</v>
      </c>
      <c r="D44" s="26" t="s">
        <v>16</v>
      </c>
      <c r="E44" s="31">
        <v>44418</v>
      </c>
      <c r="F44" s="28" t="s">
        <v>402</v>
      </c>
      <c r="G44" s="29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24" t="s">
        <v>403</v>
      </c>
      <c r="I44" s="29" t="s">
        <v>20</v>
      </c>
      <c r="J44" s="24">
        <f t="shared" si="1"/>
        <v>22</v>
      </c>
      <c r="K44" s="36">
        <v>0</v>
      </c>
      <c r="L44" s="36">
        <v>0</v>
      </c>
      <c r="M44" s="36">
        <f t="shared" si="0"/>
        <v>0</v>
      </c>
    </row>
    <row r="45" ht="19" customHeight="1" spans="1:13">
      <c r="A45" s="21">
        <v>44</v>
      </c>
      <c r="B45" s="29" t="s">
        <v>404</v>
      </c>
      <c r="C45" s="22" t="s">
        <v>87</v>
      </c>
      <c r="D45" s="26" t="s">
        <v>16</v>
      </c>
      <c r="E45" s="31">
        <v>44418</v>
      </c>
      <c r="F45" s="28" t="s">
        <v>405</v>
      </c>
      <c r="G45" s="29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24" t="s">
        <v>406</v>
      </c>
      <c r="I45" s="29" t="s">
        <v>20</v>
      </c>
      <c r="J45" s="24">
        <f t="shared" si="1"/>
        <v>22</v>
      </c>
      <c r="K45" s="36">
        <v>0</v>
      </c>
      <c r="L45" s="36">
        <v>0</v>
      </c>
      <c r="M45" s="36">
        <f t="shared" si="0"/>
        <v>0</v>
      </c>
    </row>
    <row r="46" ht="19" customHeight="1" spans="1:13">
      <c r="A46" s="21">
        <v>45</v>
      </c>
      <c r="B46" s="29" t="s">
        <v>407</v>
      </c>
      <c r="C46" s="22" t="s">
        <v>15</v>
      </c>
      <c r="D46" s="26" t="s">
        <v>16</v>
      </c>
      <c r="E46" s="31">
        <v>44418</v>
      </c>
      <c r="F46" s="28" t="s">
        <v>408</v>
      </c>
      <c r="G46" s="29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24" t="s">
        <v>409</v>
      </c>
      <c r="I46" s="29" t="s">
        <v>20</v>
      </c>
      <c r="J46" s="24">
        <f t="shared" si="1"/>
        <v>22</v>
      </c>
      <c r="K46" s="36">
        <v>0</v>
      </c>
      <c r="L46" s="36">
        <v>0</v>
      </c>
      <c r="M46" s="36">
        <f t="shared" si="0"/>
        <v>0</v>
      </c>
    </row>
    <row r="47" ht="19" customHeight="1" spans="1:13">
      <c r="A47" s="21">
        <v>46</v>
      </c>
      <c r="B47" s="29" t="s">
        <v>410</v>
      </c>
      <c r="C47" s="22" t="s">
        <v>15</v>
      </c>
      <c r="D47" s="26" t="s">
        <v>16</v>
      </c>
      <c r="E47" s="31">
        <v>44418</v>
      </c>
      <c r="F47" s="28" t="s">
        <v>411</v>
      </c>
      <c r="G47" s="29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24" t="s">
        <v>412</v>
      </c>
      <c r="I47" s="29" t="s">
        <v>20</v>
      </c>
      <c r="J47" s="24">
        <f t="shared" si="1"/>
        <v>22</v>
      </c>
      <c r="K47" s="36">
        <v>0</v>
      </c>
      <c r="L47" s="36">
        <v>0</v>
      </c>
      <c r="M47" s="36">
        <f t="shared" si="0"/>
        <v>0</v>
      </c>
    </row>
    <row r="48" ht="19" customHeight="1" spans="1:13">
      <c r="A48" s="21">
        <v>47</v>
      </c>
      <c r="B48" s="29" t="s">
        <v>413</v>
      </c>
      <c r="C48" s="22" t="s">
        <v>15</v>
      </c>
      <c r="D48" s="26" t="s">
        <v>16</v>
      </c>
      <c r="E48" s="31">
        <v>44418</v>
      </c>
      <c r="F48" s="28" t="s">
        <v>414</v>
      </c>
      <c r="G48" s="29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24" t="s">
        <v>415</v>
      </c>
      <c r="I48" s="29" t="s">
        <v>20</v>
      </c>
      <c r="J48" s="24">
        <f t="shared" si="1"/>
        <v>22</v>
      </c>
      <c r="K48" s="36">
        <v>0</v>
      </c>
      <c r="L48" s="36">
        <v>0</v>
      </c>
      <c r="M48" s="36">
        <f t="shared" si="0"/>
        <v>0</v>
      </c>
    </row>
    <row r="49" ht="19" customHeight="1" spans="1:13">
      <c r="A49" s="21">
        <v>48</v>
      </c>
      <c r="B49" s="29" t="s">
        <v>416</v>
      </c>
      <c r="C49" s="22" t="s">
        <v>417</v>
      </c>
      <c r="D49" s="26" t="s">
        <v>31</v>
      </c>
      <c r="E49" s="31">
        <v>44419</v>
      </c>
      <c r="F49" s="28" t="s">
        <v>418</v>
      </c>
      <c r="G49" s="29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24" t="s">
        <v>419</v>
      </c>
      <c r="I49" s="29" t="s">
        <v>20</v>
      </c>
      <c r="J49" s="24">
        <f t="shared" si="1"/>
        <v>21</v>
      </c>
      <c r="K49" s="36">
        <v>0</v>
      </c>
      <c r="L49" s="36">
        <v>0</v>
      </c>
      <c r="M49" s="36">
        <f t="shared" si="0"/>
        <v>0</v>
      </c>
    </row>
    <row r="50" ht="19" customHeight="1" spans="1:13">
      <c r="A50" s="21">
        <v>49</v>
      </c>
      <c r="B50" s="29" t="s">
        <v>420</v>
      </c>
      <c r="C50" s="22" t="s">
        <v>15</v>
      </c>
      <c r="D50" s="26" t="s">
        <v>16</v>
      </c>
      <c r="E50" s="31">
        <v>44419</v>
      </c>
      <c r="F50" s="28" t="s">
        <v>421</v>
      </c>
      <c r="G50" s="29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33" t="s">
        <v>422</v>
      </c>
      <c r="I50" s="29" t="s">
        <v>20</v>
      </c>
      <c r="J50" s="24">
        <f t="shared" si="1"/>
        <v>21</v>
      </c>
      <c r="K50" s="36">
        <v>0</v>
      </c>
      <c r="L50" s="36">
        <v>0</v>
      </c>
      <c r="M50" s="36">
        <f t="shared" si="0"/>
        <v>0</v>
      </c>
    </row>
    <row r="51" ht="19" customHeight="1" spans="1:13">
      <c r="A51" s="21">
        <v>50</v>
      </c>
      <c r="B51" s="29" t="s">
        <v>423</v>
      </c>
      <c r="C51" s="22" t="s">
        <v>34</v>
      </c>
      <c r="D51" s="26" t="s">
        <v>31</v>
      </c>
      <c r="E51" s="31">
        <v>44420</v>
      </c>
      <c r="F51" s="28" t="s">
        <v>424</v>
      </c>
      <c r="G51" s="29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24" t="s">
        <v>425</v>
      </c>
      <c r="I51" s="29" t="s">
        <v>20</v>
      </c>
      <c r="J51" s="24">
        <f t="shared" si="1"/>
        <v>20</v>
      </c>
      <c r="K51" s="36">
        <v>0</v>
      </c>
      <c r="L51" s="36">
        <v>0</v>
      </c>
      <c r="M51" s="36">
        <f t="shared" si="0"/>
        <v>0</v>
      </c>
    </row>
    <row r="52" ht="19" customHeight="1" spans="1:13">
      <c r="A52" s="21">
        <v>51</v>
      </c>
      <c r="B52" s="29" t="s">
        <v>426</v>
      </c>
      <c r="C52" s="22" t="s">
        <v>152</v>
      </c>
      <c r="D52" s="26" t="s">
        <v>16</v>
      </c>
      <c r="E52" s="31">
        <v>44421</v>
      </c>
      <c r="F52" s="28" t="s">
        <v>427</v>
      </c>
      <c r="G52" s="29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24" t="s">
        <v>428</v>
      </c>
      <c r="I52" s="29" t="s">
        <v>20</v>
      </c>
      <c r="J52" s="24">
        <f t="shared" si="1"/>
        <v>19</v>
      </c>
      <c r="K52" s="36">
        <v>0</v>
      </c>
      <c r="L52" s="36">
        <v>0</v>
      </c>
      <c r="M52" s="36">
        <f t="shared" si="0"/>
        <v>0</v>
      </c>
    </row>
    <row r="53" ht="19" customHeight="1" spans="1:13">
      <c r="A53" s="21">
        <v>52</v>
      </c>
      <c r="B53" s="29" t="s">
        <v>429</v>
      </c>
      <c r="C53" s="22" t="s">
        <v>87</v>
      </c>
      <c r="D53" s="26" t="s">
        <v>31</v>
      </c>
      <c r="E53" s="31">
        <v>44421</v>
      </c>
      <c r="F53" s="28" t="s">
        <v>430</v>
      </c>
      <c r="G53" s="29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24" t="s">
        <v>431</v>
      </c>
      <c r="I53" s="29" t="s">
        <v>20</v>
      </c>
      <c r="J53" s="24">
        <f t="shared" si="1"/>
        <v>19</v>
      </c>
      <c r="K53" s="36">
        <v>0</v>
      </c>
      <c r="L53" s="36">
        <v>0</v>
      </c>
      <c r="M53" s="36">
        <f t="shared" si="0"/>
        <v>0</v>
      </c>
    </row>
    <row r="54" ht="19" customHeight="1" spans="1:13">
      <c r="A54" s="21">
        <v>53</v>
      </c>
      <c r="B54" s="29" t="s">
        <v>432</v>
      </c>
      <c r="C54" s="22" t="s">
        <v>15</v>
      </c>
      <c r="D54" s="26" t="s">
        <v>16</v>
      </c>
      <c r="E54" s="31">
        <v>44421</v>
      </c>
      <c r="F54" s="28" t="s">
        <v>433</v>
      </c>
      <c r="G54" s="29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24" t="s">
        <v>434</v>
      </c>
      <c r="I54" s="29" t="s">
        <v>20</v>
      </c>
      <c r="J54" s="24">
        <f t="shared" si="1"/>
        <v>19</v>
      </c>
      <c r="K54" s="36">
        <v>0</v>
      </c>
      <c r="L54" s="36">
        <v>0</v>
      </c>
      <c r="M54" s="36">
        <f t="shared" si="0"/>
        <v>0</v>
      </c>
    </row>
    <row r="55" ht="19" customHeight="1" spans="1:13">
      <c r="A55" s="21">
        <v>54</v>
      </c>
      <c r="B55" s="29" t="s">
        <v>435</v>
      </c>
      <c r="C55" s="22" t="s">
        <v>152</v>
      </c>
      <c r="D55" s="26" t="s">
        <v>16</v>
      </c>
      <c r="E55" s="31">
        <v>44424</v>
      </c>
      <c r="F55" s="28" t="s">
        <v>436</v>
      </c>
      <c r="G55" s="29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24" t="s">
        <v>437</v>
      </c>
      <c r="I55" s="29" t="s">
        <v>20</v>
      </c>
      <c r="J55" s="24">
        <f t="shared" si="1"/>
        <v>16</v>
      </c>
      <c r="K55" s="36">
        <v>0</v>
      </c>
      <c r="L55" s="36">
        <v>0</v>
      </c>
      <c r="M55" s="36">
        <f t="shared" si="0"/>
        <v>0</v>
      </c>
    </row>
    <row r="56" ht="19" customHeight="1" spans="1:13">
      <c r="A56" s="21">
        <v>55</v>
      </c>
      <c r="B56" s="29" t="s">
        <v>438</v>
      </c>
      <c r="C56" s="22" t="s">
        <v>152</v>
      </c>
      <c r="D56" s="26" t="s">
        <v>16</v>
      </c>
      <c r="E56" s="31">
        <v>44425</v>
      </c>
      <c r="F56" s="28" t="s">
        <v>439</v>
      </c>
      <c r="G56" s="29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24" t="s">
        <v>440</v>
      </c>
      <c r="I56" s="29" t="s">
        <v>20</v>
      </c>
      <c r="J56" s="24">
        <f t="shared" si="1"/>
        <v>15</v>
      </c>
      <c r="K56" s="36">
        <v>0</v>
      </c>
      <c r="L56" s="36">
        <v>0</v>
      </c>
      <c r="M56" s="36">
        <f t="shared" si="0"/>
        <v>0</v>
      </c>
    </row>
    <row r="57" ht="19" customHeight="1" spans="1:13">
      <c r="A57" s="21">
        <v>56</v>
      </c>
      <c r="B57" s="29" t="s">
        <v>441</v>
      </c>
      <c r="C57" s="34" t="s">
        <v>87</v>
      </c>
      <c r="D57" s="26" t="s">
        <v>31</v>
      </c>
      <c r="E57" s="31">
        <v>44425</v>
      </c>
      <c r="F57" s="28" t="s">
        <v>442</v>
      </c>
      <c r="G57" s="29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24" t="s">
        <v>443</v>
      </c>
      <c r="I57" s="29" t="s">
        <v>20</v>
      </c>
      <c r="J57" s="24">
        <f t="shared" si="1"/>
        <v>15</v>
      </c>
      <c r="K57" s="36">
        <v>0</v>
      </c>
      <c r="L57" s="36">
        <v>0</v>
      </c>
      <c r="M57" s="36">
        <f t="shared" si="0"/>
        <v>0</v>
      </c>
    </row>
    <row r="58" ht="19" customHeight="1" spans="1:13">
      <c r="A58" s="21">
        <v>57</v>
      </c>
      <c r="B58" s="29" t="s">
        <v>444</v>
      </c>
      <c r="C58" s="34" t="s">
        <v>15</v>
      </c>
      <c r="D58" s="26" t="s">
        <v>16</v>
      </c>
      <c r="E58" s="31">
        <v>44425</v>
      </c>
      <c r="F58" s="28" t="s">
        <v>445</v>
      </c>
      <c r="G58" s="29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24" t="s">
        <v>446</v>
      </c>
      <c r="I58" s="29" t="s">
        <v>20</v>
      </c>
      <c r="J58" s="24">
        <f t="shared" si="1"/>
        <v>15</v>
      </c>
      <c r="K58" s="36">
        <v>0</v>
      </c>
      <c r="L58" s="36">
        <v>0</v>
      </c>
      <c r="M58" s="36">
        <f t="shared" si="0"/>
        <v>0</v>
      </c>
    </row>
    <row r="59" ht="19" customHeight="1" spans="1:13">
      <c r="A59" s="21">
        <v>58</v>
      </c>
      <c r="B59" s="29" t="s">
        <v>447</v>
      </c>
      <c r="C59" s="22" t="s">
        <v>152</v>
      </c>
      <c r="D59" s="26" t="s">
        <v>16</v>
      </c>
      <c r="E59" s="32">
        <v>44426</v>
      </c>
      <c r="F59" s="28" t="s">
        <v>448</v>
      </c>
      <c r="G59" s="29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24" t="s">
        <v>449</v>
      </c>
      <c r="I59" s="29" t="s">
        <v>20</v>
      </c>
      <c r="J59" s="24">
        <f t="shared" si="1"/>
        <v>14</v>
      </c>
      <c r="K59" s="36">
        <v>0</v>
      </c>
      <c r="L59" s="36">
        <v>0</v>
      </c>
      <c r="M59" s="36">
        <f t="shared" si="0"/>
        <v>0</v>
      </c>
    </row>
    <row r="60" ht="19" customHeight="1" spans="1:13">
      <c r="A60" s="21">
        <v>59</v>
      </c>
      <c r="B60" s="29" t="s">
        <v>450</v>
      </c>
      <c r="C60" s="34" t="s">
        <v>15</v>
      </c>
      <c r="D60" s="26" t="s">
        <v>16</v>
      </c>
      <c r="E60" s="32">
        <v>44426</v>
      </c>
      <c r="F60" s="28" t="s">
        <v>451</v>
      </c>
      <c r="G60" s="29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24" t="s">
        <v>452</v>
      </c>
      <c r="I60" s="29" t="s">
        <v>20</v>
      </c>
      <c r="J60" s="24">
        <f t="shared" si="1"/>
        <v>14</v>
      </c>
      <c r="K60" s="36">
        <v>0</v>
      </c>
      <c r="L60" s="36">
        <v>0</v>
      </c>
      <c r="M60" s="36">
        <f t="shared" si="0"/>
        <v>0</v>
      </c>
    </row>
    <row r="61" ht="19" customHeight="1" spans="1:13">
      <c r="A61" s="21">
        <v>60</v>
      </c>
      <c r="B61" s="29" t="s">
        <v>453</v>
      </c>
      <c r="C61" s="22" t="s">
        <v>30</v>
      </c>
      <c r="D61" s="26" t="s">
        <v>31</v>
      </c>
      <c r="E61" s="32">
        <v>44428</v>
      </c>
      <c r="F61" s="28" t="s">
        <v>454</v>
      </c>
      <c r="G61" s="29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24" t="s">
        <v>455</v>
      </c>
      <c r="I61" s="29" t="s">
        <v>20</v>
      </c>
      <c r="J61" s="24">
        <f t="shared" si="1"/>
        <v>12</v>
      </c>
      <c r="K61" s="36">
        <v>0</v>
      </c>
      <c r="L61" s="36">
        <v>0</v>
      </c>
      <c r="M61" s="36">
        <f t="shared" si="0"/>
        <v>0</v>
      </c>
    </row>
    <row r="62" ht="19" customHeight="1" spans="1:13">
      <c r="A62" s="21">
        <v>61</v>
      </c>
      <c r="B62" s="29" t="s">
        <v>456</v>
      </c>
      <c r="C62" s="22" t="s">
        <v>15</v>
      </c>
      <c r="D62" s="26" t="s">
        <v>16</v>
      </c>
      <c r="E62" s="31">
        <v>44428</v>
      </c>
      <c r="F62" s="28" t="s">
        <v>457</v>
      </c>
      <c r="G62" s="29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33" t="s">
        <v>458</v>
      </c>
      <c r="I62" s="29" t="s">
        <v>20</v>
      </c>
      <c r="J62" s="24">
        <f t="shared" si="1"/>
        <v>12</v>
      </c>
      <c r="K62" s="36">
        <v>0</v>
      </c>
      <c r="L62" s="36">
        <v>0</v>
      </c>
      <c r="M62" s="36">
        <f t="shared" si="0"/>
        <v>0</v>
      </c>
    </row>
    <row r="63" ht="19" customHeight="1" spans="1:13">
      <c r="A63" s="21">
        <v>62</v>
      </c>
      <c r="B63" s="29" t="s">
        <v>459</v>
      </c>
      <c r="C63" s="22" t="s">
        <v>34</v>
      </c>
      <c r="D63" s="26" t="s">
        <v>31</v>
      </c>
      <c r="E63" s="31">
        <v>44431</v>
      </c>
      <c r="F63" s="28" t="s">
        <v>460</v>
      </c>
      <c r="G63" s="29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24"/>
      <c r="I63" s="29" t="s">
        <v>20</v>
      </c>
      <c r="J63" s="24">
        <f t="shared" si="1"/>
        <v>9</v>
      </c>
      <c r="K63" s="36">
        <f t="shared" ref="K63:K72" si="2">J63*1.966</f>
        <v>17.694</v>
      </c>
      <c r="L63" s="36">
        <f t="shared" ref="L63:L72" si="3">J63*1</f>
        <v>9</v>
      </c>
      <c r="M63" s="36">
        <f t="shared" si="0"/>
        <v>26.694</v>
      </c>
    </row>
    <row r="64" ht="19" customHeight="1" spans="1:13">
      <c r="A64" s="21">
        <v>63</v>
      </c>
      <c r="B64" s="29" t="s">
        <v>461</v>
      </c>
      <c r="C64" s="22" t="s">
        <v>105</v>
      </c>
      <c r="D64" s="26" t="s">
        <v>16</v>
      </c>
      <c r="E64" s="31">
        <v>44431</v>
      </c>
      <c r="F64" s="28" t="s">
        <v>462</v>
      </c>
      <c r="G64" s="29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24"/>
      <c r="I64" s="29" t="s">
        <v>20</v>
      </c>
      <c r="J64" s="24">
        <f t="shared" si="1"/>
        <v>9</v>
      </c>
      <c r="K64" s="36">
        <f t="shared" si="2"/>
        <v>17.694</v>
      </c>
      <c r="L64" s="36">
        <f t="shared" si="3"/>
        <v>9</v>
      </c>
      <c r="M64" s="36">
        <f t="shared" si="0"/>
        <v>26.694</v>
      </c>
    </row>
    <row r="65" ht="19" customHeight="1" spans="1:13">
      <c r="A65" s="21">
        <v>64</v>
      </c>
      <c r="B65" s="29" t="s">
        <v>463</v>
      </c>
      <c r="C65" s="22" t="s">
        <v>417</v>
      </c>
      <c r="D65" s="26" t="s">
        <v>31</v>
      </c>
      <c r="E65" s="31">
        <v>44431</v>
      </c>
      <c r="F65" s="28" t="s">
        <v>464</v>
      </c>
      <c r="G65" s="29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24"/>
      <c r="I65" s="29" t="s">
        <v>20</v>
      </c>
      <c r="J65" s="24">
        <f t="shared" si="1"/>
        <v>9</v>
      </c>
      <c r="K65" s="36">
        <f t="shared" si="2"/>
        <v>17.694</v>
      </c>
      <c r="L65" s="36">
        <f t="shared" si="3"/>
        <v>9</v>
      </c>
      <c r="M65" s="36">
        <f t="shared" si="0"/>
        <v>26.694</v>
      </c>
    </row>
    <row r="66" ht="19" customHeight="1" spans="1:13">
      <c r="A66" s="21">
        <v>65</v>
      </c>
      <c r="B66" s="29" t="s">
        <v>465</v>
      </c>
      <c r="C66" s="22" t="s">
        <v>152</v>
      </c>
      <c r="D66" s="26" t="s">
        <v>16</v>
      </c>
      <c r="E66" s="31">
        <v>44431</v>
      </c>
      <c r="F66" s="28" t="s">
        <v>466</v>
      </c>
      <c r="G66" s="29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24"/>
      <c r="I66" s="29" t="s">
        <v>20</v>
      </c>
      <c r="J66" s="24">
        <f t="shared" si="1"/>
        <v>9</v>
      </c>
      <c r="K66" s="36">
        <f t="shared" si="2"/>
        <v>17.694</v>
      </c>
      <c r="L66" s="36">
        <f t="shared" si="3"/>
        <v>9</v>
      </c>
      <c r="M66" s="36">
        <f t="shared" si="0"/>
        <v>26.694</v>
      </c>
    </row>
    <row r="67" ht="19" customHeight="1" spans="1:13">
      <c r="A67" s="21">
        <v>66</v>
      </c>
      <c r="B67" s="29" t="s">
        <v>467</v>
      </c>
      <c r="C67" s="22" t="s">
        <v>105</v>
      </c>
      <c r="D67" s="26" t="s">
        <v>16</v>
      </c>
      <c r="E67" s="31">
        <v>44431</v>
      </c>
      <c r="F67" s="28" t="s">
        <v>468</v>
      </c>
      <c r="G67" s="29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24"/>
      <c r="I67" s="29" t="s">
        <v>20</v>
      </c>
      <c r="J67" s="24">
        <f t="shared" si="1"/>
        <v>9</v>
      </c>
      <c r="K67" s="36">
        <f t="shared" si="2"/>
        <v>17.694</v>
      </c>
      <c r="L67" s="36">
        <f t="shared" si="3"/>
        <v>9</v>
      </c>
      <c r="M67" s="36">
        <f t="shared" ref="M67:M73" si="4">SUM(K67:L67)</f>
        <v>26.694</v>
      </c>
    </row>
    <row r="68" ht="19" customHeight="1" spans="1:13">
      <c r="A68" s="21">
        <v>67</v>
      </c>
      <c r="B68" s="29" t="s">
        <v>469</v>
      </c>
      <c r="C68" s="22" t="s">
        <v>48</v>
      </c>
      <c r="D68" s="26" t="s">
        <v>31</v>
      </c>
      <c r="E68" s="31">
        <v>44433</v>
      </c>
      <c r="F68" s="28" t="s">
        <v>470</v>
      </c>
      <c r="G68" s="29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24"/>
      <c r="I68" s="29" t="s">
        <v>20</v>
      </c>
      <c r="J68" s="24">
        <f t="shared" si="1"/>
        <v>7</v>
      </c>
      <c r="K68" s="36">
        <f t="shared" si="2"/>
        <v>13.762</v>
      </c>
      <c r="L68" s="36">
        <f t="shared" si="3"/>
        <v>7</v>
      </c>
      <c r="M68" s="36">
        <f t="shared" si="4"/>
        <v>20.762</v>
      </c>
    </row>
    <row r="69" ht="19" customHeight="1" spans="1:13">
      <c r="A69" s="21">
        <v>68</v>
      </c>
      <c r="B69" s="29" t="s">
        <v>471</v>
      </c>
      <c r="C69" s="22" t="s">
        <v>152</v>
      </c>
      <c r="D69" s="26" t="s">
        <v>16</v>
      </c>
      <c r="E69" s="31">
        <v>44434</v>
      </c>
      <c r="F69" s="28" t="s">
        <v>472</v>
      </c>
      <c r="G69" s="29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24"/>
      <c r="I69" s="29" t="s">
        <v>20</v>
      </c>
      <c r="J69" s="24">
        <f t="shared" si="1"/>
        <v>6</v>
      </c>
      <c r="K69" s="36">
        <f t="shared" si="2"/>
        <v>11.796</v>
      </c>
      <c r="L69" s="36">
        <f t="shared" si="3"/>
        <v>6</v>
      </c>
      <c r="M69" s="36">
        <f t="shared" si="4"/>
        <v>17.796</v>
      </c>
    </row>
    <row r="70" ht="19" customHeight="1" spans="1:13">
      <c r="A70" s="21">
        <v>69</v>
      </c>
      <c r="B70" s="29" t="s">
        <v>473</v>
      </c>
      <c r="C70" s="22" t="s">
        <v>87</v>
      </c>
      <c r="D70" s="26" t="s">
        <v>16</v>
      </c>
      <c r="E70" s="31">
        <v>44434</v>
      </c>
      <c r="F70" s="28" t="s">
        <v>474</v>
      </c>
      <c r="G70" s="29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24"/>
      <c r="I70" s="29" t="s">
        <v>20</v>
      </c>
      <c r="J70" s="24">
        <f t="shared" si="1"/>
        <v>6</v>
      </c>
      <c r="K70" s="36">
        <f t="shared" si="2"/>
        <v>11.796</v>
      </c>
      <c r="L70" s="36">
        <f t="shared" si="3"/>
        <v>6</v>
      </c>
      <c r="M70" s="36">
        <f t="shared" si="4"/>
        <v>17.796</v>
      </c>
    </row>
    <row r="71" ht="19" customHeight="1" spans="1:13">
      <c r="A71" s="21">
        <v>70</v>
      </c>
      <c r="B71" s="29" t="s">
        <v>475</v>
      </c>
      <c r="C71" s="22" t="s">
        <v>152</v>
      </c>
      <c r="D71" s="26" t="s">
        <v>16</v>
      </c>
      <c r="E71" s="31">
        <v>44434</v>
      </c>
      <c r="F71" s="28" t="s">
        <v>476</v>
      </c>
      <c r="G71" s="29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24"/>
      <c r="I71" s="29" t="s">
        <v>20</v>
      </c>
      <c r="J71" s="24">
        <f t="shared" si="1"/>
        <v>6</v>
      </c>
      <c r="K71" s="36">
        <f t="shared" si="2"/>
        <v>11.796</v>
      </c>
      <c r="L71" s="36">
        <f t="shared" si="3"/>
        <v>6</v>
      </c>
      <c r="M71" s="36">
        <f t="shared" si="4"/>
        <v>17.796</v>
      </c>
    </row>
    <row r="72" ht="19" customHeight="1" spans="1:13">
      <c r="A72" s="21">
        <v>71</v>
      </c>
      <c r="B72" s="29" t="s">
        <v>477</v>
      </c>
      <c r="C72" s="22" t="s">
        <v>152</v>
      </c>
      <c r="D72" s="26" t="s">
        <v>16</v>
      </c>
      <c r="E72" s="31">
        <v>44434</v>
      </c>
      <c r="F72" s="28" t="s">
        <v>478</v>
      </c>
      <c r="G72" s="29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24"/>
      <c r="I72" s="29" t="s">
        <v>20</v>
      </c>
      <c r="J72" s="24">
        <f t="shared" si="1"/>
        <v>6</v>
      </c>
      <c r="K72" s="36">
        <f t="shared" si="2"/>
        <v>11.796</v>
      </c>
      <c r="L72" s="36">
        <f t="shared" si="3"/>
        <v>6</v>
      </c>
      <c r="M72" s="36">
        <f t="shared" si="4"/>
        <v>17.796</v>
      </c>
    </row>
    <row r="73" ht="19" customHeight="1" spans="1:13">
      <c r="A73" s="37" t="s">
        <v>479</v>
      </c>
      <c r="B73" s="38"/>
      <c r="C73" s="38"/>
      <c r="D73" s="38"/>
      <c r="E73" s="38"/>
      <c r="F73" s="38"/>
      <c r="G73" s="38"/>
      <c r="H73" s="38"/>
      <c r="I73" s="38"/>
      <c r="J73" s="39"/>
      <c r="K73" s="36">
        <f>SUM(K3:K72)</f>
        <v>2275.282</v>
      </c>
      <c r="L73" s="36">
        <f>SUM(L3:L72)</f>
        <v>1188</v>
      </c>
      <c r="M73" s="36">
        <f t="shared" si="4"/>
        <v>3463.282</v>
      </c>
    </row>
  </sheetData>
  <mergeCells count="2">
    <mergeCell ref="A1:M1"/>
    <mergeCell ref="A73:J7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40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40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480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481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482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482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482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482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482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482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482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482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482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482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482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482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482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482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482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482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482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482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482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482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482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482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482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482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482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482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482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482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482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482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482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482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482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482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482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482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482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482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483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484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484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484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484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484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484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484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485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485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485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485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486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487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487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488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489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489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489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490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490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490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490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490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491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491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491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491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492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492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493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494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494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495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496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496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496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497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498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498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499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499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500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500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480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481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482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482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482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482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482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482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482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482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482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482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482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482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482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482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482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482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482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482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482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482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482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482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482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482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482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482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482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482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482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482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482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482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482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482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482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482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482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482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483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484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484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484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484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484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484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484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485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485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485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485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486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487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487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488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489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489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489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490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490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490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490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490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491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491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491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491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492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492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493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494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494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495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496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496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496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497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498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498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499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499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500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500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5月保险费</vt:lpstr>
      <vt:lpstr>8月保险费--座椅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2021-10-08T08:45:35Z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eadingLayout">
    <vt:bool>true</vt:bool>
  </property>
  <property fmtid="{D5CDD505-2E9C-101B-9397-08002B2CF9AE}" pid="4" name="ICV">
    <vt:lpwstr>89277E28118B4D99873FB9C76D53EADD</vt:lpwstr>
  </property>
</Properties>
</file>