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F0370D5-6E05-4974-9E47-EBB87C7DCA0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简美1" sheetId="4" state="hidden" r:id="rId1"/>
    <sheet name="简美1 (2)" sheetId="7" r:id="rId2"/>
    <sheet name="简美2" sheetId="5" r:id="rId3"/>
    <sheet name="简美3" sheetId="6" r:id="rId4"/>
    <sheet name="Sheet1" sheetId="1" r:id="rId5"/>
    <sheet name="Sheet2" sheetId="2" r:id="rId6"/>
    <sheet name="Sheet3" sheetId="3" r:id="rId7"/>
  </sheets>
  <externalReferences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7" l="1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9" i="7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9" i="4"/>
</calcChain>
</file>

<file path=xl/sharedStrings.xml><?xml version="1.0" encoding="utf-8"?>
<sst xmlns="http://schemas.openxmlformats.org/spreadsheetml/2006/main" count="324" uniqueCount="105">
  <si>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</si>
  <si>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</si>
  <si>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</si>
  <si>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</si>
  <si>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</si>
  <si>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</si>
  <si>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</si>
  <si>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</si>
  <si>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</si>
  <si>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</si>
  <si>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</si>
  <si>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</si>
  <si>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</si>
  <si>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</si>
  <si>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</si>
  <si>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宋体"/>
        <family val="3"/>
        <charset val="134"/>
      </rPr>
      <t xml:space="preserve">          </t>
    </r>
    <r>
      <rPr>
        <b/>
        <sz val="9"/>
        <rFont val="楷体_GB2312"/>
        <family val="3"/>
        <charset val="134"/>
      </rPr>
      <t>）</t>
    </r>
    <phoneticPr fontId="5" type="noConversion"/>
  </si>
  <si>
    <t>甲方：河北光华荣昌汽车部件有限公司</t>
    <phoneticPr fontId="1" type="noConversion"/>
  </si>
  <si>
    <t>2020年</t>
    <phoneticPr fontId="1" type="noConversion"/>
  </si>
  <si>
    <t>2021年</t>
    <phoneticPr fontId="1" type="noConversion"/>
  </si>
  <si>
    <t>SHT0012251</t>
  </si>
  <si>
    <t>SHT0012253</t>
  </si>
  <si>
    <t>SHT0012532</t>
  </si>
  <si>
    <t>SHT0012753</t>
  </si>
  <si>
    <t>SHT0012352</t>
  </si>
  <si>
    <t>SHT0012354</t>
  </si>
  <si>
    <t>SHT0012350</t>
  </si>
  <si>
    <t>SHT0012822</t>
  </si>
  <si>
    <t>SHT0013150</t>
  </si>
  <si>
    <t>SHT0012298</t>
  </si>
  <si>
    <t>SHT0012296</t>
  </si>
  <si>
    <t>SHT0012290</t>
  </si>
  <si>
    <t>SHT0012823</t>
  </si>
  <si>
    <t>SHT0013151</t>
  </si>
  <si>
    <t>SHT0012353</t>
  </si>
  <si>
    <t>SHT0012355</t>
  </si>
  <si>
    <t>SHT0012351</t>
  </si>
  <si>
    <t>SHT0012824</t>
  </si>
  <si>
    <t>SHT0013152</t>
  </si>
  <si>
    <t>SHT0012306</t>
  </si>
  <si>
    <t>SHT0012555</t>
  </si>
  <si>
    <t>SHT0013153</t>
  </si>
  <si>
    <t>SHT0012557</t>
  </si>
  <si>
    <t>SHT0012554</t>
  </si>
  <si>
    <t>SHT0013154</t>
  </si>
  <si>
    <t>SHT0012249</t>
    <phoneticPr fontId="24" type="noConversion"/>
  </si>
  <si>
    <t>驾驶员座椅坐垫护面总成</t>
  </si>
  <si>
    <t>副驾驶座椅靠背护面总成</t>
  </si>
  <si>
    <t>副驾驶座椅坐垫护面总成</t>
  </si>
  <si>
    <t>驾驶员座椅靠背护面总成</t>
  </si>
  <si>
    <r>
      <rPr>
        <sz val="10"/>
        <color indexed="8"/>
        <rFont val="微软雅黑"/>
        <family val="2"/>
        <charset val="134"/>
      </rPr>
      <t>副坐垫面套总成</t>
    </r>
  </si>
  <si>
    <r>
      <rPr>
        <sz val="10"/>
        <color indexed="8"/>
        <rFont val="微软雅黑"/>
        <family val="2"/>
        <charset val="134"/>
      </rPr>
      <t>正靠背面套总成</t>
    </r>
  </si>
  <si>
    <r>
      <rPr>
        <sz val="10"/>
        <color indexed="8"/>
        <rFont val="微软雅黑"/>
        <family val="2"/>
        <charset val="134"/>
      </rPr>
      <t>正坐垫面套总成</t>
    </r>
  </si>
  <si>
    <r>
      <rPr>
        <sz val="10"/>
        <color indexed="8"/>
        <rFont val="微软雅黑"/>
        <family val="2"/>
        <charset val="134"/>
      </rPr>
      <t>副靠背面套总成</t>
    </r>
  </si>
  <si>
    <r>
      <rPr>
        <sz val="10"/>
        <color indexed="8"/>
        <rFont val="微软雅黑"/>
        <family val="2"/>
        <charset val="134"/>
      </rPr>
      <t>驾驶员座椅靠背护面总成</t>
    </r>
  </si>
  <si>
    <r>
      <rPr>
        <sz val="10"/>
        <color indexed="8"/>
        <rFont val="微软雅黑"/>
        <family val="2"/>
        <charset val="134"/>
      </rPr>
      <t>头枕面套总成</t>
    </r>
  </si>
  <si>
    <t>件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</si>
  <si>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</si>
  <si>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SLT0010154</t>
  </si>
  <si>
    <t>驾驶员头枕护面总成</t>
  </si>
  <si>
    <t>SLT0010162</t>
  </si>
  <si>
    <t>驾驶员靠背护面总成</t>
  </si>
  <si>
    <t>SLT0010169</t>
  </si>
  <si>
    <t>驾驶员座垫护面总成</t>
  </si>
  <si>
    <t>SLT0010174</t>
  </si>
  <si>
    <t>前座副靠背面套总成</t>
  </si>
  <si>
    <t>SLT0010178</t>
  </si>
  <si>
    <t>副驾驶员座垫护面总成</t>
  </si>
  <si>
    <t>SLT0010177</t>
  </si>
  <si>
    <t>中间座靠背护面总成</t>
  </si>
  <si>
    <t>1台份用2件头枕护面，本单件是1件护面总成的价格</t>
    <phoneticPr fontId="1" type="noConversion"/>
  </si>
  <si>
    <t xml:space="preserve">                                    协议编号：HBZYXY-2021-162-01</t>
    <phoneticPr fontId="1" type="noConversion"/>
  </si>
  <si>
    <t xml:space="preserve">                                    协议编号：HBZYXY-2021-162-02</t>
    <phoneticPr fontId="1" type="noConversion"/>
  </si>
  <si>
    <t>SLT0001585</t>
  </si>
  <si>
    <t>M4奥铃正司机背面套</t>
  </si>
  <si>
    <t>SLT0000789</t>
  </si>
  <si>
    <t>M4奥铃正司机座面套</t>
  </si>
  <si>
    <t>SLT0001586</t>
  </si>
  <si>
    <t>M4奥铃副司机背面套</t>
  </si>
  <si>
    <t>SLT0000811</t>
  </si>
  <si>
    <t>M4奥铃2060小背布套</t>
  </si>
  <si>
    <t>SLT0000812</t>
  </si>
  <si>
    <t>M4奥铃2060副司机座布套</t>
  </si>
  <si>
    <t>SLT0000821</t>
  </si>
  <si>
    <t>M4奥铃2060卧铺布套</t>
  </si>
  <si>
    <t>SLT0000815</t>
  </si>
  <si>
    <t>M4奥铃1880小背布套</t>
  </si>
  <si>
    <t>SLT0000816</t>
  </si>
  <si>
    <t>M4奥铃1800副司机座布套</t>
  </si>
  <si>
    <t>SLT0000825</t>
  </si>
  <si>
    <t>M4奥铃1880卧铺布套</t>
  </si>
  <si>
    <t>M4轻卡项目</t>
    <phoneticPr fontId="1" type="noConversion"/>
  </si>
  <si>
    <t xml:space="preserve">                                    协议编号：HBZYXY-2021-162-03</t>
    <phoneticPr fontId="1" type="noConversion"/>
  </si>
  <si>
    <r>
      <t>乙方：</t>
    </r>
    <r>
      <rPr>
        <u/>
        <sz val="12"/>
        <rFont val="宋体"/>
        <family val="3"/>
        <charset val="134"/>
        <scheme val="minor"/>
      </rPr>
      <t>湘乡简美新材料科技有限公司</t>
    </r>
    <phoneticPr fontId="5" type="noConversion"/>
  </si>
  <si>
    <t>SHT0012255</t>
    <phoneticPr fontId="1" type="noConversion"/>
  </si>
  <si>
    <t>SHT0012249</t>
  </si>
  <si>
    <t>SHT0013333</t>
  </si>
  <si>
    <t>驾驶员座椅翻折坐垫护面总成</t>
  </si>
  <si>
    <t>头枕面套总成</t>
  </si>
  <si>
    <t>正靠背面套总成</t>
  </si>
  <si>
    <t>正坐垫面套总成</t>
  </si>
  <si>
    <t>副靠背面套总成</t>
  </si>
  <si>
    <t>副坐垫面套总成</t>
  </si>
  <si>
    <t>10.8价格</t>
    <phoneticPr fontId="1" type="noConversion"/>
  </si>
  <si>
    <t>10.18日价格</t>
    <phoneticPr fontId="1" type="noConversion"/>
  </si>
  <si>
    <t>降幅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</si>
</sst>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2" formatCode="0.0000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Arial"/>
      <family val="2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  <xf numFmtId="9" fontId="3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178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7" fillId="0" borderId="0" xfId="1" applyFont="1" applyFill="1" applyBorder="1" applyAlignment="1">
      <alignment vertical="center"/>
    </xf>
    <xf numFmtId="0" fontId="27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25" fillId="3" borderId="1" xfId="0" applyNumberFormat="1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176" fontId="14" fillId="2" borderId="1" xfId="1" applyNumberFormat="1" applyFont="1" applyFill="1" applyBorder="1" applyAlignment="1">
      <alignment horizontal="center" vertical="center" shrinkToFit="1"/>
    </xf>
    <xf numFmtId="0" fontId="25" fillId="4" borderId="1" xfId="0" applyFont="1" applyFill="1" applyBorder="1" applyAlignment="1" applyProtection="1">
      <alignment vertical="center" wrapText="1"/>
      <protection locked="0"/>
    </xf>
    <xf numFmtId="0" fontId="25" fillId="4" borderId="1" xfId="0" applyFont="1" applyFill="1" applyBorder="1" applyAlignment="1">
      <alignment vertical="center" wrapText="1"/>
    </xf>
    <xf numFmtId="0" fontId="16" fillId="2" borderId="1" xfId="1" applyFont="1" applyFill="1" applyBorder="1" applyAlignment="1">
      <alignment horizontal="center" vertical="center" shrinkToFit="1"/>
    </xf>
    <xf numFmtId="178" fontId="25" fillId="5" borderId="1" xfId="0" applyNumberFormat="1" applyFont="1" applyFill="1" applyBorder="1" applyAlignment="1">
      <alignment vertical="center" wrapText="1"/>
    </xf>
    <xf numFmtId="0" fontId="25" fillId="5" borderId="1" xfId="0" applyFont="1" applyFill="1" applyBorder="1" applyAlignment="1">
      <alignment vertical="center" wrapText="1"/>
    </xf>
    <xf numFmtId="178" fontId="25" fillId="6" borderId="1" xfId="0" applyNumberFormat="1" applyFont="1" applyFill="1" applyBorder="1" applyAlignment="1">
      <alignment vertical="center" wrapText="1"/>
    </xf>
    <xf numFmtId="0" fontId="25" fillId="6" borderId="1" xfId="0" applyFont="1" applyFill="1" applyBorder="1" applyAlignment="1">
      <alignment vertical="center" wrapText="1"/>
    </xf>
    <xf numFmtId="178" fontId="25" fillId="7" borderId="1" xfId="0" applyNumberFormat="1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178" fontId="25" fillId="8" borderId="1" xfId="0" applyNumberFormat="1" applyFont="1" applyFill="1" applyBorder="1" applyAlignment="1">
      <alignment vertical="center" wrapText="1"/>
    </xf>
    <xf numFmtId="0" fontId="25" fillId="8" borderId="1" xfId="0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176" fontId="13" fillId="0" borderId="1" xfId="2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 shrinkToFit="1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176" fontId="13" fillId="0" borderId="1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76" fontId="13" fillId="0" borderId="1" xfId="2" applyNumberFormat="1" applyFont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182" fontId="2" fillId="0" borderId="0" xfId="1" applyNumberFormat="1" applyAlignment="1">
      <alignment horizontal="center" vertical="center"/>
    </xf>
    <xf numFmtId="10" fontId="2" fillId="0" borderId="0" xfId="13" applyNumberFormat="1" applyFont="1" applyAlignment="1">
      <alignment horizontal="center" vertical="center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6680;&#20215;-2021.10.8&#26356;&#26032;-&#21457;&#31616;&#326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248;&#27743;&#31616;&#32654;&#26410;&#23450;&#20215;/T5&#24067;&#22871;/A10&#29256;/10.18&#26085;&#21327;&#21830;&#20215;/&#26680;&#20215;-2021.10.18&#26356;&#26032;-&#21457;&#31616;&#326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核价对比"/>
      <sheetName val="BOM清单"/>
      <sheetName val="Sheet1"/>
      <sheetName val="Sheet2"/>
      <sheetName val="纸箱核算"/>
    </sheetNames>
    <sheetDataSet>
      <sheetData sheetId="0">
        <row r="3">
          <cell r="B3" t="str">
            <v>SHT0012249</v>
          </cell>
          <cell r="C3" t="str">
            <v>驾驶员座椅靠背护面总成</v>
          </cell>
          <cell r="D3" t="str">
            <v>A</v>
          </cell>
          <cell r="E3" t="str">
            <v>T5</v>
          </cell>
          <cell r="F3" t="str">
            <v>2.0平台
超纤+PVC</v>
          </cell>
          <cell r="G3">
            <v>78.952618070999989</v>
          </cell>
          <cell r="H3">
            <v>17.916833333333333</v>
          </cell>
          <cell r="I3">
            <v>96.869451404333319</v>
          </cell>
        </row>
        <row r="4">
          <cell r="B4" t="str">
            <v>SHT0012251</v>
          </cell>
          <cell r="C4" t="str">
            <v>驾驶员座椅坐垫护面总成</v>
          </cell>
          <cell r="D4" t="str">
            <v>A</v>
          </cell>
          <cell r="E4" t="str">
            <v>T5</v>
          </cell>
          <cell r="F4" t="str">
            <v>2.0平台双扶手
超纤+PVC</v>
          </cell>
          <cell r="G4">
            <v>40.823625259999993</v>
          </cell>
          <cell r="H4">
            <v>10.520916666666665</v>
          </cell>
          <cell r="I4">
            <v>51.344541926666658</v>
          </cell>
        </row>
        <row r="5">
          <cell r="B5" t="str">
            <v>SHT0012253</v>
          </cell>
          <cell r="C5" t="str">
            <v>副驾驶座椅靠背护面总成</v>
          </cell>
          <cell r="D5" t="str">
            <v>A</v>
          </cell>
          <cell r="E5" t="str">
            <v>T5</v>
          </cell>
          <cell r="F5" t="str">
            <v>2.0平台
超纤+PVC</v>
          </cell>
          <cell r="G5">
            <v>77.592898070999993</v>
          </cell>
          <cell r="H5">
            <v>17.916833333333333</v>
          </cell>
          <cell r="I5">
            <v>95.509731404333323</v>
          </cell>
        </row>
        <row r="6">
          <cell r="B6" t="str">
            <v>SHT0012532</v>
          </cell>
          <cell r="C6" t="str">
            <v>副驾驶座椅靠背护面总成</v>
          </cell>
          <cell r="D6" t="str">
            <v>A</v>
          </cell>
          <cell r="E6" t="str">
            <v>T5</v>
          </cell>
          <cell r="F6" t="str">
            <v>2.0平台
高配双扶手副驾/超纤+PVC</v>
          </cell>
          <cell r="G6">
            <v>81.769698070999993</v>
          </cell>
          <cell r="H6">
            <v>17.916833333333333</v>
          </cell>
          <cell r="I6">
            <v>99.686531404333323</v>
          </cell>
        </row>
        <row r="7">
          <cell r="B7" t="str">
            <v>SHT0012753</v>
          </cell>
          <cell r="C7" t="str">
            <v>驾驶员座椅靠背护面总成</v>
          </cell>
          <cell r="D7" t="str">
            <v>A</v>
          </cell>
          <cell r="E7" t="str">
            <v>T5</v>
          </cell>
          <cell r="F7" t="str">
            <v>2.0平台整体式
通风加热/超纤+PVC</v>
          </cell>
          <cell r="G7">
            <v>79.055398070999985</v>
          </cell>
          <cell r="H7">
            <v>17.916833333333333</v>
          </cell>
          <cell r="I7">
            <v>96.972231404333314</v>
          </cell>
        </row>
        <row r="8">
          <cell r="B8" t="str">
            <v>SHT0013333</v>
          </cell>
          <cell r="C8" t="str">
            <v>驾驶员座椅翻折坐垫护面总成</v>
          </cell>
          <cell r="D8" t="str">
            <v>A</v>
          </cell>
          <cell r="E8" t="str">
            <v>T5</v>
          </cell>
          <cell r="F8" t="str">
            <v>2.0平台
超纤+PVC</v>
          </cell>
          <cell r="G8">
            <v>45.868958159999991</v>
          </cell>
          <cell r="H8">
            <v>11.770916666666665</v>
          </cell>
          <cell r="I8">
            <v>57.639874826666656</v>
          </cell>
        </row>
        <row r="9">
          <cell r="B9" t="str">
            <v>SHT0012352</v>
          </cell>
          <cell r="C9" t="str">
            <v>头枕面套总成</v>
          </cell>
          <cell r="D9" t="str">
            <v>A</v>
          </cell>
          <cell r="E9" t="str">
            <v>T5</v>
          </cell>
          <cell r="F9" t="str">
            <v>1.0平台分体式
超纤+PVC</v>
          </cell>
          <cell r="G9">
            <v>10.757023604</v>
          </cell>
          <cell r="H9">
            <v>3.6498166666666663</v>
          </cell>
          <cell r="I9">
            <v>14.406840270666667</v>
          </cell>
        </row>
        <row r="10">
          <cell r="B10" t="str">
            <v>SHT0012354</v>
          </cell>
          <cell r="C10" t="str">
            <v>正靠背面套总成</v>
          </cell>
          <cell r="D10" t="str">
            <v>A</v>
          </cell>
          <cell r="E10" t="str">
            <v>T5</v>
          </cell>
          <cell r="F10" t="str">
            <v>1.0平台分体式
带扶手超纤+PVC</v>
          </cell>
          <cell r="G10">
            <v>56.823246018000006</v>
          </cell>
          <cell r="H10">
            <v>16.291833333333333</v>
          </cell>
          <cell r="I10">
            <v>73.115079351333335</v>
          </cell>
        </row>
        <row r="11">
          <cell r="B11" t="str">
            <v>SHT0012350</v>
          </cell>
          <cell r="C11" t="str">
            <v>正坐垫面套总成</v>
          </cell>
          <cell r="D11" t="str">
            <v>A</v>
          </cell>
          <cell r="E11" t="str">
            <v>T5</v>
          </cell>
          <cell r="F11" t="str">
            <v>1.0平台分体式
超纤+PVC</v>
          </cell>
          <cell r="G11">
            <v>40.222983669000001</v>
          </cell>
          <cell r="H11">
            <v>10.520916666666665</v>
          </cell>
          <cell r="I11">
            <v>50.743900335666666</v>
          </cell>
        </row>
        <row r="12">
          <cell r="B12" t="str">
            <v>SHT0012822</v>
          </cell>
          <cell r="C12" t="str">
            <v>副靠背面套总成</v>
          </cell>
          <cell r="D12" t="str">
            <v>A</v>
          </cell>
          <cell r="E12" t="str">
            <v>T5</v>
          </cell>
          <cell r="F12" t="str">
            <v>1.0平台分体式
无扶手/超纤+PVC</v>
          </cell>
          <cell r="G12">
            <v>56.823246018000006</v>
          </cell>
          <cell r="H12">
            <v>16.291833333333333</v>
          </cell>
          <cell r="I12">
            <v>73.115079351333335</v>
          </cell>
        </row>
        <row r="13">
          <cell r="B13" t="str">
            <v>SHT0013150</v>
          </cell>
          <cell r="C13" t="str">
            <v>副坐垫面套总成</v>
          </cell>
          <cell r="D13" t="str">
            <v>A</v>
          </cell>
          <cell r="E13" t="str">
            <v>T5</v>
          </cell>
          <cell r="F13" t="str">
            <v>1.0平台分体式
超纤+PVC</v>
          </cell>
          <cell r="G13">
            <v>40.282983669000004</v>
          </cell>
          <cell r="H13">
            <v>10.520916666666665</v>
          </cell>
          <cell r="I13">
            <v>50.803900335666668</v>
          </cell>
        </row>
        <row r="14">
          <cell r="B14" t="str">
            <v>SHT0012298</v>
          </cell>
          <cell r="C14" t="str">
            <v>头枕面套总成</v>
          </cell>
          <cell r="D14" t="str">
            <v>A</v>
          </cell>
          <cell r="E14" t="str">
            <v>T5</v>
          </cell>
          <cell r="F14" t="str">
            <v>1.0平台分体式
织物1</v>
          </cell>
          <cell r="G14">
            <v>5.1186236040000006</v>
          </cell>
          <cell r="H14">
            <v>2.9481499999999996</v>
          </cell>
          <cell r="I14">
            <v>8.0667736039999998</v>
          </cell>
        </row>
        <row r="15">
          <cell r="B15" t="str">
            <v>SHT0012296</v>
          </cell>
          <cell r="C15" t="str">
            <v>正靠背面套总成</v>
          </cell>
          <cell r="D15" t="str">
            <v>A</v>
          </cell>
          <cell r="E15" t="str">
            <v>T5</v>
          </cell>
          <cell r="F15" t="str">
            <v>1.0平台分体式
有扶手织物1</v>
          </cell>
          <cell r="G15">
            <v>21.546746018</v>
          </cell>
          <cell r="H15">
            <v>11.954333333333333</v>
          </cell>
          <cell r="I15">
            <v>33.501079351333331</v>
          </cell>
        </row>
        <row r="16">
          <cell r="B16" t="str">
            <v>SHT0012290</v>
          </cell>
          <cell r="C16" t="str">
            <v>正坐垫面套总成</v>
          </cell>
          <cell r="D16" t="str">
            <v>A</v>
          </cell>
          <cell r="E16" t="str">
            <v>T5</v>
          </cell>
          <cell r="F16" t="str">
            <v>1.0平台分体式
织物1</v>
          </cell>
          <cell r="G16">
            <v>14.110783668999998</v>
          </cell>
          <cell r="H16">
            <v>7.8521666666666663</v>
          </cell>
          <cell r="I16">
            <v>21.962950335666665</v>
          </cell>
        </row>
        <row r="17">
          <cell r="B17" t="str">
            <v>SHT0012823</v>
          </cell>
          <cell r="C17" t="str">
            <v>副靠背面套总成</v>
          </cell>
          <cell r="D17" t="str">
            <v>A</v>
          </cell>
          <cell r="E17" t="str">
            <v>T5</v>
          </cell>
          <cell r="F17" t="str">
            <v>1.0平台分体式
无扶手织物1</v>
          </cell>
          <cell r="G17">
            <v>21.546746018</v>
          </cell>
          <cell r="H17">
            <v>11.954333333333333</v>
          </cell>
          <cell r="I17">
            <v>33.501079351333331</v>
          </cell>
        </row>
        <row r="18">
          <cell r="B18" t="str">
            <v>SHT0013151</v>
          </cell>
          <cell r="C18" t="str">
            <v>副坐垫面套总成</v>
          </cell>
          <cell r="D18" t="str">
            <v>A</v>
          </cell>
          <cell r="E18" t="str">
            <v>T5</v>
          </cell>
          <cell r="F18" t="str">
            <v>1.0平台分体式
织物1</v>
          </cell>
          <cell r="G18">
            <v>14.170783668999999</v>
          </cell>
          <cell r="H18">
            <v>7.8521666666666663</v>
          </cell>
          <cell r="I18">
            <v>22.022950335666664</v>
          </cell>
        </row>
        <row r="19">
          <cell r="B19" t="str">
            <v>SHT0012353</v>
          </cell>
          <cell r="C19" t="str">
            <v>头枕面套总成</v>
          </cell>
          <cell r="D19" t="str">
            <v>A</v>
          </cell>
          <cell r="E19" t="str">
            <v>T5</v>
          </cell>
          <cell r="F19" t="str">
            <v>1.0平台分体式
织物2</v>
          </cell>
          <cell r="G19">
            <v>4.5315236040000002</v>
          </cell>
          <cell r="H19">
            <v>2.9481499999999996</v>
          </cell>
          <cell r="I19">
            <v>7.4796736040000003</v>
          </cell>
        </row>
        <row r="20">
          <cell r="B20" t="str">
            <v>SHT0012355</v>
          </cell>
          <cell r="C20" t="str">
            <v>正靠背面套总成</v>
          </cell>
          <cell r="D20" t="str">
            <v>A</v>
          </cell>
          <cell r="E20" t="str">
            <v>T5</v>
          </cell>
          <cell r="F20" t="str">
            <v>1.0平台分体式
有扶手织物2</v>
          </cell>
          <cell r="G20">
            <v>18.975146018</v>
          </cell>
          <cell r="H20">
            <v>11.954333333333333</v>
          </cell>
          <cell r="I20">
            <v>30.929479351333335</v>
          </cell>
        </row>
        <row r="21">
          <cell r="B21" t="str">
            <v>SHT0012351</v>
          </cell>
          <cell r="C21" t="str">
            <v>正坐垫面套总成</v>
          </cell>
          <cell r="D21" t="str">
            <v>A</v>
          </cell>
          <cell r="E21" t="str">
            <v>T5</v>
          </cell>
          <cell r="F21" t="str">
            <v>1.0平台分体式
织物2</v>
          </cell>
          <cell r="G21">
            <v>12.245313281999998</v>
          </cell>
          <cell r="H21">
            <v>7.8521666666666663</v>
          </cell>
          <cell r="I21">
            <v>20.097479948666663</v>
          </cell>
        </row>
        <row r="22">
          <cell r="B22" t="str">
            <v>SHT0012824</v>
          </cell>
          <cell r="C22" t="str">
            <v>副靠背面套总成</v>
          </cell>
          <cell r="D22" t="str">
            <v>A</v>
          </cell>
          <cell r="E22" t="str">
            <v>T5</v>
          </cell>
          <cell r="F22" t="str">
            <v>1.0平台分体式
无扶手织物2</v>
          </cell>
          <cell r="G22">
            <v>18.975146018</v>
          </cell>
          <cell r="H22">
            <v>11.954333333333333</v>
          </cell>
          <cell r="I22">
            <v>30.929479351333335</v>
          </cell>
        </row>
        <row r="23">
          <cell r="B23" t="str">
            <v>SHT0013152</v>
          </cell>
          <cell r="C23" t="str">
            <v>副坐垫面套总成</v>
          </cell>
          <cell r="D23" t="str">
            <v>A</v>
          </cell>
          <cell r="E23" t="str">
            <v>T5</v>
          </cell>
          <cell r="F23" t="str">
            <v>1.0平台分体式
织物2</v>
          </cell>
          <cell r="G23">
            <v>12.305313281999998</v>
          </cell>
          <cell r="H23">
            <v>7.8521666666666663</v>
          </cell>
          <cell r="I23">
            <v>20.157479948666666</v>
          </cell>
        </row>
        <row r="24">
          <cell r="B24" t="str">
            <v>SHT0012306</v>
          </cell>
          <cell r="C24" t="str">
            <v>正靠背面套总成</v>
          </cell>
          <cell r="D24" t="str">
            <v>A</v>
          </cell>
          <cell r="E24" t="str">
            <v>T5</v>
          </cell>
          <cell r="F24" t="str">
            <v>1.0平台整体式
有扶手织物1</v>
          </cell>
          <cell r="G24">
            <v>31.955798070999993</v>
          </cell>
          <cell r="H24">
            <v>11.954333333333333</v>
          </cell>
          <cell r="I24">
            <v>43.910131404333328</v>
          </cell>
        </row>
        <row r="25">
          <cell r="B25" t="str">
            <v>SHT0012290</v>
          </cell>
          <cell r="C25" t="str">
            <v>正坐垫面套总成</v>
          </cell>
          <cell r="D25" t="str">
            <v>A</v>
          </cell>
          <cell r="E25" t="str">
            <v>T5</v>
          </cell>
          <cell r="F25" t="str">
            <v>1.0平台整体式
织物1</v>
          </cell>
          <cell r="G25">
            <v>14.021597837999998</v>
          </cell>
          <cell r="H25">
            <v>7.8521666666666663</v>
          </cell>
          <cell r="I25">
            <v>21.873764504666664</v>
          </cell>
        </row>
        <row r="26">
          <cell r="B26" t="str">
            <v>SHT0012555</v>
          </cell>
          <cell r="C26" t="str">
            <v>副靠背面套总成</v>
          </cell>
          <cell r="D26" t="str">
            <v>A</v>
          </cell>
          <cell r="E26" t="str">
            <v>T5</v>
          </cell>
          <cell r="F26" t="str">
            <v>1.0平台整体式
无扶手织物1</v>
          </cell>
          <cell r="G26">
            <v>31.955798070999993</v>
          </cell>
          <cell r="H26">
            <v>11.954333333333333</v>
          </cell>
          <cell r="I26">
            <v>43.910131404333328</v>
          </cell>
        </row>
        <row r="27">
          <cell r="B27" t="str">
            <v>SHT0013153</v>
          </cell>
          <cell r="C27" t="str">
            <v>副坐垫面套总成</v>
          </cell>
          <cell r="D27" t="str">
            <v>A</v>
          </cell>
          <cell r="E27" t="str">
            <v>T5</v>
          </cell>
          <cell r="F27" t="str">
            <v>1.0平台整体式
织物1</v>
          </cell>
          <cell r="G27">
            <v>14.081597837999999</v>
          </cell>
          <cell r="H27">
            <v>7.8521666666666663</v>
          </cell>
          <cell r="I27">
            <v>21.933764504666666</v>
          </cell>
        </row>
        <row r="28">
          <cell r="B28" t="str">
            <v>SHT0012557</v>
          </cell>
          <cell r="C28" t="str">
            <v>正靠背面套总成</v>
          </cell>
          <cell r="D28" t="str">
            <v>A</v>
          </cell>
          <cell r="E28" t="str">
            <v>T5</v>
          </cell>
          <cell r="F28" t="str">
            <v>1.0平台整体式
有扶手织物2</v>
          </cell>
          <cell r="G28">
            <v>28.160198070999993</v>
          </cell>
          <cell r="H28">
            <v>11.954333333333333</v>
          </cell>
          <cell r="I28">
            <v>40.114531404333327</v>
          </cell>
        </row>
        <row r="29">
          <cell r="B29" t="str">
            <v>SHT0012351</v>
          </cell>
          <cell r="C29" t="str">
            <v>正坐垫面套总成</v>
          </cell>
          <cell r="D29" t="str">
            <v>A</v>
          </cell>
          <cell r="E29" t="str">
            <v>T5</v>
          </cell>
          <cell r="F29" t="str">
            <v>1.0平台整体式
织物2</v>
          </cell>
          <cell r="G29">
            <v>12.314997837999998</v>
          </cell>
          <cell r="H29">
            <v>7.8521666666666663</v>
          </cell>
          <cell r="I29">
            <v>20.167164504666665</v>
          </cell>
        </row>
        <row r="30">
          <cell r="B30" t="str">
            <v>SHT0012554</v>
          </cell>
          <cell r="C30" t="str">
            <v>副靠背面套总成</v>
          </cell>
          <cell r="D30" t="str">
            <v>A</v>
          </cell>
          <cell r="E30" t="str">
            <v>T5</v>
          </cell>
          <cell r="F30" t="str">
            <v>1.0平台整体式
无扶手织物2</v>
          </cell>
          <cell r="G30">
            <v>28.160198070999993</v>
          </cell>
          <cell r="H30">
            <v>11.954333333333333</v>
          </cell>
          <cell r="I30">
            <v>40.114531404333327</v>
          </cell>
        </row>
        <row r="31">
          <cell r="B31" t="str">
            <v>SHT0013154</v>
          </cell>
          <cell r="C31" t="str">
            <v>副坐垫面套总成</v>
          </cell>
          <cell r="D31" t="str">
            <v>A</v>
          </cell>
          <cell r="E31" t="str">
            <v>T5</v>
          </cell>
          <cell r="F31" t="str">
            <v>1.0平台整体式
织物2</v>
          </cell>
          <cell r="G31">
            <v>12.374997837999999</v>
          </cell>
          <cell r="H31">
            <v>7.8521666666666663</v>
          </cell>
          <cell r="I31">
            <v>20.227164504666664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核价对比"/>
      <sheetName val="BOM清单"/>
      <sheetName val="Sheet1"/>
      <sheetName val="Sheet2"/>
      <sheetName val="纸箱核算"/>
    </sheetNames>
    <sheetDataSet>
      <sheetData sheetId="0">
        <row r="3">
          <cell r="B3" t="str">
            <v>SHT0012249</v>
          </cell>
          <cell r="C3" t="str">
            <v>驾驶员座椅靠背护面总成</v>
          </cell>
          <cell r="D3" t="str">
            <v>A</v>
          </cell>
          <cell r="E3" t="str">
            <v>T5</v>
          </cell>
          <cell r="F3" t="str">
            <v>2.0平台
超纤+PVC</v>
          </cell>
          <cell r="G3">
            <v>78.952618070999989</v>
          </cell>
          <cell r="H3">
            <v>17.916833333333333</v>
          </cell>
          <cell r="I3">
            <v>96.869451404333319</v>
          </cell>
        </row>
        <row r="4">
          <cell r="B4" t="str">
            <v>SHT0012251</v>
          </cell>
          <cell r="C4" t="str">
            <v>驾驶员座椅坐垫护面总成</v>
          </cell>
          <cell r="D4" t="str">
            <v>A</v>
          </cell>
          <cell r="E4" t="str">
            <v>T5</v>
          </cell>
          <cell r="F4" t="str">
            <v>2.0平台双扶手
超纤+PVC</v>
          </cell>
          <cell r="G4">
            <v>40.823625259999993</v>
          </cell>
          <cell r="H4">
            <v>10.520916666666665</v>
          </cell>
          <cell r="I4">
            <v>51.344541926666658</v>
          </cell>
        </row>
        <row r="5">
          <cell r="B5" t="str">
            <v>SHT0012253</v>
          </cell>
          <cell r="C5" t="str">
            <v>副驾驶座椅靠背护面总成</v>
          </cell>
          <cell r="D5" t="str">
            <v>A</v>
          </cell>
          <cell r="E5" t="str">
            <v>T5</v>
          </cell>
          <cell r="F5" t="str">
            <v>2.0平台
超纤+PVC</v>
          </cell>
          <cell r="G5">
            <v>77.592898070999993</v>
          </cell>
          <cell r="H5">
            <v>17.916833333333333</v>
          </cell>
          <cell r="I5">
            <v>95.509731404333323</v>
          </cell>
        </row>
        <row r="6">
          <cell r="B6" t="str">
            <v>SHT0012532</v>
          </cell>
          <cell r="C6" t="str">
            <v>副驾驶座椅靠背护面总成</v>
          </cell>
          <cell r="D6" t="str">
            <v>A</v>
          </cell>
          <cell r="E6" t="str">
            <v>T5</v>
          </cell>
          <cell r="F6" t="str">
            <v>2.0平台
高配双扶手副驾/超纤+PVC</v>
          </cell>
          <cell r="G6">
            <v>81.769698070999993</v>
          </cell>
          <cell r="H6">
            <v>17.916833333333333</v>
          </cell>
          <cell r="I6">
            <v>99.686531404333323</v>
          </cell>
        </row>
        <row r="7">
          <cell r="B7" t="str">
            <v>SHT0012753</v>
          </cell>
          <cell r="C7" t="str">
            <v>驾驶员座椅靠背护面总成</v>
          </cell>
          <cell r="D7" t="str">
            <v>A</v>
          </cell>
          <cell r="E7" t="str">
            <v>T5</v>
          </cell>
          <cell r="F7" t="str">
            <v>2.0平台整体式
通风加热/超纤+PVC</v>
          </cell>
          <cell r="G7">
            <v>79.055398070999985</v>
          </cell>
          <cell r="H7">
            <v>17.916833333333333</v>
          </cell>
          <cell r="I7">
            <v>96.972231404333314</v>
          </cell>
        </row>
        <row r="8">
          <cell r="B8" t="str">
            <v>SHT0013333</v>
          </cell>
          <cell r="C8" t="str">
            <v>驾驶员座椅翻折坐垫护面总成</v>
          </cell>
          <cell r="D8" t="str">
            <v>A</v>
          </cell>
          <cell r="E8" t="str">
            <v>T5</v>
          </cell>
          <cell r="F8" t="str">
            <v>2.0平台
超纤+PVC</v>
          </cell>
          <cell r="G8">
            <v>45.868958159999991</v>
          </cell>
          <cell r="H8">
            <v>11.770916666666665</v>
          </cell>
          <cell r="I8">
            <v>57.639874826666656</v>
          </cell>
        </row>
        <row r="9">
          <cell r="B9" t="str">
            <v>SHT0012352</v>
          </cell>
          <cell r="C9" t="str">
            <v>头枕面套总成</v>
          </cell>
          <cell r="D9" t="str">
            <v>A</v>
          </cell>
          <cell r="E9" t="str">
            <v>T5</v>
          </cell>
          <cell r="F9" t="str">
            <v>1.0平台分体式
超纤+PVC</v>
          </cell>
          <cell r="G9">
            <v>10.757023604</v>
          </cell>
          <cell r="H9">
            <v>3.6498166666666663</v>
          </cell>
          <cell r="I9">
            <v>14.406840270666667</v>
          </cell>
        </row>
        <row r="10">
          <cell r="B10" t="str">
            <v>SHT0012354</v>
          </cell>
          <cell r="C10" t="str">
            <v>正靠背面套总成</v>
          </cell>
          <cell r="D10" t="str">
            <v>A</v>
          </cell>
          <cell r="E10" t="str">
            <v>T5</v>
          </cell>
          <cell r="F10" t="str">
            <v>1.0平台分体式
带扶手超纤+PVC</v>
          </cell>
          <cell r="G10">
            <v>56.823246018000006</v>
          </cell>
          <cell r="H10">
            <v>16.291833333333333</v>
          </cell>
          <cell r="I10">
            <v>73.115079351333335</v>
          </cell>
        </row>
        <row r="11">
          <cell r="B11" t="str">
            <v>SHT0012350</v>
          </cell>
          <cell r="C11" t="str">
            <v>正坐垫面套总成</v>
          </cell>
          <cell r="D11" t="str">
            <v>A</v>
          </cell>
          <cell r="E11" t="str">
            <v>T5</v>
          </cell>
          <cell r="F11" t="str">
            <v>1.0平台分体式
超纤+PVC</v>
          </cell>
          <cell r="G11">
            <v>40.222983669000001</v>
          </cell>
          <cell r="H11">
            <v>10.520916666666665</v>
          </cell>
          <cell r="I11">
            <v>50.743900335666666</v>
          </cell>
        </row>
        <row r="12">
          <cell r="B12" t="str">
            <v>SHT0012822</v>
          </cell>
          <cell r="C12" t="str">
            <v>副靠背面套总成</v>
          </cell>
          <cell r="D12" t="str">
            <v>A</v>
          </cell>
          <cell r="E12" t="str">
            <v>T5</v>
          </cell>
          <cell r="F12" t="str">
            <v>1.0平台分体式
无扶手/超纤+PVC</v>
          </cell>
          <cell r="G12">
            <v>56.823246018000006</v>
          </cell>
          <cell r="H12">
            <v>16.291833333333333</v>
          </cell>
          <cell r="I12">
            <v>73.115079351333335</v>
          </cell>
        </row>
        <row r="13">
          <cell r="B13" t="str">
            <v>SHT0013150</v>
          </cell>
          <cell r="C13" t="str">
            <v>副坐垫面套总成</v>
          </cell>
          <cell r="D13" t="str">
            <v>A</v>
          </cell>
          <cell r="E13" t="str">
            <v>T5</v>
          </cell>
          <cell r="F13" t="str">
            <v>1.0平台分体式
超纤+PVC</v>
          </cell>
          <cell r="G13">
            <v>40.282983669000004</v>
          </cell>
          <cell r="H13">
            <v>10.520916666666665</v>
          </cell>
          <cell r="I13">
            <v>50.803900335666668</v>
          </cell>
        </row>
        <row r="14">
          <cell r="B14" t="str">
            <v>SHT0012298</v>
          </cell>
          <cell r="C14" t="str">
            <v>头枕面套总成</v>
          </cell>
          <cell r="D14" t="str">
            <v>A</v>
          </cell>
          <cell r="E14" t="str">
            <v>T5</v>
          </cell>
          <cell r="F14" t="str">
            <v>1.0平台分体式
织物1</v>
          </cell>
          <cell r="G14">
            <v>5.1186236040000006</v>
          </cell>
          <cell r="H14">
            <v>2.9481499999999996</v>
          </cell>
          <cell r="I14">
            <v>8.0667736039999998</v>
          </cell>
        </row>
        <row r="15">
          <cell r="B15" t="str">
            <v>SHT0012296</v>
          </cell>
          <cell r="C15" t="str">
            <v>正靠背面套总成</v>
          </cell>
          <cell r="D15" t="str">
            <v>A</v>
          </cell>
          <cell r="E15" t="str">
            <v>T5</v>
          </cell>
          <cell r="F15" t="str">
            <v>1.0平台分体式
有扶手织物1</v>
          </cell>
          <cell r="G15">
            <v>21.546746018</v>
          </cell>
          <cell r="H15">
            <v>11.754333333333332</v>
          </cell>
          <cell r="I15">
            <v>33.301079351333328</v>
          </cell>
        </row>
        <row r="16">
          <cell r="B16" t="str">
            <v>SHT0012290</v>
          </cell>
          <cell r="C16" t="str">
            <v>正坐垫面套总成</v>
          </cell>
          <cell r="D16" t="str">
            <v>A</v>
          </cell>
          <cell r="E16" t="str">
            <v>T5</v>
          </cell>
          <cell r="F16" t="str">
            <v>1.0平台分体式
织物1</v>
          </cell>
          <cell r="G16">
            <v>14.110783668999998</v>
          </cell>
          <cell r="H16">
            <v>7.7521666666666667</v>
          </cell>
          <cell r="I16">
            <v>21.862950335666664</v>
          </cell>
        </row>
        <row r="17">
          <cell r="B17" t="str">
            <v>SHT0012823</v>
          </cell>
          <cell r="C17" t="str">
            <v>副靠背面套总成</v>
          </cell>
          <cell r="D17" t="str">
            <v>A</v>
          </cell>
          <cell r="E17" t="str">
            <v>T5</v>
          </cell>
          <cell r="F17" t="str">
            <v>1.0平台分体式
无扶手织物1</v>
          </cell>
          <cell r="G17">
            <v>21.546746018</v>
          </cell>
          <cell r="H17">
            <v>11.754333333333332</v>
          </cell>
          <cell r="I17">
            <v>33.301079351333328</v>
          </cell>
        </row>
        <row r="18">
          <cell r="B18" t="str">
            <v>SHT0013151</v>
          </cell>
          <cell r="C18" t="str">
            <v>副坐垫面套总成</v>
          </cell>
          <cell r="D18" t="str">
            <v>A</v>
          </cell>
          <cell r="E18" t="str">
            <v>T5</v>
          </cell>
          <cell r="F18" t="str">
            <v>1.0平台分体式
织物1</v>
          </cell>
          <cell r="G18">
            <v>14.170783668999999</v>
          </cell>
          <cell r="H18">
            <v>7.7521666666666667</v>
          </cell>
          <cell r="I18">
            <v>21.922950335666666</v>
          </cell>
        </row>
        <row r="19">
          <cell r="B19" t="str">
            <v>SHT0012353</v>
          </cell>
          <cell r="C19" t="str">
            <v>头枕面套总成</v>
          </cell>
          <cell r="D19" t="str">
            <v>A</v>
          </cell>
          <cell r="E19" t="str">
            <v>T5</v>
          </cell>
          <cell r="F19" t="str">
            <v>1.0平台分体式
织物2</v>
          </cell>
          <cell r="G19">
            <v>4.5315236040000002</v>
          </cell>
          <cell r="H19">
            <v>2.9481499999999996</v>
          </cell>
          <cell r="I19">
            <v>7.4796736040000003</v>
          </cell>
        </row>
        <row r="20">
          <cell r="B20" t="str">
            <v>SHT0012355</v>
          </cell>
          <cell r="C20" t="str">
            <v>正靠背面套总成</v>
          </cell>
          <cell r="D20" t="str">
            <v>A</v>
          </cell>
          <cell r="E20" t="str">
            <v>T5</v>
          </cell>
          <cell r="F20" t="str">
            <v>1.0平台分体式
有扶手织物2</v>
          </cell>
          <cell r="G20">
            <v>18.975146018</v>
          </cell>
          <cell r="H20">
            <v>11.754333333333332</v>
          </cell>
          <cell r="I20">
            <v>30.729479351333332</v>
          </cell>
        </row>
        <row r="21">
          <cell r="B21" t="str">
            <v>SHT0012351</v>
          </cell>
          <cell r="C21" t="str">
            <v>正坐垫面套总成</v>
          </cell>
          <cell r="D21" t="str">
            <v>A</v>
          </cell>
          <cell r="E21" t="str">
            <v>T5</v>
          </cell>
          <cell r="F21" t="str">
            <v>1.0平台分体式
织物2</v>
          </cell>
          <cell r="G21">
            <v>12.245313281999998</v>
          </cell>
          <cell r="H21">
            <v>7.7521666666666667</v>
          </cell>
          <cell r="I21">
            <v>19.997479948666665</v>
          </cell>
        </row>
        <row r="22">
          <cell r="B22" t="str">
            <v>SHT0012824</v>
          </cell>
          <cell r="C22" t="str">
            <v>副靠背面套总成</v>
          </cell>
          <cell r="D22" t="str">
            <v>A</v>
          </cell>
          <cell r="E22" t="str">
            <v>T5</v>
          </cell>
          <cell r="F22" t="str">
            <v>1.0平台分体式
无扶手织物2</v>
          </cell>
          <cell r="G22">
            <v>18.975146018</v>
          </cell>
          <cell r="H22">
            <v>11.754333333333332</v>
          </cell>
          <cell r="I22">
            <v>30.729479351333332</v>
          </cell>
        </row>
        <row r="23">
          <cell r="B23" t="str">
            <v>SHT0013152</v>
          </cell>
          <cell r="C23" t="str">
            <v>副坐垫面套总成</v>
          </cell>
          <cell r="D23" t="str">
            <v>A</v>
          </cell>
          <cell r="E23" t="str">
            <v>T5</v>
          </cell>
          <cell r="F23" t="str">
            <v>1.0平台分体式
织物2</v>
          </cell>
          <cell r="G23">
            <v>12.305313281999998</v>
          </cell>
          <cell r="H23">
            <v>7.7521666666666667</v>
          </cell>
          <cell r="I23">
            <v>20.057479948666664</v>
          </cell>
        </row>
        <row r="24">
          <cell r="B24" t="str">
            <v>SHT0012306</v>
          </cell>
          <cell r="C24" t="str">
            <v>正靠背面套总成</v>
          </cell>
          <cell r="D24" t="str">
            <v>A</v>
          </cell>
          <cell r="E24" t="str">
            <v>T5</v>
          </cell>
          <cell r="F24" t="str">
            <v>1.0平台整体式
有扶手织物1</v>
          </cell>
          <cell r="G24">
            <v>31.955798070999993</v>
          </cell>
          <cell r="H24">
            <v>11.754333333333332</v>
          </cell>
          <cell r="I24">
            <v>43.710131404333325</v>
          </cell>
        </row>
        <row r="25">
          <cell r="B25" t="str">
            <v>SHT0012290</v>
          </cell>
          <cell r="C25" t="str">
            <v>正坐垫面套总成</v>
          </cell>
          <cell r="D25" t="str">
            <v>A</v>
          </cell>
          <cell r="E25" t="str">
            <v>T5</v>
          </cell>
          <cell r="F25" t="str">
            <v>1.0平台整体式
织物1</v>
          </cell>
          <cell r="G25">
            <v>14.021597837999998</v>
          </cell>
          <cell r="H25">
            <v>7.7521666666666667</v>
          </cell>
          <cell r="I25">
            <v>21.773764504666666</v>
          </cell>
        </row>
        <row r="26">
          <cell r="B26" t="str">
            <v>SHT0012555</v>
          </cell>
          <cell r="C26" t="str">
            <v>副靠背面套总成</v>
          </cell>
          <cell r="D26" t="str">
            <v>A</v>
          </cell>
          <cell r="E26" t="str">
            <v>T5</v>
          </cell>
          <cell r="F26" t="str">
            <v>1.0平台整体式
无扶手织物1</v>
          </cell>
          <cell r="G26">
            <v>31.955798070999993</v>
          </cell>
          <cell r="H26">
            <v>11.754333333333332</v>
          </cell>
          <cell r="I26">
            <v>43.710131404333325</v>
          </cell>
        </row>
        <row r="27">
          <cell r="B27" t="str">
            <v>SHT0013153</v>
          </cell>
          <cell r="C27" t="str">
            <v>副坐垫面套总成</v>
          </cell>
          <cell r="D27" t="str">
            <v>A</v>
          </cell>
          <cell r="E27" t="str">
            <v>T5</v>
          </cell>
          <cell r="F27" t="str">
            <v>1.0平台整体式
织物1</v>
          </cell>
          <cell r="G27">
            <v>14.081597837999999</v>
          </cell>
          <cell r="H27">
            <v>7.7521666666666667</v>
          </cell>
          <cell r="I27">
            <v>21.833764504666664</v>
          </cell>
        </row>
        <row r="28">
          <cell r="B28" t="str">
            <v>SHT0012557</v>
          </cell>
          <cell r="C28" t="str">
            <v>正靠背面套总成</v>
          </cell>
          <cell r="D28" t="str">
            <v>A</v>
          </cell>
          <cell r="E28" t="str">
            <v>T5</v>
          </cell>
          <cell r="F28" t="str">
            <v>1.0平台整体式
有扶手织物2</v>
          </cell>
          <cell r="G28">
            <v>28.160198070999993</v>
          </cell>
          <cell r="H28">
            <v>11.754333333333332</v>
          </cell>
          <cell r="I28">
            <v>39.914531404333324</v>
          </cell>
        </row>
        <row r="29">
          <cell r="B29" t="str">
            <v>SHT0012351</v>
          </cell>
          <cell r="C29" t="str">
            <v>正坐垫面套总成</v>
          </cell>
          <cell r="D29" t="str">
            <v>A</v>
          </cell>
          <cell r="E29" t="str">
            <v>T5</v>
          </cell>
          <cell r="F29" t="str">
            <v>1.0平台整体式
织物2</v>
          </cell>
          <cell r="G29">
            <v>12.314997837999998</v>
          </cell>
          <cell r="H29">
            <v>7.7521666666666667</v>
          </cell>
          <cell r="I29">
            <v>20.067164504666664</v>
          </cell>
        </row>
        <row r="30">
          <cell r="B30" t="str">
            <v>SHT0012554</v>
          </cell>
          <cell r="C30" t="str">
            <v>副靠背面套总成</v>
          </cell>
          <cell r="D30" t="str">
            <v>A</v>
          </cell>
          <cell r="E30" t="str">
            <v>T5</v>
          </cell>
          <cell r="F30" t="str">
            <v>1.0平台整体式
无扶手织物2</v>
          </cell>
          <cell r="G30">
            <v>28.160198070999993</v>
          </cell>
          <cell r="H30">
            <v>11.754333333333332</v>
          </cell>
          <cell r="I30">
            <v>39.914531404333324</v>
          </cell>
        </row>
        <row r="31">
          <cell r="B31" t="str">
            <v>SHT0013154</v>
          </cell>
          <cell r="C31" t="str">
            <v>副坐垫面套总成</v>
          </cell>
          <cell r="D31" t="str">
            <v>A</v>
          </cell>
          <cell r="E31" t="str">
            <v>T5</v>
          </cell>
          <cell r="F31" t="str">
            <v>1.0平台整体式
织物2</v>
          </cell>
          <cell r="G31">
            <v>12.374997837999999</v>
          </cell>
          <cell r="H31">
            <v>7.7521666666666667</v>
          </cell>
          <cell r="I31">
            <v>20.127164504666666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68"/>
  <sheetViews>
    <sheetView topLeftCell="A4" workbookViewId="0">
      <selection activeCell="B12" sqref="B12"/>
    </sheetView>
  </sheetViews>
  <sheetFormatPr defaultRowHeight="14.4"/>
  <cols>
    <col min="1" max="1" width="5.6640625" style="1" customWidth="1"/>
    <col min="2" max="2" width="14.777343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11.44140625" style="1" customWidth="1"/>
    <col min="8" max="254" width="9" style="1"/>
    <col min="255" max="255" width="5.6640625" style="1" customWidth="1"/>
    <col min="256" max="256" width="10.6640625" style="1" customWidth="1"/>
    <col min="257" max="257" width="30" style="1" customWidth="1"/>
    <col min="258" max="258" width="13.77734375" style="1" customWidth="1"/>
    <col min="259" max="259" width="5.44140625" style="1" bestFit="1" customWidth="1"/>
    <col min="260" max="510" width="9" style="1"/>
    <col min="511" max="511" width="5.6640625" style="1" customWidth="1"/>
    <col min="512" max="512" width="10.6640625" style="1" customWidth="1"/>
    <col min="513" max="513" width="30" style="1" customWidth="1"/>
    <col min="514" max="514" width="13.77734375" style="1" customWidth="1"/>
    <col min="515" max="515" width="5.44140625" style="1" bestFit="1" customWidth="1"/>
    <col min="516" max="766" width="9" style="1"/>
    <col min="767" max="767" width="5.6640625" style="1" customWidth="1"/>
    <col min="768" max="768" width="10.6640625" style="1" customWidth="1"/>
    <col min="769" max="769" width="30" style="1" customWidth="1"/>
    <col min="770" max="770" width="13.77734375" style="1" customWidth="1"/>
    <col min="771" max="771" width="5.44140625" style="1" bestFit="1" customWidth="1"/>
    <col min="772" max="1022" width="9" style="1"/>
    <col min="1023" max="1023" width="5.6640625" style="1" customWidth="1"/>
    <col min="1024" max="1024" width="10.6640625" style="1" customWidth="1"/>
    <col min="1025" max="1025" width="30" style="1" customWidth="1"/>
    <col min="1026" max="1026" width="13.77734375" style="1" customWidth="1"/>
    <col min="1027" max="1027" width="5.44140625" style="1" bestFit="1" customWidth="1"/>
    <col min="1028" max="1278" width="9" style="1"/>
    <col min="1279" max="1279" width="5.6640625" style="1" customWidth="1"/>
    <col min="1280" max="1280" width="10.6640625" style="1" customWidth="1"/>
    <col min="1281" max="1281" width="30" style="1" customWidth="1"/>
    <col min="1282" max="1282" width="13.77734375" style="1" customWidth="1"/>
    <col min="1283" max="1283" width="5.44140625" style="1" bestFit="1" customWidth="1"/>
    <col min="1284" max="1534" width="9" style="1"/>
    <col min="1535" max="1535" width="5.6640625" style="1" customWidth="1"/>
    <col min="1536" max="1536" width="10.6640625" style="1" customWidth="1"/>
    <col min="1537" max="1537" width="30" style="1" customWidth="1"/>
    <col min="1538" max="1538" width="13.77734375" style="1" customWidth="1"/>
    <col min="1539" max="1539" width="5.44140625" style="1" bestFit="1" customWidth="1"/>
    <col min="1540" max="1790" width="9" style="1"/>
    <col min="1791" max="1791" width="5.6640625" style="1" customWidth="1"/>
    <col min="1792" max="1792" width="10.6640625" style="1" customWidth="1"/>
    <col min="1793" max="1793" width="30" style="1" customWidth="1"/>
    <col min="1794" max="1794" width="13.77734375" style="1" customWidth="1"/>
    <col min="1795" max="1795" width="5.44140625" style="1" bestFit="1" customWidth="1"/>
    <col min="1796" max="2046" width="9" style="1"/>
    <col min="2047" max="2047" width="5.6640625" style="1" customWidth="1"/>
    <col min="2048" max="2048" width="10.6640625" style="1" customWidth="1"/>
    <col min="2049" max="2049" width="30" style="1" customWidth="1"/>
    <col min="2050" max="2050" width="13.77734375" style="1" customWidth="1"/>
    <col min="2051" max="2051" width="5.44140625" style="1" bestFit="1" customWidth="1"/>
    <col min="2052" max="2302" width="9" style="1"/>
    <col min="2303" max="2303" width="5.6640625" style="1" customWidth="1"/>
    <col min="2304" max="2304" width="10.6640625" style="1" customWidth="1"/>
    <col min="2305" max="2305" width="30" style="1" customWidth="1"/>
    <col min="2306" max="2306" width="13.77734375" style="1" customWidth="1"/>
    <col min="2307" max="2307" width="5.44140625" style="1" bestFit="1" customWidth="1"/>
    <col min="2308" max="2558" width="9" style="1"/>
    <col min="2559" max="2559" width="5.6640625" style="1" customWidth="1"/>
    <col min="2560" max="2560" width="10.6640625" style="1" customWidth="1"/>
    <col min="2561" max="2561" width="30" style="1" customWidth="1"/>
    <col min="2562" max="2562" width="13.77734375" style="1" customWidth="1"/>
    <col min="2563" max="2563" width="5.44140625" style="1" bestFit="1" customWidth="1"/>
    <col min="2564" max="2814" width="9" style="1"/>
    <col min="2815" max="2815" width="5.6640625" style="1" customWidth="1"/>
    <col min="2816" max="2816" width="10.6640625" style="1" customWidth="1"/>
    <col min="2817" max="2817" width="30" style="1" customWidth="1"/>
    <col min="2818" max="2818" width="13.77734375" style="1" customWidth="1"/>
    <col min="2819" max="2819" width="5.44140625" style="1" bestFit="1" customWidth="1"/>
    <col min="2820" max="3070" width="9" style="1"/>
    <col min="3071" max="3071" width="5.6640625" style="1" customWidth="1"/>
    <col min="3072" max="3072" width="10.6640625" style="1" customWidth="1"/>
    <col min="3073" max="3073" width="30" style="1" customWidth="1"/>
    <col min="3074" max="3074" width="13.77734375" style="1" customWidth="1"/>
    <col min="3075" max="3075" width="5.44140625" style="1" bestFit="1" customWidth="1"/>
    <col min="3076" max="3326" width="9" style="1"/>
    <col min="3327" max="3327" width="5.6640625" style="1" customWidth="1"/>
    <col min="3328" max="3328" width="10.6640625" style="1" customWidth="1"/>
    <col min="3329" max="3329" width="30" style="1" customWidth="1"/>
    <col min="3330" max="3330" width="13.77734375" style="1" customWidth="1"/>
    <col min="3331" max="3331" width="5.44140625" style="1" bestFit="1" customWidth="1"/>
    <col min="3332" max="3582" width="9" style="1"/>
    <col min="3583" max="3583" width="5.6640625" style="1" customWidth="1"/>
    <col min="3584" max="3584" width="10.6640625" style="1" customWidth="1"/>
    <col min="3585" max="3585" width="30" style="1" customWidth="1"/>
    <col min="3586" max="3586" width="13.77734375" style="1" customWidth="1"/>
    <col min="3587" max="3587" width="5.44140625" style="1" bestFit="1" customWidth="1"/>
    <col min="3588" max="3838" width="9" style="1"/>
    <col min="3839" max="3839" width="5.6640625" style="1" customWidth="1"/>
    <col min="3840" max="3840" width="10.6640625" style="1" customWidth="1"/>
    <col min="3841" max="3841" width="30" style="1" customWidth="1"/>
    <col min="3842" max="3842" width="13.77734375" style="1" customWidth="1"/>
    <col min="3843" max="3843" width="5.44140625" style="1" bestFit="1" customWidth="1"/>
    <col min="3844" max="4094" width="9" style="1"/>
    <col min="4095" max="4095" width="5.6640625" style="1" customWidth="1"/>
    <col min="4096" max="4096" width="10.6640625" style="1" customWidth="1"/>
    <col min="4097" max="4097" width="30" style="1" customWidth="1"/>
    <col min="4098" max="4098" width="13.77734375" style="1" customWidth="1"/>
    <col min="4099" max="4099" width="5.44140625" style="1" bestFit="1" customWidth="1"/>
    <col min="4100" max="4350" width="9" style="1"/>
    <col min="4351" max="4351" width="5.6640625" style="1" customWidth="1"/>
    <col min="4352" max="4352" width="10.6640625" style="1" customWidth="1"/>
    <col min="4353" max="4353" width="30" style="1" customWidth="1"/>
    <col min="4354" max="4354" width="13.77734375" style="1" customWidth="1"/>
    <col min="4355" max="4355" width="5.44140625" style="1" bestFit="1" customWidth="1"/>
    <col min="4356" max="4606" width="9" style="1"/>
    <col min="4607" max="4607" width="5.6640625" style="1" customWidth="1"/>
    <col min="4608" max="4608" width="10.6640625" style="1" customWidth="1"/>
    <col min="4609" max="4609" width="30" style="1" customWidth="1"/>
    <col min="4610" max="4610" width="13.77734375" style="1" customWidth="1"/>
    <col min="4611" max="4611" width="5.44140625" style="1" bestFit="1" customWidth="1"/>
    <col min="4612" max="4862" width="9" style="1"/>
    <col min="4863" max="4863" width="5.6640625" style="1" customWidth="1"/>
    <col min="4864" max="4864" width="10.6640625" style="1" customWidth="1"/>
    <col min="4865" max="4865" width="30" style="1" customWidth="1"/>
    <col min="4866" max="4866" width="13.77734375" style="1" customWidth="1"/>
    <col min="4867" max="4867" width="5.44140625" style="1" bestFit="1" customWidth="1"/>
    <col min="4868" max="5118" width="9" style="1"/>
    <col min="5119" max="5119" width="5.6640625" style="1" customWidth="1"/>
    <col min="5120" max="5120" width="10.6640625" style="1" customWidth="1"/>
    <col min="5121" max="5121" width="30" style="1" customWidth="1"/>
    <col min="5122" max="5122" width="13.77734375" style="1" customWidth="1"/>
    <col min="5123" max="5123" width="5.44140625" style="1" bestFit="1" customWidth="1"/>
    <col min="5124" max="5374" width="9" style="1"/>
    <col min="5375" max="5375" width="5.6640625" style="1" customWidth="1"/>
    <col min="5376" max="5376" width="10.6640625" style="1" customWidth="1"/>
    <col min="5377" max="5377" width="30" style="1" customWidth="1"/>
    <col min="5378" max="5378" width="13.77734375" style="1" customWidth="1"/>
    <col min="5379" max="5379" width="5.44140625" style="1" bestFit="1" customWidth="1"/>
    <col min="5380" max="5630" width="9" style="1"/>
    <col min="5631" max="5631" width="5.6640625" style="1" customWidth="1"/>
    <col min="5632" max="5632" width="10.6640625" style="1" customWidth="1"/>
    <col min="5633" max="5633" width="30" style="1" customWidth="1"/>
    <col min="5634" max="5634" width="13.77734375" style="1" customWidth="1"/>
    <col min="5635" max="5635" width="5.44140625" style="1" bestFit="1" customWidth="1"/>
    <col min="5636" max="5886" width="9" style="1"/>
    <col min="5887" max="5887" width="5.6640625" style="1" customWidth="1"/>
    <col min="5888" max="5888" width="10.6640625" style="1" customWidth="1"/>
    <col min="5889" max="5889" width="30" style="1" customWidth="1"/>
    <col min="5890" max="5890" width="13.77734375" style="1" customWidth="1"/>
    <col min="5891" max="5891" width="5.44140625" style="1" bestFit="1" customWidth="1"/>
    <col min="5892" max="6142" width="9" style="1"/>
    <col min="6143" max="6143" width="5.6640625" style="1" customWidth="1"/>
    <col min="6144" max="6144" width="10.6640625" style="1" customWidth="1"/>
    <col min="6145" max="6145" width="30" style="1" customWidth="1"/>
    <col min="6146" max="6146" width="13.77734375" style="1" customWidth="1"/>
    <col min="6147" max="6147" width="5.44140625" style="1" bestFit="1" customWidth="1"/>
    <col min="6148" max="6398" width="9" style="1"/>
    <col min="6399" max="6399" width="5.6640625" style="1" customWidth="1"/>
    <col min="6400" max="6400" width="10.6640625" style="1" customWidth="1"/>
    <col min="6401" max="6401" width="30" style="1" customWidth="1"/>
    <col min="6402" max="6402" width="13.77734375" style="1" customWidth="1"/>
    <col min="6403" max="6403" width="5.44140625" style="1" bestFit="1" customWidth="1"/>
    <col min="6404" max="6654" width="9" style="1"/>
    <col min="6655" max="6655" width="5.6640625" style="1" customWidth="1"/>
    <col min="6656" max="6656" width="10.6640625" style="1" customWidth="1"/>
    <col min="6657" max="6657" width="30" style="1" customWidth="1"/>
    <col min="6658" max="6658" width="13.77734375" style="1" customWidth="1"/>
    <col min="6659" max="6659" width="5.44140625" style="1" bestFit="1" customWidth="1"/>
    <col min="6660" max="6910" width="9" style="1"/>
    <col min="6911" max="6911" width="5.6640625" style="1" customWidth="1"/>
    <col min="6912" max="6912" width="10.6640625" style="1" customWidth="1"/>
    <col min="6913" max="6913" width="30" style="1" customWidth="1"/>
    <col min="6914" max="6914" width="13.77734375" style="1" customWidth="1"/>
    <col min="6915" max="6915" width="5.44140625" style="1" bestFit="1" customWidth="1"/>
    <col min="6916" max="7166" width="9" style="1"/>
    <col min="7167" max="7167" width="5.6640625" style="1" customWidth="1"/>
    <col min="7168" max="7168" width="10.6640625" style="1" customWidth="1"/>
    <col min="7169" max="7169" width="30" style="1" customWidth="1"/>
    <col min="7170" max="7170" width="13.77734375" style="1" customWidth="1"/>
    <col min="7171" max="7171" width="5.44140625" style="1" bestFit="1" customWidth="1"/>
    <col min="7172" max="7422" width="9" style="1"/>
    <col min="7423" max="7423" width="5.6640625" style="1" customWidth="1"/>
    <col min="7424" max="7424" width="10.6640625" style="1" customWidth="1"/>
    <col min="7425" max="7425" width="30" style="1" customWidth="1"/>
    <col min="7426" max="7426" width="13.77734375" style="1" customWidth="1"/>
    <col min="7427" max="7427" width="5.44140625" style="1" bestFit="1" customWidth="1"/>
    <col min="7428" max="7678" width="9" style="1"/>
    <col min="7679" max="7679" width="5.6640625" style="1" customWidth="1"/>
    <col min="7680" max="7680" width="10.6640625" style="1" customWidth="1"/>
    <col min="7681" max="7681" width="30" style="1" customWidth="1"/>
    <col min="7682" max="7682" width="13.77734375" style="1" customWidth="1"/>
    <col min="7683" max="7683" width="5.44140625" style="1" bestFit="1" customWidth="1"/>
    <col min="7684" max="7934" width="9" style="1"/>
    <col min="7935" max="7935" width="5.6640625" style="1" customWidth="1"/>
    <col min="7936" max="7936" width="10.6640625" style="1" customWidth="1"/>
    <col min="7937" max="7937" width="30" style="1" customWidth="1"/>
    <col min="7938" max="7938" width="13.77734375" style="1" customWidth="1"/>
    <col min="7939" max="7939" width="5.44140625" style="1" bestFit="1" customWidth="1"/>
    <col min="7940" max="8190" width="9" style="1"/>
    <col min="8191" max="8191" width="5.6640625" style="1" customWidth="1"/>
    <col min="8192" max="8192" width="10.6640625" style="1" customWidth="1"/>
    <col min="8193" max="8193" width="30" style="1" customWidth="1"/>
    <col min="8194" max="8194" width="13.77734375" style="1" customWidth="1"/>
    <col min="8195" max="8195" width="5.44140625" style="1" bestFit="1" customWidth="1"/>
    <col min="8196" max="8446" width="9" style="1"/>
    <col min="8447" max="8447" width="5.6640625" style="1" customWidth="1"/>
    <col min="8448" max="8448" width="10.6640625" style="1" customWidth="1"/>
    <col min="8449" max="8449" width="30" style="1" customWidth="1"/>
    <col min="8450" max="8450" width="13.77734375" style="1" customWidth="1"/>
    <col min="8451" max="8451" width="5.44140625" style="1" bestFit="1" customWidth="1"/>
    <col min="8452" max="8702" width="9" style="1"/>
    <col min="8703" max="8703" width="5.6640625" style="1" customWidth="1"/>
    <col min="8704" max="8704" width="10.6640625" style="1" customWidth="1"/>
    <col min="8705" max="8705" width="30" style="1" customWidth="1"/>
    <col min="8706" max="8706" width="13.77734375" style="1" customWidth="1"/>
    <col min="8707" max="8707" width="5.44140625" style="1" bestFit="1" customWidth="1"/>
    <col min="8708" max="8958" width="9" style="1"/>
    <col min="8959" max="8959" width="5.6640625" style="1" customWidth="1"/>
    <col min="8960" max="8960" width="10.6640625" style="1" customWidth="1"/>
    <col min="8961" max="8961" width="30" style="1" customWidth="1"/>
    <col min="8962" max="8962" width="13.77734375" style="1" customWidth="1"/>
    <col min="8963" max="8963" width="5.44140625" style="1" bestFit="1" customWidth="1"/>
    <col min="8964" max="9214" width="9" style="1"/>
    <col min="9215" max="9215" width="5.6640625" style="1" customWidth="1"/>
    <col min="9216" max="9216" width="10.6640625" style="1" customWidth="1"/>
    <col min="9217" max="9217" width="30" style="1" customWidth="1"/>
    <col min="9218" max="9218" width="13.77734375" style="1" customWidth="1"/>
    <col min="9219" max="9219" width="5.44140625" style="1" bestFit="1" customWidth="1"/>
    <col min="9220" max="9470" width="9" style="1"/>
    <col min="9471" max="9471" width="5.6640625" style="1" customWidth="1"/>
    <col min="9472" max="9472" width="10.6640625" style="1" customWidth="1"/>
    <col min="9473" max="9473" width="30" style="1" customWidth="1"/>
    <col min="9474" max="9474" width="13.77734375" style="1" customWidth="1"/>
    <col min="9475" max="9475" width="5.44140625" style="1" bestFit="1" customWidth="1"/>
    <col min="9476" max="9726" width="9" style="1"/>
    <col min="9727" max="9727" width="5.6640625" style="1" customWidth="1"/>
    <col min="9728" max="9728" width="10.6640625" style="1" customWidth="1"/>
    <col min="9729" max="9729" width="30" style="1" customWidth="1"/>
    <col min="9730" max="9730" width="13.77734375" style="1" customWidth="1"/>
    <col min="9731" max="9731" width="5.44140625" style="1" bestFit="1" customWidth="1"/>
    <col min="9732" max="9982" width="9" style="1"/>
    <col min="9983" max="9983" width="5.6640625" style="1" customWidth="1"/>
    <col min="9984" max="9984" width="10.6640625" style="1" customWidth="1"/>
    <col min="9985" max="9985" width="30" style="1" customWidth="1"/>
    <col min="9986" max="9986" width="13.77734375" style="1" customWidth="1"/>
    <col min="9987" max="9987" width="5.44140625" style="1" bestFit="1" customWidth="1"/>
    <col min="9988" max="10238" width="9" style="1"/>
    <col min="10239" max="10239" width="5.6640625" style="1" customWidth="1"/>
    <col min="10240" max="10240" width="10.6640625" style="1" customWidth="1"/>
    <col min="10241" max="10241" width="30" style="1" customWidth="1"/>
    <col min="10242" max="10242" width="13.77734375" style="1" customWidth="1"/>
    <col min="10243" max="10243" width="5.44140625" style="1" bestFit="1" customWidth="1"/>
    <col min="10244" max="10494" width="9" style="1"/>
    <col min="10495" max="10495" width="5.6640625" style="1" customWidth="1"/>
    <col min="10496" max="10496" width="10.6640625" style="1" customWidth="1"/>
    <col min="10497" max="10497" width="30" style="1" customWidth="1"/>
    <col min="10498" max="10498" width="13.77734375" style="1" customWidth="1"/>
    <col min="10499" max="10499" width="5.44140625" style="1" bestFit="1" customWidth="1"/>
    <col min="10500" max="10750" width="9" style="1"/>
    <col min="10751" max="10751" width="5.6640625" style="1" customWidth="1"/>
    <col min="10752" max="10752" width="10.6640625" style="1" customWidth="1"/>
    <col min="10753" max="10753" width="30" style="1" customWidth="1"/>
    <col min="10754" max="10754" width="13.77734375" style="1" customWidth="1"/>
    <col min="10755" max="10755" width="5.44140625" style="1" bestFit="1" customWidth="1"/>
    <col min="10756" max="11006" width="9" style="1"/>
    <col min="11007" max="11007" width="5.6640625" style="1" customWidth="1"/>
    <col min="11008" max="11008" width="10.6640625" style="1" customWidth="1"/>
    <col min="11009" max="11009" width="30" style="1" customWidth="1"/>
    <col min="11010" max="11010" width="13.77734375" style="1" customWidth="1"/>
    <col min="11011" max="11011" width="5.44140625" style="1" bestFit="1" customWidth="1"/>
    <col min="11012" max="11262" width="9" style="1"/>
    <col min="11263" max="11263" width="5.6640625" style="1" customWidth="1"/>
    <col min="11264" max="11264" width="10.6640625" style="1" customWidth="1"/>
    <col min="11265" max="11265" width="30" style="1" customWidth="1"/>
    <col min="11266" max="11266" width="13.77734375" style="1" customWidth="1"/>
    <col min="11267" max="11267" width="5.44140625" style="1" bestFit="1" customWidth="1"/>
    <col min="11268" max="11518" width="9" style="1"/>
    <col min="11519" max="11519" width="5.6640625" style="1" customWidth="1"/>
    <col min="11520" max="11520" width="10.6640625" style="1" customWidth="1"/>
    <col min="11521" max="11521" width="30" style="1" customWidth="1"/>
    <col min="11522" max="11522" width="13.77734375" style="1" customWidth="1"/>
    <col min="11523" max="11523" width="5.44140625" style="1" bestFit="1" customWidth="1"/>
    <col min="11524" max="11774" width="9" style="1"/>
    <col min="11775" max="11775" width="5.6640625" style="1" customWidth="1"/>
    <col min="11776" max="11776" width="10.6640625" style="1" customWidth="1"/>
    <col min="11777" max="11777" width="30" style="1" customWidth="1"/>
    <col min="11778" max="11778" width="13.77734375" style="1" customWidth="1"/>
    <col min="11779" max="11779" width="5.44140625" style="1" bestFit="1" customWidth="1"/>
    <col min="11780" max="12030" width="9" style="1"/>
    <col min="12031" max="12031" width="5.6640625" style="1" customWidth="1"/>
    <col min="12032" max="12032" width="10.6640625" style="1" customWidth="1"/>
    <col min="12033" max="12033" width="30" style="1" customWidth="1"/>
    <col min="12034" max="12034" width="13.77734375" style="1" customWidth="1"/>
    <col min="12035" max="12035" width="5.44140625" style="1" bestFit="1" customWidth="1"/>
    <col min="12036" max="12286" width="9" style="1"/>
    <col min="12287" max="12287" width="5.6640625" style="1" customWidth="1"/>
    <col min="12288" max="12288" width="10.6640625" style="1" customWidth="1"/>
    <col min="12289" max="12289" width="30" style="1" customWidth="1"/>
    <col min="12290" max="12290" width="13.77734375" style="1" customWidth="1"/>
    <col min="12291" max="12291" width="5.44140625" style="1" bestFit="1" customWidth="1"/>
    <col min="12292" max="12542" width="9" style="1"/>
    <col min="12543" max="12543" width="5.6640625" style="1" customWidth="1"/>
    <col min="12544" max="12544" width="10.6640625" style="1" customWidth="1"/>
    <col min="12545" max="12545" width="30" style="1" customWidth="1"/>
    <col min="12546" max="12546" width="13.77734375" style="1" customWidth="1"/>
    <col min="12547" max="12547" width="5.44140625" style="1" bestFit="1" customWidth="1"/>
    <col min="12548" max="12798" width="9" style="1"/>
    <col min="12799" max="12799" width="5.6640625" style="1" customWidth="1"/>
    <col min="12800" max="12800" width="10.6640625" style="1" customWidth="1"/>
    <col min="12801" max="12801" width="30" style="1" customWidth="1"/>
    <col min="12802" max="12802" width="13.77734375" style="1" customWidth="1"/>
    <col min="12803" max="12803" width="5.44140625" style="1" bestFit="1" customWidth="1"/>
    <col min="12804" max="13054" width="9" style="1"/>
    <col min="13055" max="13055" width="5.6640625" style="1" customWidth="1"/>
    <col min="13056" max="13056" width="10.6640625" style="1" customWidth="1"/>
    <col min="13057" max="13057" width="30" style="1" customWidth="1"/>
    <col min="13058" max="13058" width="13.77734375" style="1" customWidth="1"/>
    <col min="13059" max="13059" width="5.44140625" style="1" bestFit="1" customWidth="1"/>
    <col min="13060" max="13310" width="9" style="1"/>
    <col min="13311" max="13311" width="5.6640625" style="1" customWidth="1"/>
    <col min="13312" max="13312" width="10.6640625" style="1" customWidth="1"/>
    <col min="13313" max="13313" width="30" style="1" customWidth="1"/>
    <col min="13314" max="13314" width="13.77734375" style="1" customWidth="1"/>
    <col min="13315" max="13315" width="5.44140625" style="1" bestFit="1" customWidth="1"/>
    <col min="13316" max="13566" width="9" style="1"/>
    <col min="13567" max="13567" width="5.6640625" style="1" customWidth="1"/>
    <col min="13568" max="13568" width="10.6640625" style="1" customWidth="1"/>
    <col min="13569" max="13569" width="30" style="1" customWidth="1"/>
    <col min="13570" max="13570" width="13.77734375" style="1" customWidth="1"/>
    <col min="13571" max="13571" width="5.44140625" style="1" bestFit="1" customWidth="1"/>
    <col min="13572" max="13822" width="9" style="1"/>
    <col min="13823" max="13823" width="5.6640625" style="1" customWidth="1"/>
    <col min="13824" max="13824" width="10.6640625" style="1" customWidth="1"/>
    <col min="13825" max="13825" width="30" style="1" customWidth="1"/>
    <col min="13826" max="13826" width="13.77734375" style="1" customWidth="1"/>
    <col min="13827" max="13827" width="5.44140625" style="1" bestFit="1" customWidth="1"/>
    <col min="13828" max="14078" width="9" style="1"/>
    <col min="14079" max="14079" width="5.6640625" style="1" customWidth="1"/>
    <col min="14080" max="14080" width="10.6640625" style="1" customWidth="1"/>
    <col min="14081" max="14081" width="30" style="1" customWidth="1"/>
    <col min="14082" max="14082" width="13.77734375" style="1" customWidth="1"/>
    <col min="14083" max="14083" width="5.44140625" style="1" bestFit="1" customWidth="1"/>
    <col min="14084" max="14334" width="9" style="1"/>
    <col min="14335" max="14335" width="5.6640625" style="1" customWidth="1"/>
    <col min="14336" max="14336" width="10.6640625" style="1" customWidth="1"/>
    <col min="14337" max="14337" width="30" style="1" customWidth="1"/>
    <col min="14338" max="14338" width="13.77734375" style="1" customWidth="1"/>
    <col min="14339" max="14339" width="5.44140625" style="1" bestFit="1" customWidth="1"/>
    <col min="14340" max="14590" width="9" style="1"/>
    <col min="14591" max="14591" width="5.6640625" style="1" customWidth="1"/>
    <col min="14592" max="14592" width="10.6640625" style="1" customWidth="1"/>
    <col min="14593" max="14593" width="30" style="1" customWidth="1"/>
    <col min="14594" max="14594" width="13.77734375" style="1" customWidth="1"/>
    <col min="14595" max="14595" width="5.44140625" style="1" bestFit="1" customWidth="1"/>
    <col min="14596" max="14846" width="9" style="1"/>
    <col min="14847" max="14847" width="5.6640625" style="1" customWidth="1"/>
    <col min="14848" max="14848" width="10.6640625" style="1" customWidth="1"/>
    <col min="14849" max="14849" width="30" style="1" customWidth="1"/>
    <col min="14850" max="14850" width="13.77734375" style="1" customWidth="1"/>
    <col min="14851" max="14851" width="5.44140625" style="1" bestFit="1" customWidth="1"/>
    <col min="14852" max="15102" width="9" style="1"/>
    <col min="15103" max="15103" width="5.6640625" style="1" customWidth="1"/>
    <col min="15104" max="15104" width="10.6640625" style="1" customWidth="1"/>
    <col min="15105" max="15105" width="30" style="1" customWidth="1"/>
    <col min="15106" max="15106" width="13.77734375" style="1" customWidth="1"/>
    <col min="15107" max="15107" width="5.44140625" style="1" bestFit="1" customWidth="1"/>
    <col min="15108" max="15358" width="9" style="1"/>
    <col min="15359" max="15359" width="5.6640625" style="1" customWidth="1"/>
    <col min="15360" max="15360" width="10.6640625" style="1" customWidth="1"/>
    <col min="15361" max="15361" width="30" style="1" customWidth="1"/>
    <col min="15362" max="15362" width="13.77734375" style="1" customWidth="1"/>
    <col min="15363" max="15363" width="5.44140625" style="1" bestFit="1" customWidth="1"/>
    <col min="15364" max="15614" width="9" style="1"/>
    <col min="15615" max="15615" width="5.6640625" style="1" customWidth="1"/>
    <col min="15616" max="15616" width="10.6640625" style="1" customWidth="1"/>
    <col min="15617" max="15617" width="30" style="1" customWidth="1"/>
    <col min="15618" max="15618" width="13.77734375" style="1" customWidth="1"/>
    <col min="15619" max="15619" width="5.44140625" style="1" bestFit="1" customWidth="1"/>
    <col min="15620" max="15870" width="9" style="1"/>
    <col min="15871" max="15871" width="5.6640625" style="1" customWidth="1"/>
    <col min="15872" max="15872" width="10.6640625" style="1" customWidth="1"/>
    <col min="15873" max="15873" width="30" style="1" customWidth="1"/>
    <col min="15874" max="15874" width="13.77734375" style="1" customWidth="1"/>
    <col min="15875" max="15875" width="5.44140625" style="1" bestFit="1" customWidth="1"/>
    <col min="15876" max="16126" width="9" style="1"/>
    <col min="16127" max="16127" width="5.6640625" style="1" customWidth="1"/>
    <col min="16128" max="16128" width="10.6640625" style="1" customWidth="1"/>
    <col min="16129" max="16129" width="30" style="1" customWidth="1"/>
    <col min="16130" max="16130" width="13.77734375" style="1" customWidth="1"/>
    <col min="16131" max="16131" width="5.44140625" style="1" bestFit="1" customWidth="1"/>
    <col min="16132" max="16382" width="9" style="1"/>
    <col min="16383" max="16384" width="9" style="1" customWidth="1"/>
  </cols>
  <sheetData>
    <row r="1" spans="1:8" ht="22.2">
      <c r="A1" s="52" t="s">
        <v>15</v>
      </c>
      <c r="B1" s="52"/>
      <c r="C1" s="52"/>
      <c r="D1" s="52"/>
      <c r="E1" s="52"/>
      <c r="F1" s="52"/>
      <c r="G1" s="52"/>
      <c r="H1" s="52"/>
    </row>
    <row r="2" spans="1:8" ht="15.6">
      <c r="A2" s="60" t="s">
        <v>70</v>
      </c>
      <c r="B2" s="61"/>
      <c r="C2" s="61"/>
      <c r="D2" s="61"/>
      <c r="E2" s="61"/>
      <c r="F2" s="61"/>
      <c r="G2" s="61"/>
      <c r="H2" s="61"/>
    </row>
    <row r="3" spans="1:8" ht="15.6">
      <c r="A3" s="53" t="s">
        <v>16</v>
      </c>
      <c r="B3" s="53"/>
      <c r="C3" s="53"/>
      <c r="D3" s="53"/>
      <c r="E3" s="53"/>
      <c r="F3" s="53"/>
      <c r="G3" s="53"/>
      <c r="H3" s="53"/>
    </row>
    <row r="4" spans="1:8" ht="15.6">
      <c r="A4" s="53" t="s">
        <v>92</v>
      </c>
      <c r="B4" s="53"/>
      <c r="C4" s="53"/>
      <c r="D4" s="53"/>
      <c r="E4" s="53"/>
      <c r="F4" s="53"/>
      <c r="G4" s="53"/>
      <c r="H4" s="53"/>
    </row>
    <row r="5" spans="1:8" ht="28.5" customHeight="1">
      <c r="A5" s="54" t="s">
        <v>0</v>
      </c>
      <c r="B5" s="54"/>
      <c r="C5" s="54"/>
      <c r="D5" s="54"/>
      <c r="E5" s="54"/>
      <c r="F5" s="54"/>
      <c r="G5" s="54"/>
      <c r="H5" s="54"/>
    </row>
    <row r="6" spans="1:8" ht="15.6">
      <c r="A6" s="55" t="s">
        <v>1</v>
      </c>
      <c r="B6" s="55"/>
      <c r="C6" s="55"/>
      <c r="D6" s="55"/>
      <c r="E6" s="55"/>
      <c r="F6" s="55"/>
      <c r="G6" s="55"/>
      <c r="H6" s="55"/>
    </row>
    <row r="7" spans="1:8" ht="15">
      <c r="A7" s="56" t="s">
        <v>2</v>
      </c>
      <c r="B7" s="57" t="s">
        <v>3</v>
      </c>
      <c r="C7" s="58" t="s">
        <v>4</v>
      </c>
      <c r="D7" s="58" t="s">
        <v>5</v>
      </c>
      <c r="E7" s="59" t="s">
        <v>6</v>
      </c>
      <c r="F7" s="62" t="s">
        <v>7</v>
      </c>
      <c r="G7" s="62"/>
      <c r="H7" s="63" t="s">
        <v>8</v>
      </c>
    </row>
    <row r="8" spans="1:8" ht="15.6" customHeight="1">
      <c r="A8" s="56"/>
      <c r="B8" s="57"/>
      <c r="C8" s="58"/>
      <c r="D8" s="58"/>
      <c r="E8" s="59"/>
      <c r="F8" s="19" t="s">
        <v>17</v>
      </c>
      <c r="G8" s="19" t="s">
        <v>18</v>
      </c>
      <c r="H8" s="63"/>
    </row>
    <row r="9" spans="1:8" ht="15">
      <c r="A9" s="20">
        <v>1</v>
      </c>
      <c r="B9" s="21" t="s">
        <v>44</v>
      </c>
      <c r="C9" s="22" t="s">
        <v>53</v>
      </c>
      <c r="D9" s="4"/>
      <c r="E9" s="18" t="s">
        <v>55</v>
      </c>
      <c r="F9" s="5"/>
      <c r="G9" s="5">
        <f>VLOOKUP(B9,[1]核价对比!$B$3:$I$31,6,0)</f>
        <v>78.952618070999989</v>
      </c>
      <c r="H9" s="23"/>
    </row>
    <row r="10" spans="1:8" ht="14.4" customHeight="1">
      <c r="A10" s="2">
        <v>2</v>
      </c>
      <c r="B10" s="21" t="s">
        <v>19</v>
      </c>
      <c r="C10" s="22" t="s">
        <v>45</v>
      </c>
      <c r="D10" s="4"/>
      <c r="E10" s="18" t="s">
        <v>55</v>
      </c>
      <c r="F10" s="5"/>
      <c r="G10" s="5">
        <f>VLOOKUP(B10,[1]核价对比!$B$3:$I$31,6,0)</f>
        <v>40.823625259999993</v>
      </c>
      <c r="H10" s="5"/>
    </row>
    <row r="11" spans="1:8">
      <c r="A11" s="20">
        <v>3</v>
      </c>
      <c r="B11" s="21" t="s">
        <v>20</v>
      </c>
      <c r="C11" s="22" t="s">
        <v>46</v>
      </c>
      <c r="D11" s="4"/>
      <c r="E11" s="18" t="s">
        <v>55</v>
      </c>
      <c r="F11" s="5"/>
      <c r="G11" s="5">
        <f>VLOOKUP(B11,[1]核价对比!$B$3:$I$31,6,0)</f>
        <v>77.592898070999993</v>
      </c>
      <c r="H11" s="5"/>
    </row>
    <row r="12" spans="1:8" ht="14.4" customHeight="1">
      <c r="A12" s="2">
        <v>4</v>
      </c>
      <c r="B12" s="21" t="s">
        <v>93</v>
      </c>
      <c r="C12" s="22" t="s">
        <v>47</v>
      </c>
      <c r="D12" s="4"/>
      <c r="E12" s="18" t="s">
        <v>55</v>
      </c>
      <c r="F12" s="5"/>
      <c r="G12" s="5" t="e">
        <f>VLOOKUP(B12,[1]核价对比!$B$3:$I$31,6,0)</f>
        <v>#N/A</v>
      </c>
      <c r="H12" s="5"/>
    </row>
    <row r="13" spans="1:8">
      <c r="A13" s="20">
        <v>5</v>
      </c>
      <c r="B13" s="21" t="s">
        <v>21</v>
      </c>
      <c r="C13" s="22" t="s">
        <v>46</v>
      </c>
      <c r="D13" s="4"/>
      <c r="E13" s="18" t="s">
        <v>55</v>
      </c>
      <c r="F13" s="5"/>
      <c r="G13" s="5">
        <f>VLOOKUP(B13,[1]核价对比!$B$3:$I$31,6,0)</f>
        <v>81.769698070999993</v>
      </c>
      <c r="H13" s="5"/>
    </row>
    <row r="14" spans="1:8" ht="14.4" customHeight="1">
      <c r="A14" s="2">
        <v>6</v>
      </c>
      <c r="B14" s="21" t="s">
        <v>22</v>
      </c>
      <c r="C14" s="22" t="s">
        <v>48</v>
      </c>
      <c r="D14" s="4"/>
      <c r="E14" s="18" t="s">
        <v>55</v>
      </c>
      <c r="F14" s="5"/>
      <c r="G14" s="5">
        <f>VLOOKUP(B14,[1]核价对比!$B$3:$I$31,6,0)</f>
        <v>79.055398070999985</v>
      </c>
      <c r="H14" s="5"/>
    </row>
    <row r="15" spans="1:8" ht="15">
      <c r="A15" s="20">
        <v>7</v>
      </c>
      <c r="B15" s="24" t="s">
        <v>23</v>
      </c>
      <c r="C15" s="25" t="s">
        <v>54</v>
      </c>
      <c r="D15" s="4"/>
      <c r="E15" s="18" t="s">
        <v>55</v>
      </c>
      <c r="F15" s="5"/>
      <c r="G15" s="5">
        <f>VLOOKUP(B15,[1]核价对比!$B$3:$I$31,6,0)</f>
        <v>10.757023604</v>
      </c>
      <c r="H15" s="26"/>
    </row>
    <row r="16" spans="1:8" ht="14.4" customHeight="1">
      <c r="A16" s="2">
        <v>8</v>
      </c>
      <c r="B16" s="24" t="s">
        <v>24</v>
      </c>
      <c r="C16" s="25" t="s">
        <v>50</v>
      </c>
      <c r="D16" s="4"/>
      <c r="E16" s="18" t="s">
        <v>55</v>
      </c>
      <c r="F16" s="5"/>
      <c r="G16" s="5">
        <f>VLOOKUP(B16,[1]核价对比!$B$3:$I$31,6,0)</f>
        <v>56.823246018000006</v>
      </c>
      <c r="H16" s="26"/>
    </row>
    <row r="17" spans="1:8" ht="15">
      <c r="A17" s="20">
        <v>9</v>
      </c>
      <c r="B17" s="24" t="s">
        <v>25</v>
      </c>
      <c r="C17" s="25" t="s">
        <v>51</v>
      </c>
      <c r="D17" s="4"/>
      <c r="E17" s="18" t="s">
        <v>55</v>
      </c>
      <c r="F17" s="5"/>
      <c r="G17" s="5">
        <f>VLOOKUP(B17,[1]核价对比!$B$3:$I$31,6,0)</f>
        <v>40.222983669000001</v>
      </c>
      <c r="H17" s="26"/>
    </row>
    <row r="18" spans="1:8" ht="14.4" customHeight="1">
      <c r="A18" s="2">
        <v>10</v>
      </c>
      <c r="B18" s="24" t="s">
        <v>26</v>
      </c>
      <c r="C18" s="25" t="s">
        <v>52</v>
      </c>
      <c r="D18" s="4"/>
      <c r="E18" s="18" t="s">
        <v>55</v>
      </c>
      <c r="F18" s="5"/>
      <c r="G18" s="5">
        <f>VLOOKUP(B18,[1]核价对比!$B$3:$I$31,6,0)</f>
        <v>56.823246018000006</v>
      </c>
      <c r="H18" s="26"/>
    </row>
    <row r="19" spans="1:8" ht="15">
      <c r="A19" s="20">
        <v>11</v>
      </c>
      <c r="B19" s="24" t="s">
        <v>27</v>
      </c>
      <c r="C19" s="25" t="s">
        <v>49</v>
      </c>
      <c r="D19" s="4"/>
      <c r="E19" s="18" t="s">
        <v>55</v>
      </c>
      <c r="F19" s="5"/>
      <c r="G19" s="5">
        <f>VLOOKUP(B19,[1]核价对比!$B$3:$I$31,6,0)</f>
        <v>40.282983669000004</v>
      </c>
      <c r="H19" s="26"/>
    </row>
    <row r="20" spans="1:8" ht="14.4" customHeight="1">
      <c r="A20" s="2">
        <v>12</v>
      </c>
      <c r="B20" s="27" t="s">
        <v>28</v>
      </c>
      <c r="C20" s="28" t="s">
        <v>54</v>
      </c>
      <c r="D20" s="4"/>
      <c r="E20" s="18" t="s">
        <v>55</v>
      </c>
      <c r="F20" s="5"/>
      <c r="G20" s="5">
        <f>VLOOKUP(B20,[1]核价对比!$B$3:$I$31,6,0)</f>
        <v>5.1186236040000006</v>
      </c>
      <c r="H20" s="26"/>
    </row>
    <row r="21" spans="1:8" ht="15">
      <c r="A21" s="20">
        <v>13</v>
      </c>
      <c r="B21" s="27" t="s">
        <v>29</v>
      </c>
      <c r="C21" s="28" t="s">
        <v>50</v>
      </c>
      <c r="D21" s="3"/>
      <c r="E21" s="18" t="s">
        <v>55</v>
      </c>
      <c r="F21" s="5"/>
      <c r="G21" s="5">
        <f>VLOOKUP(B21,[1]核价对比!$B$3:$I$31,6,0)</f>
        <v>21.546746018</v>
      </c>
      <c r="H21" s="26"/>
    </row>
    <row r="22" spans="1:8" ht="14.4" customHeight="1">
      <c r="A22" s="2">
        <v>14</v>
      </c>
      <c r="B22" s="27" t="s">
        <v>30</v>
      </c>
      <c r="C22" s="28" t="s">
        <v>51</v>
      </c>
      <c r="D22" s="3"/>
      <c r="E22" s="18" t="s">
        <v>55</v>
      </c>
      <c r="F22" s="5"/>
      <c r="G22" s="5">
        <f>VLOOKUP(B22,[1]核价对比!$B$3:$I$31,6,0)</f>
        <v>14.110783668999998</v>
      </c>
      <c r="H22" s="26"/>
    </row>
    <row r="23" spans="1:8" ht="15">
      <c r="A23" s="20">
        <v>15</v>
      </c>
      <c r="B23" s="27" t="s">
        <v>31</v>
      </c>
      <c r="C23" s="28" t="s">
        <v>52</v>
      </c>
      <c r="D23" s="3"/>
      <c r="E23" s="18" t="s">
        <v>55</v>
      </c>
      <c r="F23" s="5"/>
      <c r="G23" s="5">
        <f>VLOOKUP(B23,[1]核价对比!$B$3:$I$31,6,0)</f>
        <v>21.546746018</v>
      </c>
      <c r="H23" s="26"/>
    </row>
    <row r="24" spans="1:8" ht="14.4" customHeight="1">
      <c r="A24" s="2">
        <v>16</v>
      </c>
      <c r="B24" s="27" t="s">
        <v>32</v>
      </c>
      <c r="C24" s="28" t="s">
        <v>49</v>
      </c>
      <c r="D24" s="3"/>
      <c r="E24" s="18" t="s">
        <v>55</v>
      </c>
      <c r="F24" s="5"/>
      <c r="G24" s="5">
        <f>VLOOKUP(B24,[1]核价对比!$B$3:$I$31,6,0)</f>
        <v>14.170783668999999</v>
      </c>
      <c r="H24" s="26"/>
    </row>
    <row r="25" spans="1:8" ht="15">
      <c r="A25" s="20">
        <v>17</v>
      </c>
      <c r="B25" s="29" t="s">
        <v>33</v>
      </c>
      <c r="C25" s="30" t="s">
        <v>54</v>
      </c>
      <c r="D25" s="3"/>
      <c r="E25" s="18" t="s">
        <v>55</v>
      </c>
      <c r="F25" s="5"/>
      <c r="G25" s="5">
        <f>VLOOKUP(B25,[1]核价对比!$B$3:$I$31,6,0)</f>
        <v>4.5315236040000002</v>
      </c>
      <c r="H25" s="26"/>
    </row>
    <row r="26" spans="1:8" ht="14.4" customHeight="1">
      <c r="A26" s="2">
        <v>18</v>
      </c>
      <c r="B26" s="29" t="s">
        <v>34</v>
      </c>
      <c r="C26" s="30" t="s">
        <v>50</v>
      </c>
      <c r="D26" s="3"/>
      <c r="E26" s="18" t="s">
        <v>55</v>
      </c>
      <c r="F26" s="5"/>
      <c r="G26" s="5">
        <f>VLOOKUP(B26,[1]核价对比!$B$3:$I$31,6,0)</f>
        <v>18.975146018</v>
      </c>
      <c r="H26" s="26"/>
    </row>
    <row r="27" spans="1:8" ht="15">
      <c r="A27" s="20">
        <v>19</v>
      </c>
      <c r="B27" s="29" t="s">
        <v>35</v>
      </c>
      <c r="C27" s="30" t="s">
        <v>51</v>
      </c>
      <c r="D27" s="3"/>
      <c r="E27" s="18" t="s">
        <v>55</v>
      </c>
      <c r="F27" s="5"/>
      <c r="G27" s="5">
        <f>VLOOKUP(B27,[1]核价对比!$B$3:$I$31,6,0)</f>
        <v>12.245313281999998</v>
      </c>
      <c r="H27" s="26"/>
    </row>
    <row r="28" spans="1:8" ht="14.4" customHeight="1">
      <c r="A28" s="2">
        <v>20</v>
      </c>
      <c r="B28" s="29" t="s">
        <v>36</v>
      </c>
      <c r="C28" s="30" t="s">
        <v>52</v>
      </c>
      <c r="D28" s="3"/>
      <c r="E28" s="18" t="s">
        <v>55</v>
      </c>
      <c r="F28" s="5"/>
      <c r="G28" s="5">
        <f>VLOOKUP(B28,[1]核价对比!$B$3:$I$31,6,0)</f>
        <v>18.975146018</v>
      </c>
      <c r="H28" s="26"/>
    </row>
    <row r="29" spans="1:8" ht="15">
      <c r="A29" s="20">
        <v>21</v>
      </c>
      <c r="B29" s="29" t="s">
        <v>37</v>
      </c>
      <c r="C29" s="30" t="s">
        <v>49</v>
      </c>
      <c r="D29" s="3"/>
      <c r="E29" s="18" t="s">
        <v>55</v>
      </c>
      <c r="F29" s="5"/>
      <c r="G29" s="5">
        <f>VLOOKUP(B29,[1]核价对比!$B$3:$I$31,6,0)</f>
        <v>12.305313281999998</v>
      </c>
      <c r="H29" s="26"/>
    </row>
    <row r="30" spans="1:8" ht="14.4" customHeight="1">
      <c r="A30" s="2">
        <v>22</v>
      </c>
      <c r="B30" s="31" t="s">
        <v>38</v>
      </c>
      <c r="C30" s="32" t="s">
        <v>50</v>
      </c>
      <c r="D30" s="3"/>
      <c r="E30" s="18" t="s">
        <v>55</v>
      </c>
      <c r="F30" s="5"/>
      <c r="G30" s="5">
        <f>VLOOKUP(B30,[1]核价对比!$B$3:$I$31,6,0)</f>
        <v>31.955798070999993</v>
      </c>
      <c r="H30" s="26"/>
    </row>
    <row r="31" spans="1:8" ht="15">
      <c r="A31" s="20">
        <v>23</v>
      </c>
      <c r="B31" s="31" t="s">
        <v>30</v>
      </c>
      <c r="C31" s="32" t="s">
        <v>51</v>
      </c>
      <c r="D31" s="6"/>
      <c r="E31" s="18" t="s">
        <v>55</v>
      </c>
      <c r="F31" s="5"/>
      <c r="G31" s="5">
        <f>VLOOKUP(B31,[1]核价对比!$B$3:$I$31,6,0)</f>
        <v>14.110783668999998</v>
      </c>
      <c r="H31" s="26"/>
    </row>
    <row r="32" spans="1:8" ht="14.4" customHeight="1">
      <c r="A32" s="2">
        <v>24</v>
      </c>
      <c r="B32" s="31" t="s">
        <v>39</v>
      </c>
      <c r="C32" s="32" t="s">
        <v>52</v>
      </c>
      <c r="D32" s="3"/>
      <c r="E32" s="18" t="s">
        <v>55</v>
      </c>
      <c r="F32" s="5"/>
      <c r="G32" s="5">
        <f>VLOOKUP(B32,[1]核价对比!$B$3:$I$31,6,0)</f>
        <v>31.955798070999993</v>
      </c>
      <c r="H32" s="26"/>
    </row>
    <row r="33" spans="1:8" ht="14.4" customHeight="1">
      <c r="A33" s="20">
        <v>25</v>
      </c>
      <c r="B33" s="31" t="s">
        <v>40</v>
      </c>
      <c r="C33" s="32" t="s">
        <v>49</v>
      </c>
      <c r="D33" s="3"/>
      <c r="E33" s="18" t="s">
        <v>55</v>
      </c>
      <c r="F33" s="5"/>
      <c r="G33" s="5">
        <f>VLOOKUP(B33,[1]核价对比!$B$3:$I$31,6,0)</f>
        <v>14.081597837999999</v>
      </c>
      <c r="H33" s="26"/>
    </row>
    <row r="34" spans="1:8" ht="14.4" customHeight="1">
      <c r="A34" s="2">
        <v>26</v>
      </c>
      <c r="B34" s="33" t="s">
        <v>41</v>
      </c>
      <c r="C34" s="34" t="s">
        <v>50</v>
      </c>
      <c r="D34" s="3"/>
      <c r="E34" s="18" t="s">
        <v>55</v>
      </c>
      <c r="F34" s="5"/>
      <c r="G34" s="5">
        <f>VLOOKUP(B34,[1]核价对比!$B$3:$I$31,6,0)</f>
        <v>28.160198070999993</v>
      </c>
      <c r="H34" s="26"/>
    </row>
    <row r="35" spans="1:8" ht="14.4" customHeight="1">
      <c r="A35" s="20">
        <v>27</v>
      </c>
      <c r="B35" s="33" t="s">
        <v>35</v>
      </c>
      <c r="C35" s="34" t="s">
        <v>51</v>
      </c>
      <c r="D35" s="3"/>
      <c r="E35" s="18" t="s">
        <v>55</v>
      </c>
      <c r="F35" s="5"/>
      <c r="G35" s="5">
        <f>VLOOKUP(B35,[1]核价对比!$B$3:$I$31,6,0)</f>
        <v>12.245313281999998</v>
      </c>
      <c r="H35" s="26"/>
    </row>
    <row r="36" spans="1:8" ht="14.4" customHeight="1">
      <c r="A36" s="2">
        <v>28</v>
      </c>
      <c r="B36" s="33" t="s">
        <v>42</v>
      </c>
      <c r="C36" s="34" t="s">
        <v>52</v>
      </c>
      <c r="D36" s="3"/>
      <c r="E36" s="18" t="s">
        <v>55</v>
      </c>
      <c r="F36" s="5"/>
      <c r="G36" s="5">
        <f>VLOOKUP(B36,[1]核价对比!$B$3:$I$31,6,0)</f>
        <v>28.160198070999993</v>
      </c>
      <c r="H36" s="26"/>
    </row>
    <row r="37" spans="1:8" ht="15">
      <c r="A37" s="20">
        <v>29</v>
      </c>
      <c r="B37" s="33" t="s">
        <v>43</v>
      </c>
      <c r="C37" s="34" t="s">
        <v>49</v>
      </c>
      <c r="D37" s="3"/>
      <c r="E37" s="18" t="s">
        <v>55</v>
      </c>
      <c r="F37" s="5"/>
      <c r="G37" s="5">
        <f>VLOOKUP(B37,[1]核价对比!$B$3:$I$31,6,0)</f>
        <v>12.374997837999999</v>
      </c>
      <c r="H37" s="26"/>
    </row>
    <row r="38" spans="1:8" ht="27.75" customHeight="1">
      <c r="A38" s="49" t="s">
        <v>9</v>
      </c>
      <c r="B38" s="49"/>
      <c r="C38" s="49"/>
      <c r="D38" s="49"/>
      <c r="E38" s="49"/>
      <c r="F38" s="49"/>
      <c r="G38" s="49"/>
      <c r="H38" s="49"/>
    </row>
    <row r="39" spans="1:8" ht="27.75" customHeight="1">
      <c r="A39" s="50" t="s">
        <v>56</v>
      </c>
      <c r="B39" s="50"/>
      <c r="C39" s="50"/>
      <c r="D39" s="50"/>
      <c r="E39" s="50"/>
      <c r="F39" s="50"/>
      <c r="G39" s="50"/>
      <c r="H39" s="50"/>
    </row>
    <row r="40" spans="1:8" ht="15.6" customHeight="1">
      <c r="A40" s="50" t="s">
        <v>10</v>
      </c>
      <c r="B40" s="50"/>
      <c r="C40" s="50"/>
      <c r="D40" s="50"/>
      <c r="E40" s="50"/>
      <c r="F40" s="50"/>
      <c r="G40" s="50"/>
      <c r="H40" s="50"/>
    </row>
    <row r="41" spans="1:8" ht="15.6">
      <c r="A41" s="51" t="s">
        <v>11</v>
      </c>
      <c r="B41" s="51"/>
      <c r="C41" s="51"/>
      <c r="D41" s="51"/>
      <c r="E41" s="51"/>
      <c r="F41" s="51"/>
      <c r="G41" s="51"/>
      <c r="H41" s="51"/>
    </row>
    <row r="42" spans="1:8" ht="15.6" customHeight="1">
      <c r="A42" s="7"/>
      <c r="B42" s="8"/>
      <c r="C42" s="7"/>
      <c r="D42" s="7"/>
      <c r="E42" s="7"/>
      <c r="F42" s="9"/>
      <c r="G42" s="9"/>
      <c r="H42" s="10"/>
    </row>
    <row r="43" spans="1:8" ht="15.6">
      <c r="A43" s="11" t="s">
        <v>12</v>
      </c>
      <c r="B43" s="12"/>
      <c r="C43" s="13"/>
      <c r="D43" s="14" t="s">
        <v>13</v>
      </c>
      <c r="E43" s="13"/>
      <c r="F43" s="15"/>
      <c r="G43" s="15"/>
      <c r="H43" s="16"/>
    </row>
    <row r="44" spans="1:8" ht="15.6" customHeight="1">
      <c r="A44" s="11"/>
      <c r="B44" s="12"/>
      <c r="C44" s="13"/>
      <c r="D44" s="14"/>
      <c r="E44" s="13"/>
      <c r="F44" s="15"/>
      <c r="G44" s="15"/>
      <c r="H44" s="16"/>
    </row>
    <row r="45" spans="1:8" ht="15.6">
      <c r="A45" s="11" t="s">
        <v>14</v>
      </c>
      <c r="B45" s="11"/>
      <c r="C45" s="7"/>
      <c r="D45" s="11" t="s">
        <v>14</v>
      </c>
      <c r="E45" s="7"/>
      <c r="F45" s="15"/>
      <c r="G45" s="15"/>
      <c r="H45" s="16"/>
    </row>
    <row r="46" spans="1:8" ht="14.4" customHeight="1"/>
    <row r="48" spans="1:8" ht="14.4" customHeight="1"/>
    <row r="50" ht="14.4" customHeight="1"/>
    <row r="52" ht="14.4" customHeight="1"/>
    <row r="54" ht="14.4" customHeight="1"/>
    <row r="56" ht="14.4" customHeight="1"/>
    <row r="58" ht="14.4" customHeight="1"/>
    <row r="60" ht="14.4" customHeight="1"/>
    <row r="62" ht="14.4" customHeight="1"/>
    <row r="64" ht="14.4" customHeight="1"/>
    <row r="66" ht="14.4" customHeight="1"/>
    <row r="68" ht="14.4" customHeight="1"/>
  </sheetData>
  <mergeCells count="17">
    <mergeCell ref="H7:H8"/>
    <mergeCell ref="A38:H38"/>
    <mergeCell ref="A39:H39"/>
    <mergeCell ref="A40:H40"/>
    <mergeCell ref="A41:H41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A2:H2"/>
    <mergeCell ref="F7:G7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C207-A020-4613-B24D-10995B00EC59}">
  <sheetPr>
    <tabColor rgb="FF92D050"/>
  </sheetPr>
  <dimension ref="A1:M68"/>
  <sheetViews>
    <sheetView tabSelected="1" topLeftCell="A4" workbookViewId="0">
      <selection activeCell="O11" sqref="O11"/>
    </sheetView>
  </sheetViews>
  <sheetFormatPr defaultRowHeight="14.4"/>
  <cols>
    <col min="1" max="1" width="5.6640625" style="1" customWidth="1"/>
    <col min="2" max="2" width="14.777343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8.88671875" style="1"/>
    <col min="7" max="7" width="11.44140625" style="1" customWidth="1"/>
    <col min="8" max="10" width="8.88671875" style="1"/>
    <col min="11" max="11" width="11.44140625" style="1" customWidth="1"/>
    <col min="12" max="12" width="12.33203125" style="1" customWidth="1"/>
    <col min="13" max="254" width="8.88671875" style="1"/>
    <col min="255" max="255" width="5.6640625" style="1" customWidth="1"/>
    <col min="256" max="256" width="10.6640625" style="1" customWidth="1"/>
    <col min="257" max="257" width="30" style="1" customWidth="1"/>
    <col min="258" max="258" width="13.77734375" style="1" customWidth="1"/>
    <col min="259" max="259" width="5.44140625" style="1" bestFit="1" customWidth="1"/>
    <col min="260" max="510" width="8.88671875" style="1"/>
    <col min="511" max="511" width="5.6640625" style="1" customWidth="1"/>
    <col min="512" max="512" width="10.6640625" style="1" customWidth="1"/>
    <col min="513" max="513" width="30" style="1" customWidth="1"/>
    <col min="514" max="514" width="13.77734375" style="1" customWidth="1"/>
    <col min="515" max="515" width="5.44140625" style="1" bestFit="1" customWidth="1"/>
    <col min="516" max="766" width="8.88671875" style="1"/>
    <col min="767" max="767" width="5.6640625" style="1" customWidth="1"/>
    <col min="768" max="768" width="10.6640625" style="1" customWidth="1"/>
    <col min="769" max="769" width="30" style="1" customWidth="1"/>
    <col min="770" max="770" width="13.77734375" style="1" customWidth="1"/>
    <col min="771" max="771" width="5.44140625" style="1" bestFit="1" customWidth="1"/>
    <col min="772" max="1022" width="8.88671875" style="1"/>
    <col min="1023" max="1023" width="5.6640625" style="1" customWidth="1"/>
    <col min="1024" max="1024" width="10.6640625" style="1" customWidth="1"/>
    <col min="1025" max="1025" width="30" style="1" customWidth="1"/>
    <col min="1026" max="1026" width="13.77734375" style="1" customWidth="1"/>
    <col min="1027" max="1027" width="5.44140625" style="1" bestFit="1" customWidth="1"/>
    <col min="1028" max="1278" width="8.88671875" style="1"/>
    <col min="1279" max="1279" width="5.6640625" style="1" customWidth="1"/>
    <col min="1280" max="1280" width="10.6640625" style="1" customWidth="1"/>
    <col min="1281" max="1281" width="30" style="1" customWidth="1"/>
    <col min="1282" max="1282" width="13.77734375" style="1" customWidth="1"/>
    <col min="1283" max="1283" width="5.44140625" style="1" bestFit="1" customWidth="1"/>
    <col min="1284" max="1534" width="8.88671875" style="1"/>
    <col min="1535" max="1535" width="5.6640625" style="1" customWidth="1"/>
    <col min="1536" max="1536" width="10.6640625" style="1" customWidth="1"/>
    <col min="1537" max="1537" width="30" style="1" customWidth="1"/>
    <col min="1538" max="1538" width="13.77734375" style="1" customWidth="1"/>
    <col min="1539" max="1539" width="5.44140625" style="1" bestFit="1" customWidth="1"/>
    <col min="1540" max="1790" width="8.88671875" style="1"/>
    <col min="1791" max="1791" width="5.6640625" style="1" customWidth="1"/>
    <col min="1792" max="1792" width="10.6640625" style="1" customWidth="1"/>
    <col min="1793" max="1793" width="30" style="1" customWidth="1"/>
    <col min="1794" max="1794" width="13.77734375" style="1" customWidth="1"/>
    <col min="1795" max="1795" width="5.44140625" style="1" bestFit="1" customWidth="1"/>
    <col min="1796" max="2046" width="8.88671875" style="1"/>
    <col min="2047" max="2047" width="5.6640625" style="1" customWidth="1"/>
    <col min="2048" max="2048" width="10.6640625" style="1" customWidth="1"/>
    <col min="2049" max="2049" width="30" style="1" customWidth="1"/>
    <col min="2050" max="2050" width="13.77734375" style="1" customWidth="1"/>
    <col min="2051" max="2051" width="5.44140625" style="1" bestFit="1" customWidth="1"/>
    <col min="2052" max="2302" width="8.88671875" style="1"/>
    <col min="2303" max="2303" width="5.6640625" style="1" customWidth="1"/>
    <col min="2304" max="2304" width="10.6640625" style="1" customWidth="1"/>
    <col min="2305" max="2305" width="30" style="1" customWidth="1"/>
    <col min="2306" max="2306" width="13.77734375" style="1" customWidth="1"/>
    <col min="2307" max="2307" width="5.44140625" style="1" bestFit="1" customWidth="1"/>
    <col min="2308" max="2558" width="8.88671875" style="1"/>
    <col min="2559" max="2559" width="5.6640625" style="1" customWidth="1"/>
    <col min="2560" max="2560" width="10.6640625" style="1" customWidth="1"/>
    <col min="2561" max="2561" width="30" style="1" customWidth="1"/>
    <col min="2562" max="2562" width="13.77734375" style="1" customWidth="1"/>
    <col min="2563" max="2563" width="5.44140625" style="1" bestFit="1" customWidth="1"/>
    <col min="2564" max="2814" width="8.88671875" style="1"/>
    <col min="2815" max="2815" width="5.6640625" style="1" customWidth="1"/>
    <col min="2816" max="2816" width="10.6640625" style="1" customWidth="1"/>
    <col min="2817" max="2817" width="30" style="1" customWidth="1"/>
    <col min="2818" max="2818" width="13.77734375" style="1" customWidth="1"/>
    <col min="2819" max="2819" width="5.44140625" style="1" bestFit="1" customWidth="1"/>
    <col min="2820" max="3070" width="8.88671875" style="1"/>
    <col min="3071" max="3071" width="5.6640625" style="1" customWidth="1"/>
    <col min="3072" max="3072" width="10.6640625" style="1" customWidth="1"/>
    <col min="3073" max="3073" width="30" style="1" customWidth="1"/>
    <col min="3074" max="3074" width="13.77734375" style="1" customWidth="1"/>
    <col min="3075" max="3075" width="5.44140625" style="1" bestFit="1" customWidth="1"/>
    <col min="3076" max="3326" width="8.88671875" style="1"/>
    <col min="3327" max="3327" width="5.6640625" style="1" customWidth="1"/>
    <col min="3328" max="3328" width="10.6640625" style="1" customWidth="1"/>
    <col min="3329" max="3329" width="30" style="1" customWidth="1"/>
    <col min="3330" max="3330" width="13.77734375" style="1" customWidth="1"/>
    <col min="3331" max="3331" width="5.44140625" style="1" bestFit="1" customWidth="1"/>
    <col min="3332" max="3582" width="8.88671875" style="1"/>
    <col min="3583" max="3583" width="5.6640625" style="1" customWidth="1"/>
    <col min="3584" max="3584" width="10.6640625" style="1" customWidth="1"/>
    <col min="3585" max="3585" width="30" style="1" customWidth="1"/>
    <col min="3586" max="3586" width="13.77734375" style="1" customWidth="1"/>
    <col min="3587" max="3587" width="5.44140625" style="1" bestFit="1" customWidth="1"/>
    <col min="3588" max="3838" width="8.88671875" style="1"/>
    <col min="3839" max="3839" width="5.6640625" style="1" customWidth="1"/>
    <col min="3840" max="3840" width="10.6640625" style="1" customWidth="1"/>
    <col min="3841" max="3841" width="30" style="1" customWidth="1"/>
    <col min="3842" max="3842" width="13.77734375" style="1" customWidth="1"/>
    <col min="3843" max="3843" width="5.44140625" style="1" bestFit="1" customWidth="1"/>
    <col min="3844" max="4094" width="8.88671875" style="1"/>
    <col min="4095" max="4095" width="5.6640625" style="1" customWidth="1"/>
    <col min="4096" max="4096" width="10.6640625" style="1" customWidth="1"/>
    <col min="4097" max="4097" width="30" style="1" customWidth="1"/>
    <col min="4098" max="4098" width="13.77734375" style="1" customWidth="1"/>
    <col min="4099" max="4099" width="5.44140625" style="1" bestFit="1" customWidth="1"/>
    <col min="4100" max="4350" width="8.88671875" style="1"/>
    <col min="4351" max="4351" width="5.6640625" style="1" customWidth="1"/>
    <col min="4352" max="4352" width="10.6640625" style="1" customWidth="1"/>
    <col min="4353" max="4353" width="30" style="1" customWidth="1"/>
    <col min="4354" max="4354" width="13.77734375" style="1" customWidth="1"/>
    <col min="4355" max="4355" width="5.44140625" style="1" bestFit="1" customWidth="1"/>
    <col min="4356" max="4606" width="8.88671875" style="1"/>
    <col min="4607" max="4607" width="5.6640625" style="1" customWidth="1"/>
    <col min="4608" max="4608" width="10.6640625" style="1" customWidth="1"/>
    <col min="4609" max="4609" width="30" style="1" customWidth="1"/>
    <col min="4610" max="4610" width="13.77734375" style="1" customWidth="1"/>
    <col min="4611" max="4611" width="5.44140625" style="1" bestFit="1" customWidth="1"/>
    <col min="4612" max="4862" width="8.88671875" style="1"/>
    <col min="4863" max="4863" width="5.6640625" style="1" customWidth="1"/>
    <col min="4864" max="4864" width="10.6640625" style="1" customWidth="1"/>
    <col min="4865" max="4865" width="30" style="1" customWidth="1"/>
    <col min="4866" max="4866" width="13.77734375" style="1" customWidth="1"/>
    <col min="4867" max="4867" width="5.44140625" style="1" bestFit="1" customWidth="1"/>
    <col min="4868" max="5118" width="8.88671875" style="1"/>
    <col min="5119" max="5119" width="5.6640625" style="1" customWidth="1"/>
    <col min="5120" max="5120" width="10.6640625" style="1" customWidth="1"/>
    <col min="5121" max="5121" width="30" style="1" customWidth="1"/>
    <col min="5122" max="5122" width="13.77734375" style="1" customWidth="1"/>
    <col min="5123" max="5123" width="5.44140625" style="1" bestFit="1" customWidth="1"/>
    <col min="5124" max="5374" width="8.88671875" style="1"/>
    <col min="5375" max="5375" width="5.6640625" style="1" customWidth="1"/>
    <col min="5376" max="5376" width="10.6640625" style="1" customWidth="1"/>
    <col min="5377" max="5377" width="30" style="1" customWidth="1"/>
    <col min="5378" max="5378" width="13.77734375" style="1" customWidth="1"/>
    <col min="5379" max="5379" width="5.44140625" style="1" bestFit="1" customWidth="1"/>
    <col min="5380" max="5630" width="8.88671875" style="1"/>
    <col min="5631" max="5631" width="5.6640625" style="1" customWidth="1"/>
    <col min="5632" max="5632" width="10.6640625" style="1" customWidth="1"/>
    <col min="5633" max="5633" width="30" style="1" customWidth="1"/>
    <col min="5634" max="5634" width="13.77734375" style="1" customWidth="1"/>
    <col min="5635" max="5635" width="5.44140625" style="1" bestFit="1" customWidth="1"/>
    <col min="5636" max="5886" width="8.88671875" style="1"/>
    <col min="5887" max="5887" width="5.6640625" style="1" customWidth="1"/>
    <col min="5888" max="5888" width="10.6640625" style="1" customWidth="1"/>
    <col min="5889" max="5889" width="30" style="1" customWidth="1"/>
    <col min="5890" max="5890" width="13.77734375" style="1" customWidth="1"/>
    <col min="5891" max="5891" width="5.44140625" style="1" bestFit="1" customWidth="1"/>
    <col min="5892" max="6142" width="8.88671875" style="1"/>
    <col min="6143" max="6143" width="5.6640625" style="1" customWidth="1"/>
    <col min="6144" max="6144" width="10.6640625" style="1" customWidth="1"/>
    <col min="6145" max="6145" width="30" style="1" customWidth="1"/>
    <col min="6146" max="6146" width="13.77734375" style="1" customWidth="1"/>
    <col min="6147" max="6147" width="5.44140625" style="1" bestFit="1" customWidth="1"/>
    <col min="6148" max="6398" width="8.88671875" style="1"/>
    <col min="6399" max="6399" width="5.6640625" style="1" customWidth="1"/>
    <col min="6400" max="6400" width="10.6640625" style="1" customWidth="1"/>
    <col min="6401" max="6401" width="30" style="1" customWidth="1"/>
    <col min="6402" max="6402" width="13.77734375" style="1" customWidth="1"/>
    <col min="6403" max="6403" width="5.44140625" style="1" bestFit="1" customWidth="1"/>
    <col min="6404" max="6654" width="8.88671875" style="1"/>
    <col min="6655" max="6655" width="5.6640625" style="1" customWidth="1"/>
    <col min="6656" max="6656" width="10.6640625" style="1" customWidth="1"/>
    <col min="6657" max="6657" width="30" style="1" customWidth="1"/>
    <col min="6658" max="6658" width="13.77734375" style="1" customWidth="1"/>
    <col min="6659" max="6659" width="5.44140625" style="1" bestFit="1" customWidth="1"/>
    <col min="6660" max="6910" width="8.88671875" style="1"/>
    <col min="6911" max="6911" width="5.6640625" style="1" customWidth="1"/>
    <col min="6912" max="6912" width="10.6640625" style="1" customWidth="1"/>
    <col min="6913" max="6913" width="30" style="1" customWidth="1"/>
    <col min="6914" max="6914" width="13.77734375" style="1" customWidth="1"/>
    <col min="6915" max="6915" width="5.44140625" style="1" bestFit="1" customWidth="1"/>
    <col min="6916" max="7166" width="8.88671875" style="1"/>
    <col min="7167" max="7167" width="5.6640625" style="1" customWidth="1"/>
    <col min="7168" max="7168" width="10.6640625" style="1" customWidth="1"/>
    <col min="7169" max="7169" width="30" style="1" customWidth="1"/>
    <col min="7170" max="7170" width="13.77734375" style="1" customWidth="1"/>
    <col min="7171" max="7171" width="5.44140625" style="1" bestFit="1" customWidth="1"/>
    <col min="7172" max="7422" width="8.88671875" style="1"/>
    <col min="7423" max="7423" width="5.6640625" style="1" customWidth="1"/>
    <col min="7424" max="7424" width="10.6640625" style="1" customWidth="1"/>
    <col min="7425" max="7425" width="30" style="1" customWidth="1"/>
    <col min="7426" max="7426" width="13.77734375" style="1" customWidth="1"/>
    <col min="7427" max="7427" width="5.44140625" style="1" bestFit="1" customWidth="1"/>
    <col min="7428" max="7678" width="8.88671875" style="1"/>
    <col min="7679" max="7679" width="5.6640625" style="1" customWidth="1"/>
    <col min="7680" max="7680" width="10.6640625" style="1" customWidth="1"/>
    <col min="7681" max="7681" width="30" style="1" customWidth="1"/>
    <col min="7682" max="7682" width="13.77734375" style="1" customWidth="1"/>
    <col min="7683" max="7683" width="5.44140625" style="1" bestFit="1" customWidth="1"/>
    <col min="7684" max="7934" width="8.88671875" style="1"/>
    <col min="7935" max="7935" width="5.6640625" style="1" customWidth="1"/>
    <col min="7936" max="7936" width="10.6640625" style="1" customWidth="1"/>
    <col min="7937" max="7937" width="30" style="1" customWidth="1"/>
    <col min="7938" max="7938" width="13.77734375" style="1" customWidth="1"/>
    <col min="7939" max="7939" width="5.44140625" style="1" bestFit="1" customWidth="1"/>
    <col min="7940" max="8190" width="8.88671875" style="1"/>
    <col min="8191" max="8191" width="5.6640625" style="1" customWidth="1"/>
    <col min="8192" max="8192" width="10.6640625" style="1" customWidth="1"/>
    <col min="8193" max="8193" width="30" style="1" customWidth="1"/>
    <col min="8194" max="8194" width="13.77734375" style="1" customWidth="1"/>
    <col min="8195" max="8195" width="5.44140625" style="1" bestFit="1" customWidth="1"/>
    <col min="8196" max="8446" width="8.88671875" style="1"/>
    <col min="8447" max="8447" width="5.6640625" style="1" customWidth="1"/>
    <col min="8448" max="8448" width="10.6640625" style="1" customWidth="1"/>
    <col min="8449" max="8449" width="30" style="1" customWidth="1"/>
    <col min="8450" max="8450" width="13.77734375" style="1" customWidth="1"/>
    <col min="8451" max="8451" width="5.44140625" style="1" bestFit="1" customWidth="1"/>
    <col min="8452" max="8702" width="8.88671875" style="1"/>
    <col min="8703" max="8703" width="5.6640625" style="1" customWidth="1"/>
    <col min="8704" max="8704" width="10.6640625" style="1" customWidth="1"/>
    <col min="8705" max="8705" width="30" style="1" customWidth="1"/>
    <col min="8706" max="8706" width="13.77734375" style="1" customWidth="1"/>
    <col min="8707" max="8707" width="5.44140625" style="1" bestFit="1" customWidth="1"/>
    <col min="8708" max="8958" width="8.88671875" style="1"/>
    <col min="8959" max="8959" width="5.6640625" style="1" customWidth="1"/>
    <col min="8960" max="8960" width="10.6640625" style="1" customWidth="1"/>
    <col min="8961" max="8961" width="30" style="1" customWidth="1"/>
    <col min="8962" max="8962" width="13.77734375" style="1" customWidth="1"/>
    <col min="8963" max="8963" width="5.44140625" style="1" bestFit="1" customWidth="1"/>
    <col min="8964" max="9214" width="8.88671875" style="1"/>
    <col min="9215" max="9215" width="5.6640625" style="1" customWidth="1"/>
    <col min="9216" max="9216" width="10.6640625" style="1" customWidth="1"/>
    <col min="9217" max="9217" width="30" style="1" customWidth="1"/>
    <col min="9218" max="9218" width="13.77734375" style="1" customWidth="1"/>
    <col min="9219" max="9219" width="5.44140625" style="1" bestFit="1" customWidth="1"/>
    <col min="9220" max="9470" width="8.88671875" style="1"/>
    <col min="9471" max="9471" width="5.6640625" style="1" customWidth="1"/>
    <col min="9472" max="9472" width="10.6640625" style="1" customWidth="1"/>
    <col min="9473" max="9473" width="30" style="1" customWidth="1"/>
    <col min="9474" max="9474" width="13.77734375" style="1" customWidth="1"/>
    <col min="9475" max="9475" width="5.44140625" style="1" bestFit="1" customWidth="1"/>
    <col min="9476" max="9726" width="8.88671875" style="1"/>
    <col min="9727" max="9727" width="5.6640625" style="1" customWidth="1"/>
    <col min="9728" max="9728" width="10.6640625" style="1" customWidth="1"/>
    <col min="9729" max="9729" width="30" style="1" customWidth="1"/>
    <col min="9730" max="9730" width="13.77734375" style="1" customWidth="1"/>
    <col min="9731" max="9731" width="5.44140625" style="1" bestFit="1" customWidth="1"/>
    <col min="9732" max="9982" width="8.88671875" style="1"/>
    <col min="9983" max="9983" width="5.6640625" style="1" customWidth="1"/>
    <col min="9984" max="9984" width="10.6640625" style="1" customWidth="1"/>
    <col min="9985" max="9985" width="30" style="1" customWidth="1"/>
    <col min="9986" max="9986" width="13.77734375" style="1" customWidth="1"/>
    <col min="9987" max="9987" width="5.44140625" style="1" bestFit="1" customWidth="1"/>
    <col min="9988" max="10238" width="8.88671875" style="1"/>
    <col min="10239" max="10239" width="5.6640625" style="1" customWidth="1"/>
    <col min="10240" max="10240" width="10.6640625" style="1" customWidth="1"/>
    <col min="10241" max="10241" width="30" style="1" customWidth="1"/>
    <col min="10242" max="10242" width="13.77734375" style="1" customWidth="1"/>
    <col min="10243" max="10243" width="5.44140625" style="1" bestFit="1" customWidth="1"/>
    <col min="10244" max="10494" width="8.88671875" style="1"/>
    <col min="10495" max="10495" width="5.6640625" style="1" customWidth="1"/>
    <col min="10496" max="10496" width="10.6640625" style="1" customWidth="1"/>
    <col min="10497" max="10497" width="30" style="1" customWidth="1"/>
    <col min="10498" max="10498" width="13.77734375" style="1" customWidth="1"/>
    <col min="10499" max="10499" width="5.44140625" style="1" bestFit="1" customWidth="1"/>
    <col min="10500" max="10750" width="8.88671875" style="1"/>
    <col min="10751" max="10751" width="5.6640625" style="1" customWidth="1"/>
    <col min="10752" max="10752" width="10.6640625" style="1" customWidth="1"/>
    <col min="10753" max="10753" width="30" style="1" customWidth="1"/>
    <col min="10754" max="10754" width="13.77734375" style="1" customWidth="1"/>
    <col min="10755" max="10755" width="5.44140625" style="1" bestFit="1" customWidth="1"/>
    <col min="10756" max="11006" width="8.88671875" style="1"/>
    <col min="11007" max="11007" width="5.6640625" style="1" customWidth="1"/>
    <col min="11008" max="11008" width="10.6640625" style="1" customWidth="1"/>
    <col min="11009" max="11009" width="30" style="1" customWidth="1"/>
    <col min="11010" max="11010" width="13.77734375" style="1" customWidth="1"/>
    <col min="11011" max="11011" width="5.44140625" style="1" bestFit="1" customWidth="1"/>
    <col min="11012" max="11262" width="8.88671875" style="1"/>
    <col min="11263" max="11263" width="5.6640625" style="1" customWidth="1"/>
    <col min="11264" max="11264" width="10.6640625" style="1" customWidth="1"/>
    <col min="11265" max="11265" width="30" style="1" customWidth="1"/>
    <col min="11266" max="11266" width="13.77734375" style="1" customWidth="1"/>
    <col min="11267" max="11267" width="5.44140625" style="1" bestFit="1" customWidth="1"/>
    <col min="11268" max="11518" width="8.88671875" style="1"/>
    <col min="11519" max="11519" width="5.6640625" style="1" customWidth="1"/>
    <col min="11520" max="11520" width="10.6640625" style="1" customWidth="1"/>
    <col min="11521" max="11521" width="30" style="1" customWidth="1"/>
    <col min="11522" max="11522" width="13.77734375" style="1" customWidth="1"/>
    <col min="11523" max="11523" width="5.44140625" style="1" bestFit="1" customWidth="1"/>
    <col min="11524" max="11774" width="8.88671875" style="1"/>
    <col min="11775" max="11775" width="5.6640625" style="1" customWidth="1"/>
    <col min="11776" max="11776" width="10.6640625" style="1" customWidth="1"/>
    <col min="11777" max="11777" width="30" style="1" customWidth="1"/>
    <col min="11778" max="11778" width="13.77734375" style="1" customWidth="1"/>
    <col min="11779" max="11779" width="5.44140625" style="1" bestFit="1" customWidth="1"/>
    <col min="11780" max="12030" width="8.88671875" style="1"/>
    <col min="12031" max="12031" width="5.6640625" style="1" customWidth="1"/>
    <col min="12032" max="12032" width="10.6640625" style="1" customWidth="1"/>
    <col min="12033" max="12033" width="30" style="1" customWidth="1"/>
    <col min="12034" max="12034" width="13.77734375" style="1" customWidth="1"/>
    <col min="12035" max="12035" width="5.44140625" style="1" bestFit="1" customWidth="1"/>
    <col min="12036" max="12286" width="8.88671875" style="1"/>
    <col min="12287" max="12287" width="5.6640625" style="1" customWidth="1"/>
    <col min="12288" max="12288" width="10.6640625" style="1" customWidth="1"/>
    <col min="12289" max="12289" width="30" style="1" customWidth="1"/>
    <col min="12290" max="12290" width="13.77734375" style="1" customWidth="1"/>
    <col min="12291" max="12291" width="5.44140625" style="1" bestFit="1" customWidth="1"/>
    <col min="12292" max="12542" width="8.88671875" style="1"/>
    <col min="12543" max="12543" width="5.6640625" style="1" customWidth="1"/>
    <col min="12544" max="12544" width="10.6640625" style="1" customWidth="1"/>
    <col min="12545" max="12545" width="30" style="1" customWidth="1"/>
    <col min="12546" max="12546" width="13.77734375" style="1" customWidth="1"/>
    <col min="12547" max="12547" width="5.44140625" style="1" bestFit="1" customWidth="1"/>
    <col min="12548" max="12798" width="8.88671875" style="1"/>
    <col min="12799" max="12799" width="5.6640625" style="1" customWidth="1"/>
    <col min="12800" max="12800" width="10.6640625" style="1" customWidth="1"/>
    <col min="12801" max="12801" width="30" style="1" customWidth="1"/>
    <col min="12802" max="12802" width="13.77734375" style="1" customWidth="1"/>
    <col min="12803" max="12803" width="5.44140625" style="1" bestFit="1" customWidth="1"/>
    <col min="12804" max="13054" width="8.88671875" style="1"/>
    <col min="13055" max="13055" width="5.6640625" style="1" customWidth="1"/>
    <col min="13056" max="13056" width="10.6640625" style="1" customWidth="1"/>
    <col min="13057" max="13057" width="30" style="1" customWidth="1"/>
    <col min="13058" max="13058" width="13.77734375" style="1" customWidth="1"/>
    <col min="13059" max="13059" width="5.44140625" style="1" bestFit="1" customWidth="1"/>
    <col min="13060" max="13310" width="8.88671875" style="1"/>
    <col min="13311" max="13311" width="5.6640625" style="1" customWidth="1"/>
    <col min="13312" max="13312" width="10.6640625" style="1" customWidth="1"/>
    <col min="13313" max="13313" width="30" style="1" customWidth="1"/>
    <col min="13314" max="13314" width="13.77734375" style="1" customWidth="1"/>
    <col min="13315" max="13315" width="5.44140625" style="1" bestFit="1" customWidth="1"/>
    <col min="13316" max="13566" width="8.88671875" style="1"/>
    <col min="13567" max="13567" width="5.6640625" style="1" customWidth="1"/>
    <col min="13568" max="13568" width="10.6640625" style="1" customWidth="1"/>
    <col min="13569" max="13569" width="30" style="1" customWidth="1"/>
    <col min="13570" max="13570" width="13.77734375" style="1" customWidth="1"/>
    <col min="13571" max="13571" width="5.44140625" style="1" bestFit="1" customWidth="1"/>
    <col min="13572" max="13822" width="8.88671875" style="1"/>
    <col min="13823" max="13823" width="5.6640625" style="1" customWidth="1"/>
    <col min="13824" max="13824" width="10.6640625" style="1" customWidth="1"/>
    <col min="13825" max="13825" width="30" style="1" customWidth="1"/>
    <col min="13826" max="13826" width="13.77734375" style="1" customWidth="1"/>
    <col min="13827" max="13827" width="5.44140625" style="1" bestFit="1" customWidth="1"/>
    <col min="13828" max="14078" width="8.88671875" style="1"/>
    <col min="14079" max="14079" width="5.6640625" style="1" customWidth="1"/>
    <col min="14080" max="14080" width="10.6640625" style="1" customWidth="1"/>
    <col min="14081" max="14081" width="30" style="1" customWidth="1"/>
    <col min="14082" max="14082" width="13.77734375" style="1" customWidth="1"/>
    <col min="14083" max="14083" width="5.44140625" style="1" bestFit="1" customWidth="1"/>
    <col min="14084" max="14334" width="8.88671875" style="1"/>
    <col min="14335" max="14335" width="5.6640625" style="1" customWidth="1"/>
    <col min="14336" max="14336" width="10.6640625" style="1" customWidth="1"/>
    <col min="14337" max="14337" width="30" style="1" customWidth="1"/>
    <col min="14338" max="14338" width="13.77734375" style="1" customWidth="1"/>
    <col min="14339" max="14339" width="5.44140625" style="1" bestFit="1" customWidth="1"/>
    <col min="14340" max="14590" width="8.88671875" style="1"/>
    <col min="14591" max="14591" width="5.6640625" style="1" customWidth="1"/>
    <col min="14592" max="14592" width="10.6640625" style="1" customWidth="1"/>
    <col min="14593" max="14593" width="30" style="1" customWidth="1"/>
    <col min="14594" max="14594" width="13.77734375" style="1" customWidth="1"/>
    <col min="14595" max="14595" width="5.44140625" style="1" bestFit="1" customWidth="1"/>
    <col min="14596" max="14846" width="8.88671875" style="1"/>
    <col min="14847" max="14847" width="5.6640625" style="1" customWidth="1"/>
    <col min="14848" max="14848" width="10.6640625" style="1" customWidth="1"/>
    <col min="14849" max="14849" width="30" style="1" customWidth="1"/>
    <col min="14850" max="14850" width="13.77734375" style="1" customWidth="1"/>
    <col min="14851" max="14851" width="5.44140625" style="1" bestFit="1" customWidth="1"/>
    <col min="14852" max="15102" width="8.88671875" style="1"/>
    <col min="15103" max="15103" width="5.6640625" style="1" customWidth="1"/>
    <col min="15104" max="15104" width="10.6640625" style="1" customWidth="1"/>
    <col min="15105" max="15105" width="30" style="1" customWidth="1"/>
    <col min="15106" max="15106" width="13.77734375" style="1" customWidth="1"/>
    <col min="15107" max="15107" width="5.44140625" style="1" bestFit="1" customWidth="1"/>
    <col min="15108" max="15358" width="8.88671875" style="1"/>
    <col min="15359" max="15359" width="5.6640625" style="1" customWidth="1"/>
    <col min="15360" max="15360" width="10.6640625" style="1" customWidth="1"/>
    <col min="15361" max="15361" width="30" style="1" customWidth="1"/>
    <col min="15362" max="15362" width="13.77734375" style="1" customWidth="1"/>
    <col min="15363" max="15363" width="5.44140625" style="1" bestFit="1" customWidth="1"/>
    <col min="15364" max="15614" width="8.88671875" style="1"/>
    <col min="15615" max="15615" width="5.6640625" style="1" customWidth="1"/>
    <col min="15616" max="15616" width="10.6640625" style="1" customWidth="1"/>
    <col min="15617" max="15617" width="30" style="1" customWidth="1"/>
    <col min="15618" max="15618" width="13.77734375" style="1" customWidth="1"/>
    <col min="15619" max="15619" width="5.44140625" style="1" bestFit="1" customWidth="1"/>
    <col min="15620" max="15870" width="8.88671875" style="1"/>
    <col min="15871" max="15871" width="5.6640625" style="1" customWidth="1"/>
    <col min="15872" max="15872" width="10.6640625" style="1" customWidth="1"/>
    <col min="15873" max="15873" width="30" style="1" customWidth="1"/>
    <col min="15874" max="15874" width="13.77734375" style="1" customWidth="1"/>
    <col min="15875" max="15875" width="5.44140625" style="1" bestFit="1" customWidth="1"/>
    <col min="15876" max="16126" width="8.88671875" style="1"/>
    <col min="16127" max="16127" width="5.6640625" style="1" customWidth="1"/>
    <col min="16128" max="16128" width="10.6640625" style="1" customWidth="1"/>
    <col min="16129" max="16129" width="30" style="1" customWidth="1"/>
    <col min="16130" max="16130" width="13.77734375" style="1" customWidth="1"/>
    <col min="16131" max="16131" width="5.44140625" style="1" bestFit="1" customWidth="1"/>
    <col min="16132" max="16382" width="8.88671875" style="1"/>
    <col min="16383" max="16384" width="9" style="1" customWidth="1"/>
  </cols>
  <sheetData>
    <row r="1" spans="1:13" ht="22.2">
      <c r="A1" s="52" t="s">
        <v>15</v>
      </c>
      <c r="B1" s="52"/>
      <c r="C1" s="52"/>
      <c r="D1" s="52"/>
      <c r="E1" s="52"/>
      <c r="F1" s="52"/>
      <c r="G1" s="52"/>
      <c r="H1" s="52"/>
    </row>
    <row r="2" spans="1:13" ht="15.6">
      <c r="A2" s="60" t="s">
        <v>70</v>
      </c>
      <c r="B2" s="61"/>
      <c r="C2" s="61"/>
      <c r="D2" s="61"/>
      <c r="E2" s="61"/>
      <c r="F2" s="61"/>
      <c r="G2" s="61"/>
      <c r="H2" s="61"/>
    </row>
    <row r="3" spans="1:13" ht="15.6">
      <c r="A3" s="53" t="s">
        <v>16</v>
      </c>
      <c r="B3" s="53"/>
      <c r="C3" s="53"/>
      <c r="D3" s="53"/>
      <c r="E3" s="53"/>
      <c r="F3" s="53"/>
      <c r="G3" s="53"/>
      <c r="H3" s="53"/>
    </row>
    <row r="4" spans="1:13" ht="15.6">
      <c r="A4" s="53" t="s">
        <v>92</v>
      </c>
      <c r="B4" s="53"/>
      <c r="C4" s="53"/>
      <c r="D4" s="53"/>
      <c r="E4" s="53"/>
      <c r="F4" s="53"/>
      <c r="G4" s="53"/>
      <c r="H4" s="53"/>
    </row>
    <row r="5" spans="1:13" ht="28.5" customHeight="1">
      <c r="A5" s="54" t="s">
        <v>0</v>
      </c>
      <c r="B5" s="54"/>
      <c r="C5" s="54"/>
      <c r="D5" s="54"/>
      <c r="E5" s="54"/>
      <c r="F5" s="54"/>
      <c r="G5" s="54"/>
      <c r="H5" s="54"/>
    </row>
    <row r="6" spans="1:13" ht="15.6">
      <c r="A6" s="55" t="s">
        <v>1</v>
      </c>
      <c r="B6" s="55"/>
      <c r="C6" s="55"/>
      <c r="D6" s="55"/>
      <c r="E6" s="55"/>
      <c r="F6" s="55"/>
      <c r="G6" s="55"/>
      <c r="H6" s="55"/>
    </row>
    <row r="7" spans="1:13" ht="15">
      <c r="A7" s="56" t="s">
        <v>2</v>
      </c>
      <c r="B7" s="57" t="s">
        <v>3</v>
      </c>
      <c r="C7" s="58" t="s">
        <v>4</v>
      </c>
      <c r="D7" s="58" t="s">
        <v>5</v>
      </c>
      <c r="E7" s="59" t="s">
        <v>6</v>
      </c>
      <c r="F7" s="62" t="s">
        <v>7</v>
      </c>
      <c r="G7" s="62"/>
      <c r="H7" s="63" t="s">
        <v>8</v>
      </c>
    </row>
    <row r="8" spans="1:13" ht="15.6" customHeight="1">
      <c r="A8" s="56"/>
      <c r="B8" s="57"/>
      <c r="C8" s="58"/>
      <c r="D8" s="58"/>
      <c r="E8" s="59"/>
      <c r="F8" s="48" t="s">
        <v>17</v>
      </c>
      <c r="G8" s="48" t="s">
        <v>18</v>
      </c>
      <c r="H8" s="63"/>
      <c r="K8" s="1" t="s">
        <v>102</v>
      </c>
      <c r="L8" s="1" t="s">
        <v>103</v>
      </c>
      <c r="M8" s="1" t="s">
        <v>104</v>
      </c>
    </row>
    <row r="9" spans="1:13">
      <c r="A9" s="20">
        <v>1</v>
      </c>
      <c r="B9" s="21" t="s">
        <v>94</v>
      </c>
      <c r="C9" s="22" t="s">
        <v>48</v>
      </c>
      <c r="D9" s="4"/>
      <c r="E9" s="18" t="s">
        <v>55</v>
      </c>
      <c r="F9" s="5"/>
      <c r="G9" s="5">
        <v>96.869451404333319</v>
      </c>
      <c r="H9" s="23"/>
      <c r="K9" s="64">
        <f>VLOOKUP(B9,[1]核价对比!$B$3:$I$31,8,0)</f>
        <v>96.869451404333319</v>
      </c>
      <c r="L9" s="64">
        <f>VLOOKUP(B9,[2]核价对比!$B$3:$I$31,8,0)</f>
        <v>96.869451404333319</v>
      </c>
      <c r="M9" s="65">
        <f>(L9-K9)/K9</f>
        <v>0</v>
      </c>
    </row>
    <row r="10" spans="1:13" ht="14.4" customHeight="1">
      <c r="A10" s="2">
        <v>2</v>
      </c>
      <c r="B10" s="21" t="s">
        <v>19</v>
      </c>
      <c r="C10" s="22" t="s">
        <v>45</v>
      </c>
      <c r="D10" s="4"/>
      <c r="E10" s="18" t="s">
        <v>55</v>
      </c>
      <c r="F10" s="5"/>
      <c r="G10" s="5">
        <v>51.344541926666658</v>
      </c>
      <c r="H10" s="5"/>
      <c r="K10" s="64">
        <f>VLOOKUP(B10,[1]核价对比!$B$3:$I$31,8,0)</f>
        <v>51.344541926666658</v>
      </c>
      <c r="L10" s="64">
        <f>VLOOKUP(B10,[2]核价对比!$B$3:$I$31,8,0)</f>
        <v>51.344541926666658</v>
      </c>
      <c r="M10" s="65">
        <f t="shared" ref="M10:M37" si="0">(L10-K10)/K10</f>
        <v>0</v>
      </c>
    </row>
    <row r="11" spans="1:13">
      <c r="A11" s="20">
        <v>3</v>
      </c>
      <c r="B11" s="21" t="s">
        <v>20</v>
      </c>
      <c r="C11" s="22" t="s">
        <v>46</v>
      </c>
      <c r="D11" s="4"/>
      <c r="E11" s="18" t="s">
        <v>55</v>
      </c>
      <c r="F11" s="5"/>
      <c r="G11" s="5">
        <v>95.509731404333323</v>
      </c>
      <c r="H11" s="5"/>
      <c r="K11" s="64">
        <f>VLOOKUP(B11,[1]核价对比!$B$3:$I$31,8,0)</f>
        <v>95.509731404333323</v>
      </c>
      <c r="L11" s="64">
        <f>VLOOKUP(B11,[2]核价对比!$B$3:$I$31,8,0)</f>
        <v>95.509731404333323</v>
      </c>
      <c r="M11" s="65">
        <f t="shared" si="0"/>
        <v>0</v>
      </c>
    </row>
    <row r="12" spans="1:13" ht="14.4" customHeight="1">
      <c r="A12" s="2">
        <v>4</v>
      </c>
      <c r="B12" s="21" t="s">
        <v>21</v>
      </c>
      <c r="C12" s="22" t="s">
        <v>46</v>
      </c>
      <c r="D12" s="4"/>
      <c r="E12" s="18" t="s">
        <v>55</v>
      </c>
      <c r="F12" s="5"/>
      <c r="G12" s="5">
        <v>99.686531404333323</v>
      </c>
      <c r="H12" s="5"/>
      <c r="K12" s="64">
        <f>VLOOKUP(B12,[1]核价对比!$B$3:$I$31,8,0)</f>
        <v>99.686531404333323</v>
      </c>
      <c r="L12" s="64">
        <f>VLOOKUP(B12,[2]核价对比!$B$3:$I$31,8,0)</f>
        <v>99.686531404333323</v>
      </c>
      <c r="M12" s="65">
        <f t="shared" si="0"/>
        <v>0</v>
      </c>
    </row>
    <row r="13" spans="1:13">
      <c r="A13" s="20">
        <v>5</v>
      </c>
      <c r="B13" s="21" t="s">
        <v>22</v>
      </c>
      <c r="C13" s="22" t="s">
        <v>48</v>
      </c>
      <c r="D13" s="4"/>
      <c r="E13" s="18" t="s">
        <v>55</v>
      </c>
      <c r="F13" s="5"/>
      <c r="G13" s="5">
        <v>96.972231404333314</v>
      </c>
      <c r="H13" s="5"/>
      <c r="K13" s="64">
        <f>VLOOKUP(B13,[1]核价对比!$B$3:$I$31,8,0)</f>
        <v>96.972231404333314</v>
      </c>
      <c r="L13" s="64">
        <f>VLOOKUP(B13,[2]核价对比!$B$3:$I$31,8,0)</f>
        <v>96.972231404333314</v>
      </c>
      <c r="M13" s="65">
        <f t="shared" si="0"/>
        <v>0</v>
      </c>
    </row>
    <row r="14" spans="1:13" ht="14.4" customHeight="1">
      <c r="A14" s="2">
        <v>6</v>
      </c>
      <c r="B14" s="21" t="s">
        <v>95</v>
      </c>
      <c r="C14" s="22" t="s">
        <v>96</v>
      </c>
      <c r="D14" s="4"/>
      <c r="E14" s="18" t="s">
        <v>55</v>
      </c>
      <c r="F14" s="5"/>
      <c r="G14" s="5">
        <v>57.639874826666656</v>
      </c>
      <c r="H14" s="5"/>
      <c r="K14" s="64">
        <f>VLOOKUP(B14,[1]核价对比!$B$3:$I$31,8,0)</f>
        <v>57.639874826666656</v>
      </c>
      <c r="L14" s="64">
        <f>VLOOKUP(B14,[2]核价对比!$B$3:$I$31,8,0)</f>
        <v>57.639874826666656</v>
      </c>
      <c r="M14" s="65">
        <f t="shared" si="0"/>
        <v>0</v>
      </c>
    </row>
    <row r="15" spans="1:13">
      <c r="A15" s="20">
        <v>7</v>
      </c>
      <c r="B15" s="24" t="s">
        <v>23</v>
      </c>
      <c r="C15" s="25" t="s">
        <v>97</v>
      </c>
      <c r="D15" s="4"/>
      <c r="E15" s="18" t="s">
        <v>55</v>
      </c>
      <c r="F15" s="5"/>
      <c r="G15" s="5">
        <v>14.406840270666667</v>
      </c>
      <c r="H15" s="26"/>
      <c r="K15" s="64">
        <f>VLOOKUP(B15,[1]核价对比!$B$3:$I$31,8,0)</f>
        <v>14.406840270666667</v>
      </c>
      <c r="L15" s="64">
        <f>VLOOKUP(B15,[2]核价对比!$B$3:$I$31,8,0)</f>
        <v>14.406840270666667</v>
      </c>
      <c r="M15" s="65">
        <f t="shared" si="0"/>
        <v>0</v>
      </c>
    </row>
    <row r="16" spans="1:13" ht="14.4" customHeight="1">
      <c r="A16" s="2">
        <v>8</v>
      </c>
      <c r="B16" s="24" t="s">
        <v>24</v>
      </c>
      <c r="C16" s="25" t="s">
        <v>98</v>
      </c>
      <c r="D16" s="4"/>
      <c r="E16" s="18" t="s">
        <v>55</v>
      </c>
      <c r="F16" s="5"/>
      <c r="G16" s="5">
        <v>73.115079351333335</v>
      </c>
      <c r="H16" s="26"/>
      <c r="K16" s="64">
        <f>VLOOKUP(B16,[1]核价对比!$B$3:$I$31,8,0)</f>
        <v>73.115079351333335</v>
      </c>
      <c r="L16" s="64">
        <f>VLOOKUP(B16,[2]核价对比!$B$3:$I$31,8,0)</f>
        <v>73.115079351333335</v>
      </c>
      <c r="M16" s="65">
        <f t="shared" si="0"/>
        <v>0</v>
      </c>
    </row>
    <row r="17" spans="1:13">
      <c r="A17" s="20">
        <v>9</v>
      </c>
      <c r="B17" s="24" t="s">
        <v>25</v>
      </c>
      <c r="C17" s="25" t="s">
        <v>99</v>
      </c>
      <c r="D17" s="4"/>
      <c r="E17" s="18" t="s">
        <v>55</v>
      </c>
      <c r="F17" s="5"/>
      <c r="G17" s="5">
        <v>50.743900335666666</v>
      </c>
      <c r="H17" s="26"/>
      <c r="K17" s="64">
        <f>VLOOKUP(B17,[1]核价对比!$B$3:$I$31,8,0)</f>
        <v>50.743900335666666</v>
      </c>
      <c r="L17" s="64">
        <f>VLOOKUP(B17,[2]核价对比!$B$3:$I$31,8,0)</f>
        <v>50.743900335666666</v>
      </c>
      <c r="M17" s="65">
        <f t="shared" si="0"/>
        <v>0</v>
      </c>
    </row>
    <row r="18" spans="1:13" ht="14.4" customHeight="1">
      <c r="A18" s="2">
        <v>10</v>
      </c>
      <c r="B18" s="24" t="s">
        <v>26</v>
      </c>
      <c r="C18" s="25" t="s">
        <v>100</v>
      </c>
      <c r="D18" s="4"/>
      <c r="E18" s="18" t="s">
        <v>55</v>
      </c>
      <c r="F18" s="5"/>
      <c r="G18" s="5">
        <v>73.115079351333335</v>
      </c>
      <c r="H18" s="26"/>
      <c r="K18" s="64">
        <f>VLOOKUP(B18,[1]核价对比!$B$3:$I$31,8,0)</f>
        <v>73.115079351333335</v>
      </c>
      <c r="L18" s="64">
        <f>VLOOKUP(B18,[2]核价对比!$B$3:$I$31,8,0)</f>
        <v>73.115079351333335</v>
      </c>
      <c r="M18" s="65">
        <f t="shared" si="0"/>
        <v>0</v>
      </c>
    </row>
    <row r="19" spans="1:13">
      <c r="A19" s="20">
        <v>11</v>
      </c>
      <c r="B19" s="24" t="s">
        <v>27</v>
      </c>
      <c r="C19" s="25" t="s">
        <v>101</v>
      </c>
      <c r="D19" s="4"/>
      <c r="E19" s="18" t="s">
        <v>55</v>
      </c>
      <c r="F19" s="5"/>
      <c r="G19" s="5">
        <v>50.803900335666668</v>
      </c>
      <c r="H19" s="26"/>
      <c r="K19" s="64">
        <f>VLOOKUP(B19,[1]核价对比!$B$3:$I$31,8,0)</f>
        <v>50.803900335666668</v>
      </c>
      <c r="L19" s="64">
        <f>VLOOKUP(B19,[2]核价对比!$B$3:$I$31,8,0)</f>
        <v>50.803900335666668</v>
      </c>
      <c r="M19" s="65">
        <f t="shared" si="0"/>
        <v>0</v>
      </c>
    </row>
    <row r="20" spans="1:13" ht="14.4" customHeight="1">
      <c r="A20" s="2">
        <v>12</v>
      </c>
      <c r="B20" s="27" t="s">
        <v>28</v>
      </c>
      <c r="C20" s="28" t="s">
        <v>97</v>
      </c>
      <c r="D20" s="4"/>
      <c r="E20" s="18" t="s">
        <v>55</v>
      </c>
      <c r="F20" s="5"/>
      <c r="G20" s="5">
        <v>8.0667736039999998</v>
      </c>
      <c r="H20" s="26"/>
      <c r="K20" s="64">
        <f>VLOOKUP(B20,[1]核价对比!$B$3:$I$31,8,0)</f>
        <v>8.0667736039999998</v>
      </c>
      <c r="L20" s="64">
        <f>VLOOKUP(B20,[2]核价对比!$B$3:$I$31,8,0)</f>
        <v>8.0667736039999998</v>
      </c>
      <c r="M20" s="65">
        <f t="shared" si="0"/>
        <v>0</v>
      </c>
    </row>
    <row r="21" spans="1:13">
      <c r="A21" s="20">
        <v>13</v>
      </c>
      <c r="B21" s="27" t="s">
        <v>29</v>
      </c>
      <c r="C21" s="28" t="s">
        <v>98</v>
      </c>
      <c r="D21" s="3"/>
      <c r="E21" s="18" t="s">
        <v>55</v>
      </c>
      <c r="F21" s="5"/>
      <c r="G21" s="5">
        <v>33.301079351333328</v>
      </c>
      <c r="H21" s="26"/>
      <c r="K21" s="64">
        <f>VLOOKUP(B21,[1]核价对比!$B$3:$I$31,8,0)</f>
        <v>33.501079351333331</v>
      </c>
      <c r="L21" s="64">
        <f>VLOOKUP(B21,[2]核价对比!$B$3:$I$31,8,0)</f>
        <v>33.301079351333328</v>
      </c>
      <c r="M21" s="65">
        <f t="shared" si="0"/>
        <v>-5.9699569050464911E-3</v>
      </c>
    </row>
    <row r="22" spans="1:13" ht="14.4" customHeight="1">
      <c r="A22" s="2">
        <v>14</v>
      </c>
      <c r="B22" s="27" t="s">
        <v>30</v>
      </c>
      <c r="C22" s="28" t="s">
        <v>99</v>
      </c>
      <c r="D22" s="3"/>
      <c r="E22" s="18" t="s">
        <v>55</v>
      </c>
      <c r="F22" s="5"/>
      <c r="G22" s="5">
        <v>21.862950335666664</v>
      </c>
      <c r="H22" s="26"/>
      <c r="K22" s="64">
        <f>VLOOKUP(B22,[1]核价对比!$B$3:$I$31,8,0)</f>
        <v>21.962950335666665</v>
      </c>
      <c r="L22" s="64">
        <f>VLOOKUP(B22,[2]核价对比!$B$3:$I$31,8,0)</f>
        <v>21.862950335666664</v>
      </c>
      <c r="M22" s="65">
        <f t="shared" si="0"/>
        <v>-4.5531223479391442E-3</v>
      </c>
    </row>
    <row r="23" spans="1:13">
      <c r="A23" s="20">
        <v>15</v>
      </c>
      <c r="B23" s="27" t="s">
        <v>31</v>
      </c>
      <c r="C23" s="28" t="s">
        <v>100</v>
      </c>
      <c r="D23" s="3"/>
      <c r="E23" s="18" t="s">
        <v>55</v>
      </c>
      <c r="F23" s="5"/>
      <c r="G23" s="5">
        <v>33.301079351333328</v>
      </c>
      <c r="H23" s="26"/>
      <c r="K23" s="64">
        <f>VLOOKUP(B23,[1]核价对比!$B$3:$I$31,8,0)</f>
        <v>33.501079351333331</v>
      </c>
      <c r="L23" s="64">
        <f>VLOOKUP(B23,[2]核价对比!$B$3:$I$31,8,0)</f>
        <v>33.301079351333328</v>
      </c>
      <c r="M23" s="65">
        <f t="shared" si="0"/>
        <v>-5.9699569050464911E-3</v>
      </c>
    </row>
    <row r="24" spans="1:13" ht="14.4" customHeight="1">
      <c r="A24" s="2">
        <v>16</v>
      </c>
      <c r="B24" s="27" t="s">
        <v>32</v>
      </c>
      <c r="C24" s="28" t="s">
        <v>101</v>
      </c>
      <c r="D24" s="3"/>
      <c r="E24" s="18" t="s">
        <v>55</v>
      </c>
      <c r="F24" s="5"/>
      <c r="G24" s="5">
        <v>21.922950335666666</v>
      </c>
      <c r="H24" s="26"/>
      <c r="K24" s="64">
        <f>VLOOKUP(B24,[1]核价对比!$B$3:$I$31,8,0)</f>
        <v>22.022950335666664</v>
      </c>
      <c r="L24" s="64">
        <f>VLOOKUP(B24,[2]核价对比!$B$3:$I$31,8,0)</f>
        <v>21.922950335666666</v>
      </c>
      <c r="M24" s="65">
        <f t="shared" si="0"/>
        <v>-4.5407176820466974E-3</v>
      </c>
    </row>
    <row r="25" spans="1:13">
      <c r="A25" s="20">
        <v>17</v>
      </c>
      <c r="B25" s="29" t="s">
        <v>33</v>
      </c>
      <c r="C25" s="30" t="s">
        <v>97</v>
      </c>
      <c r="D25" s="3"/>
      <c r="E25" s="18" t="s">
        <v>55</v>
      </c>
      <c r="F25" s="5"/>
      <c r="G25" s="5">
        <v>7.4796736040000003</v>
      </c>
      <c r="H25" s="26"/>
      <c r="K25" s="64">
        <f>VLOOKUP(B25,[1]核价对比!$B$3:$I$31,8,0)</f>
        <v>7.4796736040000003</v>
      </c>
      <c r="L25" s="64">
        <f>VLOOKUP(B25,[2]核价对比!$B$3:$I$31,8,0)</f>
        <v>7.4796736040000003</v>
      </c>
      <c r="M25" s="65">
        <f t="shared" si="0"/>
        <v>0</v>
      </c>
    </row>
    <row r="26" spans="1:13" ht="14.4" customHeight="1">
      <c r="A26" s="2">
        <v>18</v>
      </c>
      <c r="B26" s="29" t="s">
        <v>34</v>
      </c>
      <c r="C26" s="30" t="s">
        <v>98</v>
      </c>
      <c r="D26" s="3"/>
      <c r="E26" s="18" t="s">
        <v>55</v>
      </c>
      <c r="F26" s="5"/>
      <c r="G26" s="5">
        <v>30.729479351333332</v>
      </c>
      <c r="H26" s="26"/>
      <c r="K26" s="64">
        <f>VLOOKUP(B26,[1]核价对比!$B$3:$I$31,8,0)</f>
        <v>30.929479351333335</v>
      </c>
      <c r="L26" s="64">
        <f>VLOOKUP(B26,[2]核价对比!$B$3:$I$31,8,0)</f>
        <v>30.729479351333332</v>
      </c>
      <c r="M26" s="65">
        <f t="shared" si="0"/>
        <v>-6.4663228801289559E-3</v>
      </c>
    </row>
    <row r="27" spans="1:13">
      <c r="A27" s="20">
        <v>19</v>
      </c>
      <c r="B27" s="29" t="s">
        <v>35</v>
      </c>
      <c r="C27" s="30" t="s">
        <v>99</v>
      </c>
      <c r="D27" s="3"/>
      <c r="E27" s="18" t="s">
        <v>55</v>
      </c>
      <c r="F27" s="5"/>
      <c r="G27" s="5">
        <v>19.997479948666665</v>
      </c>
      <c r="H27" s="26"/>
      <c r="K27" s="64">
        <f>VLOOKUP(B27,[1]核价对比!$B$3:$I$31,8,0)</f>
        <v>20.097479948666663</v>
      </c>
      <c r="L27" s="64">
        <f>VLOOKUP(B27,[2]核价对比!$B$3:$I$31,8,0)</f>
        <v>19.997479948666665</v>
      </c>
      <c r="M27" s="65">
        <f t="shared" si="0"/>
        <v>-4.9757482159663614E-3</v>
      </c>
    </row>
    <row r="28" spans="1:13" ht="14.4" customHeight="1">
      <c r="A28" s="2">
        <v>20</v>
      </c>
      <c r="B28" s="29" t="s">
        <v>36</v>
      </c>
      <c r="C28" s="30" t="s">
        <v>100</v>
      </c>
      <c r="D28" s="3"/>
      <c r="E28" s="18" t="s">
        <v>55</v>
      </c>
      <c r="F28" s="5"/>
      <c r="G28" s="5">
        <v>30.729479351333332</v>
      </c>
      <c r="H28" s="26"/>
      <c r="K28" s="64">
        <f>VLOOKUP(B28,[1]核价对比!$B$3:$I$31,8,0)</f>
        <v>30.929479351333335</v>
      </c>
      <c r="L28" s="64">
        <f>VLOOKUP(B28,[2]核价对比!$B$3:$I$31,8,0)</f>
        <v>30.729479351333332</v>
      </c>
      <c r="M28" s="65">
        <f t="shared" si="0"/>
        <v>-6.4663228801289559E-3</v>
      </c>
    </row>
    <row r="29" spans="1:13">
      <c r="A29" s="20">
        <v>21</v>
      </c>
      <c r="B29" s="29" t="s">
        <v>37</v>
      </c>
      <c r="C29" s="30" t="s">
        <v>101</v>
      </c>
      <c r="D29" s="3"/>
      <c r="E29" s="18" t="s">
        <v>55</v>
      </c>
      <c r="F29" s="5"/>
      <c r="G29" s="5">
        <v>20.057479948666664</v>
      </c>
      <c r="H29" s="26"/>
      <c r="K29" s="64">
        <f>VLOOKUP(B29,[1]核价对比!$B$3:$I$31,8,0)</f>
        <v>20.157479948666666</v>
      </c>
      <c r="L29" s="64">
        <f>VLOOKUP(B29,[2]核价对比!$B$3:$I$31,8,0)</f>
        <v>20.057479948666664</v>
      </c>
      <c r="M29" s="65">
        <f t="shared" si="0"/>
        <v>-4.9609375901483168E-3</v>
      </c>
    </row>
    <row r="30" spans="1:13" ht="14.4" customHeight="1">
      <c r="A30" s="2">
        <v>22</v>
      </c>
      <c r="B30" s="31" t="s">
        <v>38</v>
      </c>
      <c r="C30" s="32" t="s">
        <v>98</v>
      </c>
      <c r="D30" s="3"/>
      <c r="E30" s="18" t="s">
        <v>55</v>
      </c>
      <c r="F30" s="5"/>
      <c r="G30" s="5">
        <v>43.710131404333325</v>
      </c>
      <c r="H30" s="26"/>
      <c r="K30" s="64">
        <f>VLOOKUP(B30,[1]核价对比!$B$3:$I$31,8,0)</f>
        <v>43.910131404333328</v>
      </c>
      <c r="L30" s="64">
        <f>VLOOKUP(B30,[2]核价对比!$B$3:$I$31,8,0)</f>
        <v>43.710131404333325</v>
      </c>
      <c r="M30" s="65">
        <f t="shared" si="0"/>
        <v>-4.5547574922598748E-3</v>
      </c>
    </row>
    <row r="31" spans="1:13">
      <c r="A31" s="20">
        <v>23</v>
      </c>
      <c r="B31" s="31" t="s">
        <v>30</v>
      </c>
      <c r="C31" s="32" t="s">
        <v>99</v>
      </c>
      <c r="D31" s="6"/>
      <c r="E31" s="18" t="s">
        <v>55</v>
      </c>
      <c r="F31" s="5"/>
      <c r="G31" s="5">
        <v>21.862950335666664</v>
      </c>
      <c r="H31" s="26"/>
      <c r="K31" s="64">
        <f>VLOOKUP(B31,[1]核价对比!$B$3:$I$31,8,0)</f>
        <v>21.962950335666665</v>
      </c>
      <c r="L31" s="64">
        <f>VLOOKUP(B31,[2]核价对比!$B$3:$I$31,8,0)</f>
        <v>21.862950335666664</v>
      </c>
      <c r="M31" s="65">
        <f t="shared" si="0"/>
        <v>-4.5531223479391442E-3</v>
      </c>
    </row>
    <row r="32" spans="1:13" ht="14.4" customHeight="1">
      <c r="A32" s="2">
        <v>24</v>
      </c>
      <c r="B32" s="31" t="s">
        <v>39</v>
      </c>
      <c r="C32" s="32" t="s">
        <v>100</v>
      </c>
      <c r="D32" s="3"/>
      <c r="E32" s="18" t="s">
        <v>55</v>
      </c>
      <c r="F32" s="5"/>
      <c r="G32" s="5">
        <v>43.710131404333325</v>
      </c>
      <c r="H32" s="26"/>
      <c r="K32" s="64">
        <f>VLOOKUP(B32,[1]核价对比!$B$3:$I$31,8,0)</f>
        <v>43.910131404333328</v>
      </c>
      <c r="L32" s="64">
        <f>VLOOKUP(B32,[2]核价对比!$B$3:$I$31,8,0)</f>
        <v>43.710131404333325</v>
      </c>
      <c r="M32" s="65">
        <f t="shared" si="0"/>
        <v>-4.5547574922598748E-3</v>
      </c>
    </row>
    <row r="33" spans="1:13" ht="14.4" customHeight="1">
      <c r="A33" s="20">
        <v>25</v>
      </c>
      <c r="B33" s="31" t="s">
        <v>40</v>
      </c>
      <c r="C33" s="32" t="s">
        <v>101</v>
      </c>
      <c r="D33" s="3"/>
      <c r="E33" s="18" t="s">
        <v>55</v>
      </c>
      <c r="F33" s="5"/>
      <c r="G33" s="5">
        <v>21.833764504666664</v>
      </c>
      <c r="H33" s="26"/>
      <c r="K33" s="64">
        <f>VLOOKUP(B33,[1]核价对比!$B$3:$I$31,8,0)</f>
        <v>21.933764504666666</v>
      </c>
      <c r="L33" s="64">
        <f>VLOOKUP(B33,[2]核价对比!$B$3:$I$31,8,0)</f>
        <v>21.833764504666664</v>
      </c>
      <c r="M33" s="65">
        <f t="shared" si="0"/>
        <v>-4.559180891119956E-3</v>
      </c>
    </row>
    <row r="34" spans="1:13" ht="14.4" customHeight="1">
      <c r="A34" s="2">
        <v>26</v>
      </c>
      <c r="B34" s="33" t="s">
        <v>41</v>
      </c>
      <c r="C34" s="34" t="s">
        <v>98</v>
      </c>
      <c r="D34" s="3"/>
      <c r="E34" s="18" t="s">
        <v>55</v>
      </c>
      <c r="F34" s="5"/>
      <c r="G34" s="5">
        <v>39.914531404333324</v>
      </c>
      <c r="H34" s="26"/>
      <c r="K34" s="64">
        <f>VLOOKUP(B34,[1]核价对比!$B$3:$I$31,8,0)</f>
        <v>40.114531404333327</v>
      </c>
      <c r="L34" s="64">
        <f>VLOOKUP(B34,[2]核价对比!$B$3:$I$31,8,0)</f>
        <v>39.914531404333324</v>
      </c>
      <c r="M34" s="65">
        <f t="shared" si="0"/>
        <v>-4.9857244494297664E-3</v>
      </c>
    </row>
    <row r="35" spans="1:13" ht="14.4" customHeight="1">
      <c r="A35" s="20">
        <v>27</v>
      </c>
      <c r="B35" s="33" t="s">
        <v>35</v>
      </c>
      <c r="C35" s="34" t="s">
        <v>99</v>
      </c>
      <c r="D35" s="3"/>
      <c r="E35" s="18" t="s">
        <v>55</v>
      </c>
      <c r="F35" s="5"/>
      <c r="G35" s="5">
        <v>19.997479948666665</v>
      </c>
      <c r="H35" s="26"/>
      <c r="K35" s="64">
        <f>VLOOKUP(B35,[1]核价对比!$B$3:$I$31,8,0)</f>
        <v>20.097479948666663</v>
      </c>
      <c r="L35" s="64">
        <f>VLOOKUP(B35,[2]核价对比!$B$3:$I$31,8,0)</f>
        <v>19.997479948666665</v>
      </c>
      <c r="M35" s="65">
        <f t="shared" si="0"/>
        <v>-4.9757482159663614E-3</v>
      </c>
    </row>
    <row r="36" spans="1:13" ht="14.4" customHeight="1">
      <c r="A36" s="2">
        <v>28</v>
      </c>
      <c r="B36" s="33" t="s">
        <v>42</v>
      </c>
      <c r="C36" s="34" t="s">
        <v>100</v>
      </c>
      <c r="D36" s="3"/>
      <c r="E36" s="18" t="s">
        <v>55</v>
      </c>
      <c r="F36" s="5"/>
      <c r="G36" s="5">
        <v>39.914531404333324</v>
      </c>
      <c r="H36" s="26"/>
      <c r="K36" s="64">
        <f>VLOOKUP(B36,[1]核价对比!$B$3:$I$31,8,0)</f>
        <v>40.114531404333327</v>
      </c>
      <c r="L36" s="64">
        <f>VLOOKUP(B36,[2]核价对比!$B$3:$I$31,8,0)</f>
        <v>39.914531404333324</v>
      </c>
      <c r="M36" s="65">
        <f t="shared" si="0"/>
        <v>-4.9857244494297664E-3</v>
      </c>
    </row>
    <row r="37" spans="1:13">
      <c r="A37" s="20">
        <v>29</v>
      </c>
      <c r="B37" s="33" t="s">
        <v>43</v>
      </c>
      <c r="C37" s="34" t="s">
        <v>101</v>
      </c>
      <c r="D37" s="3"/>
      <c r="E37" s="18" t="s">
        <v>55</v>
      </c>
      <c r="F37" s="5"/>
      <c r="G37" s="5">
        <v>20.127164504666666</v>
      </c>
      <c r="H37" s="26"/>
      <c r="K37" s="64">
        <f>VLOOKUP(B37,[1]核价对比!$B$3:$I$31,8,0)</f>
        <v>20.227164504666664</v>
      </c>
      <c r="L37" s="64">
        <f>VLOOKUP(B37,[2]核价对比!$B$3:$I$31,8,0)</f>
        <v>20.127164504666666</v>
      </c>
      <c r="M37" s="65">
        <f t="shared" si="0"/>
        <v>-4.9438466759355515E-3</v>
      </c>
    </row>
    <row r="38" spans="1:13" ht="27.75" customHeight="1">
      <c r="A38" s="49" t="s">
        <v>9</v>
      </c>
      <c r="B38" s="49"/>
      <c r="C38" s="49"/>
      <c r="D38" s="49"/>
      <c r="E38" s="49"/>
      <c r="F38" s="49"/>
      <c r="G38" s="49"/>
      <c r="H38" s="49"/>
    </row>
    <row r="39" spans="1:13" ht="27.75" customHeight="1">
      <c r="A39" s="50" t="s">
        <v>56</v>
      </c>
      <c r="B39" s="50"/>
      <c r="C39" s="50"/>
      <c r="D39" s="50"/>
      <c r="E39" s="50"/>
      <c r="F39" s="50"/>
      <c r="G39" s="50"/>
      <c r="H39" s="50"/>
    </row>
    <row r="40" spans="1:13" ht="15.6" customHeight="1">
      <c r="A40" s="50" t="s">
        <v>10</v>
      </c>
      <c r="B40" s="50"/>
      <c r="C40" s="50"/>
      <c r="D40" s="50"/>
      <c r="E40" s="50"/>
      <c r="F40" s="50"/>
      <c r="G40" s="50"/>
      <c r="H40" s="50"/>
    </row>
    <row r="41" spans="1:13" ht="15.6">
      <c r="A41" s="51" t="s">
        <v>11</v>
      </c>
      <c r="B41" s="51"/>
      <c r="C41" s="51"/>
      <c r="D41" s="51"/>
      <c r="E41" s="51"/>
      <c r="F41" s="51"/>
      <c r="G41" s="51"/>
      <c r="H41" s="51"/>
    </row>
    <row r="42" spans="1:13" ht="15.6" customHeight="1">
      <c r="A42" s="47"/>
      <c r="B42" s="8"/>
      <c r="C42" s="47"/>
      <c r="D42" s="47"/>
      <c r="E42" s="47"/>
      <c r="F42" s="9"/>
      <c r="G42" s="9"/>
      <c r="H42" s="10"/>
    </row>
    <row r="43" spans="1:13" ht="15.6">
      <c r="A43" s="11" t="s">
        <v>12</v>
      </c>
      <c r="B43" s="12"/>
      <c r="C43" s="13"/>
      <c r="D43" s="14" t="s">
        <v>13</v>
      </c>
      <c r="E43" s="13"/>
      <c r="F43" s="15"/>
      <c r="G43" s="15"/>
      <c r="H43" s="16"/>
    </row>
    <row r="44" spans="1:13" ht="15.6" customHeight="1">
      <c r="A44" s="11"/>
      <c r="B44" s="12"/>
      <c r="C44" s="13"/>
      <c r="D44" s="14"/>
      <c r="E44" s="13"/>
      <c r="F44" s="15"/>
      <c r="G44" s="15"/>
      <c r="H44" s="16"/>
    </row>
    <row r="45" spans="1:13" ht="15.6">
      <c r="A45" s="11" t="s">
        <v>14</v>
      </c>
      <c r="B45" s="11"/>
      <c r="C45" s="47"/>
      <c r="D45" s="11" t="s">
        <v>14</v>
      </c>
      <c r="E45" s="47"/>
      <c r="F45" s="15"/>
      <c r="G45" s="15"/>
      <c r="H45" s="16"/>
    </row>
    <row r="46" spans="1:13" ht="14.4" customHeight="1"/>
    <row r="48" spans="1:13" ht="14.4" customHeight="1"/>
    <row r="50" ht="14.4" customHeight="1"/>
    <row r="52" ht="14.4" customHeight="1"/>
    <row r="54" ht="14.4" customHeight="1"/>
    <row r="56" ht="14.4" customHeight="1"/>
    <row r="58" ht="14.4" customHeight="1"/>
    <row r="60" ht="14.4" customHeight="1"/>
    <row r="62" ht="14.4" customHeight="1"/>
    <row r="64" ht="14.4" customHeight="1"/>
    <row r="66" ht="14.4" customHeight="1"/>
    <row r="68" ht="14.4" customHeight="1"/>
  </sheetData>
  <mergeCells count="17">
    <mergeCell ref="H7:H8"/>
    <mergeCell ref="A38:H38"/>
    <mergeCell ref="A39:H39"/>
    <mergeCell ref="A40:H40"/>
    <mergeCell ref="A41:H41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112A-5346-44C7-A4D4-56DB3B9AED35}">
  <sheetPr>
    <tabColor rgb="FF92D050"/>
  </sheetPr>
  <dimension ref="A1:H45"/>
  <sheetViews>
    <sheetView zoomScaleNormal="100" workbookViewId="0">
      <selection activeCell="J11" sqref="J11"/>
    </sheetView>
  </sheetViews>
  <sheetFormatPr defaultRowHeight="14.4"/>
  <cols>
    <col min="1" max="1" width="5.6640625" style="1" customWidth="1"/>
    <col min="2" max="2" width="14.77734375" style="1" customWidth="1"/>
    <col min="3" max="3" width="30" style="1" customWidth="1"/>
    <col min="4" max="4" width="11.33203125" style="1" customWidth="1"/>
    <col min="5" max="5" width="5.44140625" style="1" bestFit="1" customWidth="1"/>
    <col min="6" max="6" width="8.88671875" style="1"/>
    <col min="7" max="7" width="14.21875" style="1" customWidth="1"/>
    <col min="8" max="8" width="18.5546875" style="1" customWidth="1"/>
    <col min="9" max="254" width="8.88671875" style="1"/>
    <col min="255" max="255" width="5.6640625" style="1" customWidth="1"/>
    <col min="256" max="256" width="10.6640625" style="1" customWidth="1"/>
    <col min="257" max="257" width="30" style="1" customWidth="1"/>
    <col min="258" max="258" width="13.77734375" style="1" customWidth="1"/>
    <col min="259" max="259" width="5.44140625" style="1" bestFit="1" customWidth="1"/>
    <col min="260" max="510" width="8.88671875" style="1"/>
    <col min="511" max="511" width="5.6640625" style="1" customWidth="1"/>
    <col min="512" max="512" width="10.6640625" style="1" customWidth="1"/>
    <col min="513" max="513" width="30" style="1" customWidth="1"/>
    <col min="514" max="514" width="13.77734375" style="1" customWidth="1"/>
    <col min="515" max="515" width="5.44140625" style="1" bestFit="1" customWidth="1"/>
    <col min="516" max="766" width="8.88671875" style="1"/>
    <col min="767" max="767" width="5.6640625" style="1" customWidth="1"/>
    <col min="768" max="768" width="10.6640625" style="1" customWidth="1"/>
    <col min="769" max="769" width="30" style="1" customWidth="1"/>
    <col min="770" max="770" width="13.77734375" style="1" customWidth="1"/>
    <col min="771" max="771" width="5.44140625" style="1" bestFit="1" customWidth="1"/>
    <col min="772" max="1022" width="8.88671875" style="1"/>
    <col min="1023" max="1023" width="5.6640625" style="1" customWidth="1"/>
    <col min="1024" max="1024" width="10.6640625" style="1" customWidth="1"/>
    <col min="1025" max="1025" width="30" style="1" customWidth="1"/>
    <col min="1026" max="1026" width="13.77734375" style="1" customWidth="1"/>
    <col min="1027" max="1027" width="5.44140625" style="1" bestFit="1" customWidth="1"/>
    <col min="1028" max="1278" width="8.88671875" style="1"/>
    <col min="1279" max="1279" width="5.6640625" style="1" customWidth="1"/>
    <col min="1280" max="1280" width="10.6640625" style="1" customWidth="1"/>
    <col min="1281" max="1281" width="30" style="1" customWidth="1"/>
    <col min="1282" max="1282" width="13.77734375" style="1" customWidth="1"/>
    <col min="1283" max="1283" width="5.44140625" style="1" bestFit="1" customWidth="1"/>
    <col min="1284" max="1534" width="8.88671875" style="1"/>
    <col min="1535" max="1535" width="5.6640625" style="1" customWidth="1"/>
    <col min="1536" max="1536" width="10.6640625" style="1" customWidth="1"/>
    <col min="1537" max="1537" width="30" style="1" customWidth="1"/>
    <col min="1538" max="1538" width="13.77734375" style="1" customWidth="1"/>
    <col min="1539" max="1539" width="5.44140625" style="1" bestFit="1" customWidth="1"/>
    <col min="1540" max="1790" width="8.88671875" style="1"/>
    <col min="1791" max="1791" width="5.6640625" style="1" customWidth="1"/>
    <col min="1792" max="1792" width="10.6640625" style="1" customWidth="1"/>
    <col min="1793" max="1793" width="30" style="1" customWidth="1"/>
    <col min="1794" max="1794" width="13.77734375" style="1" customWidth="1"/>
    <col min="1795" max="1795" width="5.44140625" style="1" bestFit="1" customWidth="1"/>
    <col min="1796" max="2046" width="8.88671875" style="1"/>
    <col min="2047" max="2047" width="5.6640625" style="1" customWidth="1"/>
    <col min="2048" max="2048" width="10.6640625" style="1" customWidth="1"/>
    <col min="2049" max="2049" width="30" style="1" customWidth="1"/>
    <col min="2050" max="2050" width="13.77734375" style="1" customWidth="1"/>
    <col min="2051" max="2051" width="5.44140625" style="1" bestFit="1" customWidth="1"/>
    <col min="2052" max="2302" width="8.88671875" style="1"/>
    <col min="2303" max="2303" width="5.6640625" style="1" customWidth="1"/>
    <col min="2304" max="2304" width="10.6640625" style="1" customWidth="1"/>
    <col min="2305" max="2305" width="30" style="1" customWidth="1"/>
    <col min="2306" max="2306" width="13.77734375" style="1" customWidth="1"/>
    <col min="2307" max="2307" width="5.44140625" style="1" bestFit="1" customWidth="1"/>
    <col min="2308" max="2558" width="8.88671875" style="1"/>
    <col min="2559" max="2559" width="5.6640625" style="1" customWidth="1"/>
    <col min="2560" max="2560" width="10.6640625" style="1" customWidth="1"/>
    <col min="2561" max="2561" width="30" style="1" customWidth="1"/>
    <col min="2562" max="2562" width="13.77734375" style="1" customWidth="1"/>
    <col min="2563" max="2563" width="5.44140625" style="1" bestFit="1" customWidth="1"/>
    <col min="2564" max="2814" width="8.88671875" style="1"/>
    <col min="2815" max="2815" width="5.6640625" style="1" customWidth="1"/>
    <col min="2816" max="2816" width="10.6640625" style="1" customWidth="1"/>
    <col min="2817" max="2817" width="30" style="1" customWidth="1"/>
    <col min="2818" max="2818" width="13.77734375" style="1" customWidth="1"/>
    <col min="2819" max="2819" width="5.44140625" style="1" bestFit="1" customWidth="1"/>
    <col min="2820" max="3070" width="8.88671875" style="1"/>
    <col min="3071" max="3071" width="5.6640625" style="1" customWidth="1"/>
    <col min="3072" max="3072" width="10.6640625" style="1" customWidth="1"/>
    <col min="3073" max="3073" width="30" style="1" customWidth="1"/>
    <col min="3074" max="3074" width="13.77734375" style="1" customWidth="1"/>
    <col min="3075" max="3075" width="5.44140625" style="1" bestFit="1" customWidth="1"/>
    <col min="3076" max="3326" width="8.88671875" style="1"/>
    <col min="3327" max="3327" width="5.6640625" style="1" customWidth="1"/>
    <col min="3328" max="3328" width="10.6640625" style="1" customWidth="1"/>
    <col min="3329" max="3329" width="30" style="1" customWidth="1"/>
    <col min="3330" max="3330" width="13.77734375" style="1" customWidth="1"/>
    <col min="3331" max="3331" width="5.44140625" style="1" bestFit="1" customWidth="1"/>
    <col min="3332" max="3582" width="8.88671875" style="1"/>
    <col min="3583" max="3583" width="5.6640625" style="1" customWidth="1"/>
    <col min="3584" max="3584" width="10.6640625" style="1" customWidth="1"/>
    <col min="3585" max="3585" width="30" style="1" customWidth="1"/>
    <col min="3586" max="3586" width="13.77734375" style="1" customWidth="1"/>
    <col min="3587" max="3587" width="5.44140625" style="1" bestFit="1" customWidth="1"/>
    <col min="3588" max="3838" width="8.88671875" style="1"/>
    <col min="3839" max="3839" width="5.6640625" style="1" customWidth="1"/>
    <col min="3840" max="3840" width="10.6640625" style="1" customWidth="1"/>
    <col min="3841" max="3841" width="30" style="1" customWidth="1"/>
    <col min="3842" max="3842" width="13.77734375" style="1" customWidth="1"/>
    <col min="3843" max="3843" width="5.44140625" style="1" bestFit="1" customWidth="1"/>
    <col min="3844" max="4094" width="8.88671875" style="1"/>
    <col min="4095" max="4095" width="5.6640625" style="1" customWidth="1"/>
    <col min="4096" max="4096" width="10.6640625" style="1" customWidth="1"/>
    <col min="4097" max="4097" width="30" style="1" customWidth="1"/>
    <col min="4098" max="4098" width="13.77734375" style="1" customWidth="1"/>
    <col min="4099" max="4099" width="5.44140625" style="1" bestFit="1" customWidth="1"/>
    <col min="4100" max="4350" width="8.88671875" style="1"/>
    <col min="4351" max="4351" width="5.6640625" style="1" customWidth="1"/>
    <col min="4352" max="4352" width="10.6640625" style="1" customWidth="1"/>
    <col min="4353" max="4353" width="30" style="1" customWidth="1"/>
    <col min="4354" max="4354" width="13.77734375" style="1" customWidth="1"/>
    <col min="4355" max="4355" width="5.44140625" style="1" bestFit="1" customWidth="1"/>
    <col min="4356" max="4606" width="8.88671875" style="1"/>
    <col min="4607" max="4607" width="5.6640625" style="1" customWidth="1"/>
    <col min="4608" max="4608" width="10.6640625" style="1" customWidth="1"/>
    <col min="4609" max="4609" width="30" style="1" customWidth="1"/>
    <col min="4610" max="4610" width="13.77734375" style="1" customWidth="1"/>
    <col min="4611" max="4611" width="5.44140625" style="1" bestFit="1" customWidth="1"/>
    <col min="4612" max="4862" width="8.88671875" style="1"/>
    <col min="4863" max="4863" width="5.6640625" style="1" customWidth="1"/>
    <col min="4864" max="4864" width="10.6640625" style="1" customWidth="1"/>
    <col min="4865" max="4865" width="30" style="1" customWidth="1"/>
    <col min="4866" max="4866" width="13.77734375" style="1" customWidth="1"/>
    <col min="4867" max="4867" width="5.44140625" style="1" bestFit="1" customWidth="1"/>
    <col min="4868" max="5118" width="8.88671875" style="1"/>
    <col min="5119" max="5119" width="5.6640625" style="1" customWidth="1"/>
    <col min="5120" max="5120" width="10.6640625" style="1" customWidth="1"/>
    <col min="5121" max="5121" width="30" style="1" customWidth="1"/>
    <col min="5122" max="5122" width="13.77734375" style="1" customWidth="1"/>
    <col min="5123" max="5123" width="5.44140625" style="1" bestFit="1" customWidth="1"/>
    <col min="5124" max="5374" width="8.88671875" style="1"/>
    <col min="5375" max="5375" width="5.6640625" style="1" customWidth="1"/>
    <col min="5376" max="5376" width="10.6640625" style="1" customWidth="1"/>
    <col min="5377" max="5377" width="30" style="1" customWidth="1"/>
    <col min="5378" max="5378" width="13.77734375" style="1" customWidth="1"/>
    <col min="5379" max="5379" width="5.44140625" style="1" bestFit="1" customWidth="1"/>
    <col min="5380" max="5630" width="8.88671875" style="1"/>
    <col min="5631" max="5631" width="5.6640625" style="1" customWidth="1"/>
    <col min="5632" max="5632" width="10.6640625" style="1" customWidth="1"/>
    <col min="5633" max="5633" width="30" style="1" customWidth="1"/>
    <col min="5634" max="5634" width="13.77734375" style="1" customWidth="1"/>
    <col min="5635" max="5635" width="5.44140625" style="1" bestFit="1" customWidth="1"/>
    <col min="5636" max="5886" width="8.88671875" style="1"/>
    <col min="5887" max="5887" width="5.6640625" style="1" customWidth="1"/>
    <col min="5888" max="5888" width="10.6640625" style="1" customWidth="1"/>
    <col min="5889" max="5889" width="30" style="1" customWidth="1"/>
    <col min="5890" max="5890" width="13.77734375" style="1" customWidth="1"/>
    <col min="5891" max="5891" width="5.44140625" style="1" bestFit="1" customWidth="1"/>
    <col min="5892" max="6142" width="8.88671875" style="1"/>
    <col min="6143" max="6143" width="5.6640625" style="1" customWidth="1"/>
    <col min="6144" max="6144" width="10.6640625" style="1" customWidth="1"/>
    <col min="6145" max="6145" width="30" style="1" customWidth="1"/>
    <col min="6146" max="6146" width="13.77734375" style="1" customWidth="1"/>
    <col min="6147" max="6147" width="5.44140625" style="1" bestFit="1" customWidth="1"/>
    <col min="6148" max="6398" width="8.88671875" style="1"/>
    <col min="6399" max="6399" width="5.6640625" style="1" customWidth="1"/>
    <col min="6400" max="6400" width="10.6640625" style="1" customWidth="1"/>
    <col min="6401" max="6401" width="30" style="1" customWidth="1"/>
    <col min="6402" max="6402" width="13.77734375" style="1" customWidth="1"/>
    <col min="6403" max="6403" width="5.44140625" style="1" bestFit="1" customWidth="1"/>
    <col min="6404" max="6654" width="8.88671875" style="1"/>
    <col min="6655" max="6655" width="5.6640625" style="1" customWidth="1"/>
    <col min="6656" max="6656" width="10.6640625" style="1" customWidth="1"/>
    <col min="6657" max="6657" width="30" style="1" customWidth="1"/>
    <col min="6658" max="6658" width="13.77734375" style="1" customWidth="1"/>
    <col min="6659" max="6659" width="5.44140625" style="1" bestFit="1" customWidth="1"/>
    <col min="6660" max="6910" width="8.88671875" style="1"/>
    <col min="6911" max="6911" width="5.6640625" style="1" customWidth="1"/>
    <col min="6912" max="6912" width="10.6640625" style="1" customWidth="1"/>
    <col min="6913" max="6913" width="30" style="1" customWidth="1"/>
    <col min="6914" max="6914" width="13.77734375" style="1" customWidth="1"/>
    <col min="6915" max="6915" width="5.44140625" style="1" bestFit="1" customWidth="1"/>
    <col min="6916" max="7166" width="8.88671875" style="1"/>
    <col min="7167" max="7167" width="5.6640625" style="1" customWidth="1"/>
    <col min="7168" max="7168" width="10.6640625" style="1" customWidth="1"/>
    <col min="7169" max="7169" width="30" style="1" customWidth="1"/>
    <col min="7170" max="7170" width="13.77734375" style="1" customWidth="1"/>
    <col min="7171" max="7171" width="5.44140625" style="1" bestFit="1" customWidth="1"/>
    <col min="7172" max="7422" width="8.88671875" style="1"/>
    <col min="7423" max="7423" width="5.6640625" style="1" customWidth="1"/>
    <col min="7424" max="7424" width="10.6640625" style="1" customWidth="1"/>
    <col min="7425" max="7425" width="30" style="1" customWidth="1"/>
    <col min="7426" max="7426" width="13.77734375" style="1" customWidth="1"/>
    <col min="7427" max="7427" width="5.44140625" style="1" bestFit="1" customWidth="1"/>
    <col min="7428" max="7678" width="8.88671875" style="1"/>
    <col min="7679" max="7679" width="5.6640625" style="1" customWidth="1"/>
    <col min="7680" max="7680" width="10.6640625" style="1" customWidth="1"/>
    <col min="7681" max="7681" width="30" style="1" customWidth="1"/>
    <col min="7682" max="7682" width="13.77734375" style="1" customWidth="1"/>
    <col min="7683" max="7683" width="5.44140625" style="1" bestFit="1" customWidth="1"/>
    <col min="7684" max="7934" width="8.88671875" style="1"/>
    <col min="7935" max="7935" width="5.6640625" style="1" customWidth="1"/>
    <col min="7936" max="7936" width="10.6640625" style="1" customWidth="1"/>
    <col min="7937" max="7937" width="30" style="1" customWidth="1"/>
    <col min="7938" max="7938" width="13.77734375" style="1" customWidth="1"/>
    <col min="7939" max="7939" width="5.44140625" style="1" bestFit="1" customWidth="1"/>
    <col min="7940" max="8190" width="8.88671875" style="1"/>
    <col min="8191" max="8191" width="5.6640625" style="1" customWidth="1"/>
    <col min="8192" max="8192" width="10.6640625" style="1" customWidth="1"/>
    <col min="8193" max="8193" width="30" style="1" customWidth="1"/>
    <col min="8194" max="8194" width="13.77734375" style="1" customWidth="1"/>
    <col min="8195" max="8195" width="5.44140625" style="1" bestFit="1" customWidth="1"/>
    <col min="8196" max="8446" width="8.88671875" style="1"/>
    <col min="8447" max="8447" width="5.6640625" style="1" customWidth="1"/>
    <col min="8448" max="8448" width="10.6640625" style="1" customWidth="1"/>
    <col min="8449" max="8449" width="30" style="1" customWidth="1"/>
    <col min="8450" max="8450" width="13.77734375" style="1" customWidth="1"/>
    <col min="8451" max="8451" width="5.44140625" style="1" bestFit="1" customWidth="1"/>
    <col min="8452" max="8702" width="8.88671875" style="1"/>
    <col min="8703" max="8703" width="5.6640625" style="1" customWidth="1"/>
    <col min="8704" max="8704" width="10.6640625" style="1" customWidth="1"/>
    <col min="8705" max="8705" width="30" style="1" customWidth="1"/>
    <col min="8706" max="8706" width="13.77734375" style="1" customWidth="1"/>
    <col min="8707" max="8707" width="5.44140625" style="1" bestFit="1" customWidth="1"/>
    <col min="8708" max="8958" width="8.88671875" style="1"/>
    <col min="8959" max="8959" width="5.6640625" style="1" customWidth="1"/>
    <col min="8960" max="8960" width="10.6640625" style="1" customWidth="1"/>
    <col min="8961" max="8961" width="30" style="1" customWidth="1"/>
    <col min="8962" max="8962" width="13.77734375" style="1" customWidth="1"/>
    <col min="8963" max="8963" width="5.44140625" style="1" bestFit="1" customWidth="1"/>
    <col min="8964" max="9214" width="8.88671875" style="1"/>
    <col min="9215" max="9215" width="5.6640625" style="1" customWidth="1"/>
    <col min="9216" max="9216" width="10.6640625" style="1" customWidth="1"/>
    <col min="9217" max="9217" width="30" style="1" customWidth="1"/>
    <col min="9218" max="9218" width="13.77734375" style="1" customWidth="1"/>
    <col min="9219" max="9219" width="5.44140625" style="1" bestFit="1" customWidth="1"/>
    <col min="9220" max="9470" width="8.88671875" style="1"/>
    <col min="9471" max="9471" width="5.6640625" style="1" customWidth="1"/>
    <col min="9472" max="9472" width="10.6640625" style="1" customWidth="1"/>
    <col min="9473" max="9473" width="30" style="1" customWidth="1"/>
    <col min="9474" max="9474" width="13.77734375" style="1" customWidth="1"/>
    <col min="9475" max="9475" width="5.44140625" style="1" bestFit="1" customWidth="1"/>
    <col min="9476" max="9726" width="8.88671875" style="1"/>
    <col min="9727" max="9727" width="5.6640625" style="1" customWidth="1"/>
    <col min="9728" max="9728" width="10.6640625" style="1" customWidth="1"/>
    <col min="9729" max="9729" width="30" style="1" customWidth="1"/>
    <col min="9730" max="9730" width="13.77734375" style="1" customWidth="1"/>
    <col min="9731" max="9731" width="5.44140625" style="1" bestFit="1" customWidth="1"/>
    <col min="9732" max="9982" width="8.88671875" style="1"/>
    <col min="9983" max="9983" width="5.6640625" style="1" customWidth="1"/>
    <col min="9984" max="9984" width="10.6640625" style="1" customWidth="1"/>
    <col min="9985" max="9985" width="30" style="1" customWidth="1"/>
    <col min="9986" max="9986" width="13.77734375" style="1" customWidth="1"/>
    <col min="9987" max="9987" width="5.44140625" style="1" bestFit="1" customWidth="1"/>
    <col min="9988" max="10238" width="8.88671875" style="1"/>
    <col min="10239" max="10239" width="5.6640625" style="1" customWidth="1"/>
    <col min="10240" max="10240" width="10.6640625" style="1" customWidth="1"/>
    <col min="10241" max="10241" width="30" style="1" customWidth="1"/>
    <col min="10242" max="10242" width="13.77734375" style="1" customWidth="1"/>
    <col min="10243" max="10243" width="5.44140625" style="1" bestFit="1" customWidth="1"/>
    <col min="10244" max="10494" width="8.88671875" style="1"/>
    <col min="10495" max="10495" width="5.6640625" style="1" customWidth="1"/>
    <col min="10496" max="10496" width="10.6640625" style="1" customWidth="1"/>
    <col min="10497" max="10497" width="30" style="1" customWidth="1"/>
    <col min="10498" max="10498" width="13.77734375" style="1" customWidth="1"/>
    <col min="10499" max="10499" width="5.44140625" style="1" bestFit="1" customWidth="1"/>
    <col min="10500" max="10750" width="8.88671875" style="1"/>
    <col min="10751" max="10751" width="5.6640625" style="1" customWidth="1"/>
    <col min="10752" max="10752" width="10.6640625" style="1" customWidth="1"/>
    <col min="10753" max="10753" width="30" style="1" customWidth="1"/>
    <col min="10754" max="10754" width="13.77734375" style="1" customWidth="1"/>
    <col min="10755" max="10755" width="5.44140625" style="1" bestFit="1" customWidth="1"/>
    <col min="10756" max="11006" width="8.88671875" style="1"/>
    <col min="11007" max="11007" width="5.6640625" style="1" customWidth="1"/>
    <col min="11008" max="11008" width="10.6640625" style="1" customWidth="1"/>
    <col min="11009" max="11009" width="30" style="1" customWidth="1"/>
    <col min="11010" max="11010" width="13.77734375" style="1" customWidth="1"/>
    <col min="11011" max="11011" width="5.44140625" style="1" bestFit="1" customWidth="1"/>
    <col min="11012" max="11262" width="8.88671875" style="1"/>
    <col min="11263" max="11263" width="5.6640625" style="1" customWidth="1"/>
    <col min="11264" max="11264" width="10.6640625" style="1" customWidth="1"/>
    <col min="11265" max="11265" width="30" style="1" customWidth="1"/>
    <col min="11266" max="11266" width="13.77734375" style="1" customWidth="1"/>
    <col min="11267" max="11267" width="5.44140625" style="1" bestFit="1" customWidth="1"/>
    <col min="11268" max="11518" width="8.88671875" style="1"/>
    <col min="11519" max="11519" width="5.6640625" style="1" customWidth="1"/>
    <col min="11520" max="11520" width="10.6640625" style="1" customWidth="1"/>
    <col min="11521" max="11521" width="30" style="1" customWidth="1"/>
    <col min="11522" max="11522" width="13.77734375" style="1" customWidth="1"/>
    <col min="11523" max="11523" width="5.44140625" style="1" bestFit="1" customWidth="1"/>
    <col min="11524" max="11774" width="8.88671875" style="1"/>
    <col min="11775" max="11775" width="5.6640625" style="1" customWidth="1"/>
    <col min="11776" max="11776" width="10.6640625" style="1" customWidth="1"/>
    <col min="11777" max="11777" width="30" style="1" customWidth="1"/>
    <col min="11778" max="11778" width="13.77734375" style="1" customWidth="1"/>
    <col min="11779" max="11779" width="5.44140625" style="1" bestFit="1" customWidth="1"/>
    <col min="11780" max="12030" width="8.88671875" style="1"/>
    <col min="12031" max="12031" width="5.6640625" style="1" customWidth="1"/>
    <col min="12032" max="12032" width="10.6640625" style="1" customWidth="1"/>
    <col min="12033" max="12033" width="30" style="1" customWidth="1"/>
    <col min="12034" max="12034" width="13.77734375" style="1" customWidth="1"/>
    <col min="12035" max="12035" width="5.44140625" style="1" bestFit="1" customWidth="1"/>
    <col min="12036" max="12286" width="8.88671875" style="1"/>
    <col min="12287" max="12287" width="5.6640625" style="1" customWidth="1"/>
    <col min="12288" max="12288" width="10.6640625" style="1" customWidth="1"/>
    <col min="12289" max="12289" width="30" style="1" customWidth="1"/>
    <col min="12290" max="12290" width="13.77734375" style="1" customWidth="1"/>
    <col min="12291" max="12291" width="5.44140625" style="1" bestFit="1" customWidth="1"/>
    <col min="12292" max="12542" width="8.88671875" style="1"/>
    <col min="12543" max="12543" width="5.6640625" style="1" customWidth="1"/>
    <col min="12544" max="12544" width="10.6640625" style="1" customWidth="1"/>
    <col min="12545" max="12545" width="30" style="1" customWidth="1"/>
    <col min="12546" max="12546" width="13.77734375" style="1" customWidth="1"/>
    <col min="12547" max="12547" width="5.44140625" style="1" bestFit="1" customWidth="1"/>
    <col min="12548" max="12798" width="8.88671875" style="1"/>
    <col min="12799" max="12799" width="5.6640625" style="1" customWidth="1"/>
    <col min="12800" max="12800" width="10.6640625" style="1" customWidth="1"/>
    <col min="12801" max="12801" width="30" style="1" customWidth="1"/>
    <col min="12802" max="12802" width="13.77734375" style="1" customWidth="1"/>
    <col min="12803" max="12803" width="5.44140625" style="1" bestFit="1" customWidth="1"/>
    <col min="12804" max="13054" width="8.88671875" style="1"/>
    <col min="13055" max="13055" width="5.6640625" style="1" customWidth="1"/>
    <col min="13056" max="13056" width="10.6640625" style="1" customWidth="1"/>
    <col min="13057" max="13057" width="30" style="1" customWidth="1"/>
    <col min="13058" max="13058" width="13.77734375" style="1" customWidth="1"/>
    <col min="13059" max="13059" width="5.44140625" style="1" bestFit="1" customWidth="1"/>
    <col min="13060" max="13310" width="8.88671875" style="1"/>
    <col min="13311" max="13311" width="5.6640625" style="1" customWidth="1"/>
    <col min="13312" max="13312" width="10.6640625" style="1" customWidth="1"/>
    <col min="13313" max="13313" width="30" style="1" customWidth="1"/>
    <col min="13314" max="13314" width="13.77734375" style="1" customWidth="1"/>
    <col min="13315" max="13315" width="5.44140625" style="1" bestFit="1" customWidth="1"/>
    <col min="13316" max="13566" width="8.88671875" style="1"/>
    <col min="13567" max="13567" width="5.6640625" style="1" customWidth="1"/>
    <col min="13568" max="13568" width="10.6640625" style="1" customWidth="1"/>
    <col min="13569" max="13569" width="30" style="1" customWidth="1"/>
    <col min="13570" max="13570" width="13.77734375" style="1" customWidth="1"/>
    <col min="13571" max="13571" width="5.44140625" style="1" bestFit="1" customWidth="1"/>
    <col min="13572" max="13822" width="8.88671875" style="1"/>
    <col min="13823" max="13823" width="5.6640625" style="1" customWidth="1"/>
    <col min="13824" max="13824" width="10.6640625" style="1" customWidth="1"/>
    <col min="13825" max="13825" width="30" style="1" customWidth="1"/>
    <col min="13826" max="13826" width="13.77734375" style="1" customWidth="1"/>
    <col min="13827" max="13827" width="5.44140625" style="1" bestFit="1" customWidth="1"/>
    <col min="13828" max="14078" width="8.88671875" style="1"/>
    <col min="14079" max="14079" width="5.6640625" style="1" customWidth="1"/>
    <col min="14080" max="14080" width="10.6640625" style="1" customWidth="1"/>
    <col min="14081" max="14081" width="30" style="1" customWidth="1"/>
    <col min="14082" max="14082" width="13.77734375" style="1" customWidth="1"/>
    <col min="14083" max="14083" width="5.44140625" style="1" bestFit="1" customWidth="1"/>
    <col min="14084" max="14334" width="8.88671875" style="1"/>
    <col min="14335" max="14335" width="5.6640625" style="1" customWidth="1"/>
    <col min="14336" max="14336" width="10.6640625" style="1" customWidth="1"/>
    <col min="14337" max="14337" width="30" style="1" customWidth="1"/>
    <col min="14338" max="14338" width="13.77734375" style="1" customWidth="1"/>
    <col min="14339" max="14339" width="5.44140625" style="1" bestFit="1" customWidth="1"/>
    <col min="14340" max="14590" width="8.88671875" style="1"/>
    <col min="14591" max="14591" width="5.6640625" style="1" customWidth="1"/>
    <col min="14592" max="14592" width="10.6640625" style="1" customWidth="1"/>
    <col min="14593" max="14593" width="30" style="1" customWidth="1"/>
    <col min="14594" max="14594" width="13.77734375" style="1" customWidth="1"/>
    <col min="14595" max="14595" width="5.44140625" style="1" bestFit="1" customWidth="1"/>
    <col min="14596" max="14846" width="8.88671875" style="1"/>
    <col min="14847" max="14847" width="5.6640625" style="1" customWidth="1"/>
    <col min="14848" max="14848" width="10.6640625" style="1" customWidth="1"/>
    <col min="14849" max="14849" width="30" style="1" customWidth="1"/>
    <col min="14850" max="14850" width="13.77734375" style="1" customWidth="1"/>
    <col min="14851" max="14851" width="5.44140625" style="1" bestFit="1" customWidth="1"/>
    <col min="14852" max="15102" width="8.88671875" style="1"/>
    <col min="15103" max="15103" width="5.6640625" style="1" customWidth="1"/>
    <col min="15104" max="15104" width="10.6640625" style="1" customWidth="1"/>
    <col min="15105" max="15105" width="30" style="1" customWidth="1"/>
    <col min="15106" max="15106" width="13.77734375" style="1" customWidth="1"/>
    <col min="15107" max="15107" width="5.44140625" style="1" bestFit="1" customWidth="1"/>
    <col min="15108" max="15358" width="8.88671875" style="1"/>
    <col min="15359" max="15359" width="5.6640625" style="1" customWidth="1"/>
    <col min="15360" max="15360" width="10.6640625" style="1" customWidth="1"/>
    <col min="15361" max="15361" width="30" style="1" customWidth="1"/>
    <col min="15362" max="15362" width="13.77734375" style="1" customWidth="1"/>
    <col min="15363" max="15363" width="5.44140625" style="1" bestFit="1" customWidth="1"/>
    <col min="15364" max="15614" width="8.88671875" style="1"/>
    <col min="15615" max="15615" width="5.6640625" style="1" customWidth="1"/>
    <col min="15616" max="15616" width="10.6640625" style="1" customWidth="1"/>
    <col min="15617" max="15617" width="30" style="1" customWidth="1"/>
    <col min="15618" max="15618" width="13.77734375" style="1" customWidth="1"/>
    <col min="15619" max="15619" width="5.44140625" style="1" bestFit="1" customWidth="1"/>
    <col min="15620" max="15870" width="8.88671875" style="1"/>
    <col min="15871" max="15871" width="5.6640625" style="1" customWidth="1"/>
    <col min="15872" max="15872" width="10.6640625" style="1" customWidth="1"/>
    <col min="15873" max="15873" width="30" style="1" customWidth="1"/>
    <col min="15874" max="15874" width="13.77734375" style="1" customWidth="1"/>
    <col min="15875" max="15875" width="5.44140625" style="1" bestFit="1" customWidth="1"/>
    <col min="15876" max="16126" width="8.88671875" style="1"/>
    <col min="16127" max="16127" width="5.6640625" style="1" customWidth="1"/>
    <col min="16128" max="16128" width="10.6640625" style="1" customWidth="1"/>
    <col min="16129" max="16129" width="30" style="1" customWidth="1"/>
    <col min="16130" max="16130" width="13.77734375" style="1" customWidth="1"/>
    <col min="16131" max="16131" width="5.44140625" style="1" bestFit="1" customWidth="1"/>
    <col min="16132" max="16382" width="8.88671875" style="1"/>
    <col min="16383" max="16384" width="9" style="1" customWidth="1"/>
  </cols>
  <sheetData>
    <row r="1" spans="1:8" ht="22.2">
      <c r="A1" s="52" t="s">
        <v>15</v>
      </c>
      <c r="B1" s="52"/>
      <c r="C1" s="52"/>
      <c r="D1" s="52"/>
      <c r="E1" s="52"/>
      <c r="F1" s="52"/>
      <c r="G1" s="52"/>
      <c r="H1" s="52"/>
    </row>
    <row r="2" spans="1:8" ht="15.6">
      <c r="A2" s="60" t="s">
        <v>71</v>
      </c>
      <c r="B2" s="61"/>
      <c r="C2" s="61"/>
      <c r="D2" s="61"/>
      <c r="E2" s="61"/>
      <c r="F2" s="61"/>
      <c r="G2" s="61"/>
      <c r="H2" s="61"/>
    </row>
    <row r="3" spans="1:8" ht="15.6">
      <c r="A3" s="53" t="s">
        <v>16</v>
      </c>
      <c r="B3" s="53"/>
      <c r="C3" s="53"/>
      <c r="D3" s="53"/>
      <c r="E3" s="53"/>
      <c r="F3" s="53"/>
      <c r="G3" s="53"/>
      <c r="H3" s="53"/>
    </row>
    <row r="4" spans="1:8" ht="15.6">
      <c r="A4" s="53" t="s">
        <v>92</v>
      </c>
      <c r="B4" s="53"/>
      <c r="C4" s="53"/>
      <c r="D4" s="53"/>
      <c r="E4" s="53"/>
      <c r="F4" s="53"/>
      <c r="G4" s="53"/>
      <c r="H4" s="53"/>
    </row>
    <row r="5" spans="1:8" ht="28.5" customHeight="1">
      <c r="A5" s="54" t="s">
        <v>0</v>
      </c>
      <c r="B5" s="54"/>
      <c r="C5" s="54"/>
      <c r="D5" s="54"/>
      <c r="E5" s="54"/>
      <c r="F5" s="54"/>
      <c r="G5" s="54"/>
      <c r="H5" s="54"/>
    </row>
    <row r="6" spans="1:8" ht="15.6">
      <c r="A6" s="55" t="s">
        <v>1</v>
      </c>
      <c r="B6" s="55"/>
      <c r="C6" s="55"/>
      <c r="D6" s="55"/>
      <c r="E6" s="55"/>
      <c r="F6" s="55"/>
      <c r="G6" s="55"/>
      <c r="H6" s="55"/>
    </row>
    <row r="7" spans="1:8" ht="15">
      <c r="A7" s="56" t="s">
        <v>2</v>
      </c>
      <c r="B7" s="57" t="s">
        <v>3</v>
      </c>
      <c r="C7" s="58" t="s">
        <v>4</v>
      </c>
      <c r="D7" s="58" t="s">
        <v>5</v>
      </c>
      <c r="E7" s="59" t="s">
        <v>6</v>
      </c>
      <c r="F7" s="62" t="s">
        <v>7</v>
      </c>
      <c r="G7" s="62"/>
      <c r="H7" s="63" t="s">
        <v>8</v>
      </c>
    </row>
    <row r="8" spans="1:8" ht="15.6" customHeight="1">
      <c r="A8" s="56"/>
      <c r="B8" s="57"/>
      <c r="C8" s="58"/>
      <c r="D8" s="58"/>
      <c r="E8" s="59"/>
      <c r="F8" s="19" t="s">
        <v>17</v>
      </c>
      <c r="G8" s="19" t="s">
        <v>18</v>
      </c>
      <c r="H8" s="63"/>
    </row>
    <row r="9" spans="1:8" s="40" customFormat="1" ht="43.2" customHeight="1">
      <c r="A9" s="37">
        <v>1</v>
      </c>
      <c r="B9" s="42" t="s">
        <v>57</v>
      </c>
      <c r="C9" s="42" t="s">
        <v>58</v>
      </c>
      <c r="D9" s="38"/>
      <c r="E9" s="43" t="s">
        <v>55</v>
      </c>
      <c r="F9" s="39"/>
      <c r="G9" s="39">
        <v>6.0063000000000013</v>
      </c>
      <c r="H9" s="44" t="s">
        <v>69</v>
      </c>
    </row>
    <row r="10" spans="1:8" s="40" customFormat="1" ht="27.6" customHeight="1">
      <c r="A10" s="41">
        <v>2</v>
      </c>
      <c r="B10" s="42" t="s">
        <v>59</v>
      </c>
      <c r="C10" s="42" t="s">
        <v>60</v>
      </c>
      <c r="D10" s="38"/>
      <c r="E10" s="43" t="s">
        <v>55</v>
      </c>
      <c r="F10" s="39"/>
      <c r="G10" s="39">
        <v>30.085899999999999</v>
      </c>
      <c r="H10" s="39"/>
    </row>
    <row r="11" spans="1:8" s="40" customFormat="1" ht="27.6" customHeight="1">
      <c r="A11" s="37">
        <v>3</v>
      </c>
      <c r="B11" s="42" t="s">
        <v>61</v>
      </c>
      <c r="C11" s="42" t="s">
        <v>62</v>
      </c>
      <c r="D11" s="38"/>
      <c r="E11" s="43" t="s">
        <v>55</v>
      </c>
      <c r="F11" s="39"/>
      <c r="G11" s="39">
        <v>21.023400000000002</v>
      </c>
      <c r="H11" s="39"/>
    </row>
    <row r="12" spans="1:8" s="40" customFormat="1" ht="27.6" customHeight="1">
      <c r="A12" s="41">
        <v>4</v>
      </c>
      <c r="B12" s="42" t="s">
        <v>63</v>
      </c>
      <c r="C12" s="42" t="s">
        <v>64</v>
      </c>
      <c r="D12" s="38"/>
      <c r="E12" s="43" t="s">
        <v>55</v>
      </c>
      <c r="F12" s="39"/>
      <c r="G12" s="39">
        <v>28.692700000000002</v>
      </c>
      <c r="H12" s="39"/>
    </row>
    <row r="13" spans="1:8" s="40" customFormat="1" ht="27.6" customHeight="1">
      <c r="A13" s="37">
        <v>5</v>
      </c>
      <c r="B13" s="42" t="s">
        <v>65</v>
      </c>
      <c r="C13" s="42" t="s">
        <v>66</v>
      </c>
      <c r="D13" s="38"/>
      <c r="E13" s="43" t="s">
        <v>55</v>
      </c>
      <c r="F13" s="39"/>
      <c r="G13" s="39">
        <v>30.067899999999998</v>
      </c>
      <c r="H13" s="39"/>
    </row>
    <row r="14" spans="1:8" s="40" customFormat="1" ht="27.6" customHeight="1">
      <c r="A14" s="41">
        <v>6</v>
      </c>
      <c r="B14" s="42" t="s">
        <v>67</v>
      </c>
      <c r="C14" s="42" t="s">
        <v>68</v>
      </c>
      <c r="D14" s="38"/>
      <c r="E14" s="43" t="s">
        <v>55</v>
      </c>
      <c r="F14" s="39"/>
      <c r="G14" s="39">
        <v>16.566200000000002</v>
      </c>
      <c r="H14" s="39"/>
    </row>
    <row r="15" spans="1:8" ht="37.200000000000003" customHeight="1">
      <c r="A15" s="49" t="s">
        <v>9</v>
      </c>
      <c r="B15" s="49"/>
      <c r="C15" s="49"/>
      <c r="D15" s="49"/>
      <c r="E15" s="49"/>
      <c r="F15" s="49"/>
      <c r="G15" s="49"/>
      <c r="H15" s="49"/>
    </row>
    <row r="16" spans="1:8" ht="35.4" customHeight="1">
      <c r="A16" s="50" t="s">
        <v>56</v>
      </c>
      <c r="B16" s="50"/>
      <c r="C16" s="50"/>
      <c r="D16" s="50"/>
      <c r="E16" s="50"/>
      <c r="F16" s="50"/>
      <c r="G16" s="50"/>
      <c r="H16" s="50"/>
    </row>
    <row r="17" spans="1:8" ht="42.6" customHeight="1">
      <c r="A17" s="50" t="s">
        <v>10</v>
      </c>
      <c r="B17" s="50"/>
      <c r="C17" s="50"/>
      <c r="D17" s="50"/>
      <c r="E17" s="50"/>
      <c r="F17" s="50"/>
      <c r="G17" s="50"/>
      <c r="H17" s="50"/>
    </row>
    <row r="18" spans="1:8" ht="25.8" customHeight="1">
      <c r="A18" s="51" t="s">
        <v>11</v>
      </c>
      <c r="B18" s="51"/>
      <c r="C18" s="51"/>
      <c r="D18" s="51"/>
      <c r="E18" s="51"/>
      <c r="F18" s="51"/>
      <c r="G18" s="51"/>
      <c r="H18" s="51"/>
    </row>
    <row r="19" spans="1:8" ht="15.6" customHeight="1">
      <c r="A19" s="17"/>
      <c r="B19" s="8"/>
      <c r="C19" s="17"/>
      <c r="D19" s="17"/>
      <c r="E19" s="17"/>
      <c r="F19" s="9"/>
      <c r="G19" s="9"/>
      <c r="H19" s="10"/>
    </row>
    <row r="20" spans="1:8" ht="15.6">
      <c r="A20" s="11" t="s">
        <v>12</v>
      </c>
      <c r="B20" s="12"/>
      <c r="C20" s="13"/>
      <c r="D20" s="14" t="s">
        <v>13</v>
      </c>
      <c r="E20" s="13"/>
      <c r="F20" s="15"/>
      <c r="G20" s="15"/>
      <c r="H20" s="16"/>
    </row>
    <row r="21" spans="1:8" ht="15.6" customHeight="1">
      <c r="A21" s="11"/>
      <c r="B21" s="12"/>
      <c r="C21" s="13"/>
      <c r="D21" s="14"/>
      <c r="E21" s="13"/>
      <c r="F21" s="15"/>
      <c r="G21" s="15"/>
      <c r="H21" s="16"/>
    </row>
    <row r="22" spans="1:8" ht="15.6">
      <c r="A22" s="11" t="s">
        <v>14</v>
      </c>
      <c r="B22" s="11"/>
      <c r="C22" s="17"/>
      <c r="D22" s="11" t="s">
        <v>14</v>
      </c>
      <c r="E22" s="17"/>
      <c r="F22" s="15"/>
      <c r="G22" s="15"/>
      <c r="H22" s="16"/>
    </row>
    <row r="23" spans="1:8" ht="14.4" customHeight="1"/>
    <row r="25" spans="1:8" ht="14.4" customHeight="1"/>
    <row r="27" spans="1:8" ht="14.4" customHeight="1"/>
    <row r="29" spans="1:8" ht="14.4" customHeight="1"/>
    <row r="31" spans="1:8" ht="14.4" customHeight="1"/>
    <row r="33" ht="14.4" customHeight="1"/>
    <row r="35" ht="14.4" customHeight="1"/>
    <row r="37" ht="14.4" customHeight="1"/>
    <row r="39" ht="14.4" customHeight="1"/>
    <row r="41" ht="14.4" customHeight="1"/>
    <row r="43" ht="14.4" customHeight="1"/>
    <row r="45" ht="14.4" customHeight="1"/>
  </sheetData>
  <mergeCells count="17">
    <mergeCell ref="A6:H6"/>
    <mergeCell ref="A1:H1"/>
    <mergeCell ref="A2:H2"/>
    <mergeCell ref="A3:H3"/>
    <mergeCell ref="A4:H4"/>
    <mergeCell ref="A5:H5"/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55118110236220474" right="0.55118110236220474" top="0.35433070866141736" bottom="0.19685039370078741" header="0.31496062992125984" footer="0.1574803149606299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3534-4682-478A-8083-9EF2AA4A9FF7}">
  <sheetPr>
    <tabColor rgb="FF92D050"/>
  </sheetPr>
  <dimension ref="A1:H48"/>
  <sheetViews>
    <sheetView zoomScaleNormal="100" workbookViewId="0">
      <selection activeCell="A4" sqref="A4:H4"/>
    </sheetView>
  </sheetViews>
  <sheetFormatPr defaultRowHeight="14.4"/>
  <cols>
    <col min="1" max="1" width="5.6640625" style="1" customWidth="1"/>
    <col min="2" max="2" width="14.77734375" style="1" customWidth="1"/>
    <col min="3" max="3" width="30" style="1" customWidth="1"/>
    <col min="4" max="4" width="11.33203125" style="1" customWidth="1"/>
    <col min="5" max="5" width="5.44140625" style="1" bestFit="1" customWidth="1"/>
    <col min="6" max="6" width="8.88671875" style="1"/>
    <col min="7" max="7" width="14.21875" style="1" customWidth="1"/>
    <col min="8" max="8" width="18.5546875" style="1" customWidth="1"/>
    <col min="9" max="254" width="8.88671875" style="1"/>
    <col min="255" max="255" width="5.6640625" style="1" customWidth="1"/>
    <col min="256" max="256" width="10.6640625" style="1" customWidth="1"/>
    <col min="257" max="257" width="30" style="1" customWidth="1"/>
    <col min="258" max="258" width="13.77734375" style="1" customWidth="1"/>
    <col min="259" max="259" width="5.44140625" style="1" bestFit="1" customWidth="1"/>
    <col min="260" max="510" width="8.88671875" style="1"/>
    <col min="511" max="511" width="5.6640625" style="1" customWidth="1"/>
    <col min="512" max="512" width="10.6640625" style="1" customWidth="1"/>
    <col min="513" max="513" width="30" style="1" customWidth="1"/>
    <col min="514" max="514" width="13.77734375" style="1" customWidth="1"/>
    <col min="515" max="515" width="5.44140625" style="1" bestFit="1" customWidth="1"/>
    <col min="516" max="766" width="8.88671875" style="1"/>
    <col min="767" max="767" width="5.6640625" style="1" customWidth="1"/>
    <col min="768" max="768" width="10.6640625" style="1" customWidth="1"/>
    <col min="769" max="769" width="30" style="1" customWidth="1"/>
    <col min="770" max="770" width="13.77734375" style="1" customWidth="1"/>
    <col min="771" max="771" width="5.44140625" style="1" bestFit="1" customWidth="1"/>
    <col min="772" max="1022" width="8.88671875" style="1"/>
    <col min="1023" max="1023" width="5.6640625" style="1" customWidth="1"/>
    <col min="1024" max="1024" width="10.6640625" style="1" customWidth="1"/>
    <col min="1025" max="1025" width="30" style="1" customWidth="1"/>
    <col min="1026" max="1026" width="13.77734375" style="1" customWidth="1"/>
    <col min="1027" max="1027" width="5.44140625" style="1" bestFit="1" customWidth="1"/>
    <col min="1028" max="1278" width="8.88671875" style="1"/>
    <col min="1279" max="1279" width="5.6640625" style="1" customWidth="1"/>
    <col min="1280" max="1280" width="10.6640625" style="1" customWidth="1"/>
    <col min="1281" max="1281" width="30" style="1" customWidth="1"/>
    <col min="1282" max="1282" width="13.77734375" style="1" customWidth="1"/>
    <col min="1283" max="1283" width="5.44140625" style="1" bestFit="1" customWidth="1"/>
    <col min="1284" max="1534" width="8.88671875" style="1"/>
    <col min="1535" max="1535" width="5.6640625" style="1" customWidth="1"/>
    <col min="1536" max="1536" width="10.6640625" style="1" customWidth="1"/>
    <col min="1537" max="1537" width="30" style="1" customWidth="1"/>
    <col min="1538" max="1538" width="13.77734375" style="1" customWidth="1"/>
    <col min="1539" max="1539" width="5.44140625" style="1" bestFit="1" customWidth="1"/>
    <col min="1540" max="1790" width="8.88671875" style="1"/>
    <col min="1791" max="1791" width="5.6640625" style="1" customWidth="1"/>
    <col min="1792" max="1792" width="10.6640625" style="1" customWidth="1"/>
    <col min="1793" max="1793" width="30" style="1" customWidth="1"/>
    <col min="1794" max="1794" width="13.77734375" style="1" customWidth="1"/>
    <col min="1795" max="1795" width="5.44140625" style="1" bestFit="1" customWidth="1"/>
    <col min="1796" max="2046" width="8.88671875" style="1"/>
    <col min="2047" max="2047" width="5.6640625" style="1" customWidth="1"/>
    <col min="2048" max="2048" width="10.6640625" style="1" customWidth="1"/>
    <col min="2049" max="2049" width="30" style="1" customWidth="1"/>
    <col min="2050" max="2050" width="13.77734375" style="1" customWidth="1"/>
    <col min="2051" max="2051" width="5.44140625" style="1" bestFit="1" customWidth="1"/>
    <col min="2052" max="2302" width="8.88671875" style="1"/>
    <col min="2303" max="2303" width="5.6640625" style="1" customWidth="1"/>
    <col min="2304" max="2304" width="10.6640625" style="1" customWidth="1"/>
    <col min="2305" max="2305" width="30" style="1" customWidth="1"/>
    <col min="2306" max="2306" width="13.77734375" style="1" customWidth="1"/>
    <col min="2307" max="2307" width="5.44140625" style="1" bestFit="1" customWidth="1"/>
    <col min="2308" max="2558" width="8.88671875" style="1"/>
    <col min="2559" max="2559" width="5.6640625" style="1" customWidth="1"/>
    <col min="2560" max="2560" width="10.6640625" style="1" customWidth="1"/>
    <col min="2561" max="2561" width="30" style="1" customWidth="1"/>
    <col min="2562" max="2562" width="13.77734375" style="1" customWidth="1"/>
    <col min="2563" max="2563" width="5.44140625" style="1" bestFit="1" customWidth="1"/>
    <col min="2564" max="2814" width="8.88671875" style="1"/>
    <col min="2815" max="2815" width="5.6640625" style="1" customWidth="1"/>
    <col min="2816" max="2816" width="10.6640625" style="1" customWidth="1"/>
    <col min="2817" max="2817" width="30" style="1" customWidth="1"/>
    <col min="2818" max="2818" width="13.77734375" style="1" customWidth="1"/>
    <col min="2819" max="2819" width="5.44140625" style="1" bestFit="1" customWidth="1"/>
    <col min="2820" max="3070" width="8.88671875" style="1"/>
    <col min="3071" max="3071" width="5.6640625" style="1" customWidth="1"/>
    <col min="3072" max="3072" width="10.6640625" style="1" customWidth="1"/>
    <col min="3073" max="3073" width="30" style="1" customWidth="1"/>
    <col min="3074" max="3074" width="13.77734375" style="1" customWidth="1"/>
    <col min="3075" max="3075" width="5.44140625" style="1" bestFit="1" customWidth="1"/>
    <col min="3076" max="3326" width="8.88671875" style="1"/>
    <col min="3327" max="3327" width="5.6640625" style="1" customWidth="1"/>
    <col min="3328" max="3328" width="10.6640625" style="1" customWidth="1"/>
    <col min="3329" max="3329" width="30" style="1" customWidth="1"/>
    <col min="3330" max="3330" width="13.77734375" style="1" customWidth="1"/>
    <col min="3331" max="3331" width="5.44140625" style="1" bestFit="1" customWidth="1"/>
    <col min="3332" max="3582" width="8.88671875" style="1"/>
    <col min="3583" max="3583" width="5.6640625" style="1" customWidth="1"/>
    <col min="3584" max="3584" width="10.6640625" style="1" customWidth="1"/>
    <col min="3585" max="3585" width="30" style="1" customWidth="1"/>
    <col min="3586" max="3586" width="13.77734375" style="1" customWidth="1"/>
    <col min="3587" max="3587" width="5.44140625" style="1" bestFit="1" customWidth="1"/>
    <col min="3588" max="3838" width="8.88671875" style="1"/>
    <col min="3839" max="3839" width="5.6640625" style="1" customWidth="1"/>
    <col min="3840" max="3840" width="10.6640625" style="1" customWidth="1"/>
    <col min="3841" max="3841" width="30" style="1" customWidth="1"/>
    <col min="3842" max="3842" width="13.77734375" style="1" customWidth="1"/>
    <col min="3843" max="3843" width="5.44140625" style="1" bestFit="1" customWidth="1"/>
    <col min="3844" max="4094" width="8.88671875" style="1"/>
    <col min="4095" max="4095" width="5.6640625" style="1" customWidth="1"/>
    <col min="4096" max="4096" width="10.6640625" style="1" customWidth="1"/>
    <col min="4097" max="4097" width="30" style="1" customWidth="1"/>
    <col min="4098" max="4098" width="13.77734375" style="1" customWidth="1"/>
    <col min="4099" max="4099" width="5.44140625" style="1" bestFit="1" customWidth="1"/>
    <col min="4100" max="4350" width="8.88671875" style="1"/>
    <col min="4351" max="4351" width="5.6640625" style="1" customWidth="1"/>
    <col min="4352" max="4352" width="10.6640625" style="1" customWidth="1"/>
    <col min="4353" max="4353" width="30" style="1" customWidth="1"/>
    <col min="4354" max="4354" width="13.77734375" style="1" customWidth="1"/>
    <col min="4355" max="4355" width="5.44140625" style="1" bestFit="1" customWidth="1"/>
    <col min="4356" max="4606" width="8.88671875" style="1"/>
    <col min="4607" max="4607" width="5.6640625" style="1" customWidth="1"/>
    <col min="4608" max="4608" width="10.6640625" style="1" customWidth="1"/>
    <col min="4609" max="4609" width="30" style="1" customWidth="1"/>
    <col min="4610" max="4610" width="13.77734375" style="1" customWidth="1"/>
    <col min="4611" max="4611" width="5.44140625" style="1" bestFit="1" customWidth="1"/>
    <col min="4612" max="4862" width="8.88671875" style="1"/>
    <col min="4863" max="4863" width="5.6640625" style="1" customWidth="1"/>
    <col min="4864" max="4864" width="10.6640625" style="1" customWidth="1"/>
    <col min="4865" max="4865" width="30" style="1" customWidth="1"/>
    <col min="4866" max="4866" width="13.77734375" style="1" customWidth="1"/>
    <col min="4867" max="4867" width="5.44140625" style="1" bestFit="1" customWidth="1"/>
    <col min="4868" max="5118" width="8.88671875" style="1"/>
    <col min="5119" max="5119" width="5.6640625" style="1" customWidth="1"/>
    <col min="5120" max="5120" width="10.6640625" style="1" customWidth="1"/>
    <col min="5121" max="5121" width="30" style="1" customWidth="1"/>
    <col min="5122" max="5122" width="13.77734375" style="1" customWidth="1"/>
    <col min="5123" max="5123" width="5.44140625" style="1" bestFit="1" customWidth="1"/>
    <col min="5124" max="5374" width="8.88671875" style="1"/>
    <col min="5375" max="5375" width="5.6640625" style="1" customWidth="1"/>
    <col min="5376" max="5376" width="10.6640625" style="1" customWidth="1"/>
    <col min="5377" max="5377" width="30" style="1" customWidth="1"/>
    <col min="5378" max="5378" width="13.77734375" style="1" customWidth="1"/>
    <col min="5379" max="5379" width="5.44140625" style="1" bestFit="1" customWidth="1"/>
    <col min="5380" max="5630" width="8.88671875" style="1"/>
    <col min="5631" max="5631" width="5.6640625" style="1" customWidth="1"/>
    <col min="5632" max="5632" width="10.6640625" style="1" customWidth="1"/>
    <col min="5633" max="5633" width="30" style="1" customWidth="1"/>
    <col min="5634" max="5634" width="13.77734375" style="1" customWidth="1"/>
    <col min="5635" max="5635" width="5.44140625" style="1" bestFit="1" customWidth="1"/>
    <col min="5636" max="5886" width="8.88671875" style="1"/>
    <col min="5887" max="5887" width="5.6640625" style="1" customWidth="1"/>
    <col min="5888" max="5888" width="10.6640625" style="1" customWidth="1"/>
    <col min="5889" max="5889" width="30" style="1" customWidth="1"/>
    <col min="5890" max="5890" width="13.77734375" style="1" customWidth="1"/>
    <col min="5891" max="5891" width="5.44140625" style="1" bestFit="1" customWidth="1"/>
    <col min="5892" max="6142" width="8.88671875" style="1"/>
    <col min="6143" max="6143" width="5.6640625" style="1" customWidth="1"/>
    <col min="6144" max="6144" width="10.6640625" style="1" customWidth="1"/>
    <col min="6145" max="6145" width="30" style="1" customWidth="1"/>
    <col min="6146" max="6146" width="13.77734375" style="1" customWidth="1"/>
    <col min="6147" max="6147" width="5.44140625" style="1" bestFit="1" customWidth="1"/>
    <col min="6148" max="6398" width="8.88671875" style="1"/>
    <col min="6399" max="6399" width="5.6640625" style="1" customWidth="1"/>
    <col min="6400" max="6400" width="10.6640625" style="1" customWidth="1"/>
    <col min="6401" max="6401" width="30" style="1" customWidth="1"/>
    <col min="6402" max="6402" width="13.77734375" style="1" customWidth="1"/>
    <col min="6403" max="6403" width="5.44140625" style="1" bestFit="1" customWidth="1"/>
    <col min="6404" max="6654" width="8.88671875" style="1"/>
    <col min="6655" max="6655" width="5.6640625" style="1" customWidth="1"/>
    <col min="6656" max="6656" width="10.6640625" style="1" customWidth="1"/>
    <col min="6657" max="6657" width="30" style="1" customWidth="1"/>
    <col min="6658" max="6658" width="13.77734375" style="1" customWidth="1"/>
    <col min="6659" max="6659" width="5.44140625" style="1" bestFit="1" customWidth="1"/>
    <col min="6660" max="6910" width="8.88671875" style="1"/>
    <col min="6911" max="6911" width="5.6640625" style="1" customWidth="1"/>
    <col min="6912" max="6912" width="10.6640625" style="1" customWidth="1"/>
    <col min="6913" max="6913" width="30" style="1" customWidth="1"/>
    <col min="6914" max="6914" width="13.77734375" style="1" customWidth="1"/>
    <col min="6915" max="6915" width="5.44140625" style="1" bestFit="1" customWidth="1"/>
    <col min="6916" max="7166" width="8.88671875" style="1"/>
    <col min="7167" max="7167" width="5.6640625" style="1" customWidth="1"/>
    <col min="7168" max="7168" width="10.6640625" style="1" customWidth="1"/>
    <col min="7169" max="7169" width="30" style="1" customWidth="1"/>
    <col min="7170" max="7170" width="13.77734375" style="1" customWidth="1"/>
    <col min="7171" max="7171" width="5.44140625" style="1" bestFit="1" customWidth="1"/>
    <col min="7172" max="7422" width="8.88671875" style="1"/>
    <col min="7423" max="7423" width="5.6640625" style="1" customWidth="1"/>
    <col min="7424" max="7424" width="10.6640625" style="1" customWidth="1"/>
    <col min="7425" max="7425" width="30" style="1" customWidth="1"/>
    <col min="7426" max="7426" width="13.77734375" style="1" customWidth="1"/>
    <col min="7427" max="7427" width="5.44140625" style="1" bestFit="1" customWidth="1"/>
    <col min="7428" max="7678" width="8.88671875" style="1"/>
    <col min="7679" max="7679" width="5.6640625" style="1" customWidth="1"/>
    <col min="7680" max="7680" width="10.6640625" style="1" customWidth="1"/>
    <col min="7681" max="7681" width="30" style="1" customWidth="1"/>
    <col min="7682" max="7682" width="13.77734375" style="1" customWidth="1"/>
    <col min="7683" max="7683" width="5.44140625" style="1" bestFit="1" customWidth="1"/>
    <col min="7684" max="7934" width="8.88671875" style="1"/>
    <col min="7935" max="7935" width="5.6640625" style="1" customWidth="1"/>
    <col min="7936" max="7936" width="10.6640625" style="1" customWidth="1"/>
    <col min="7937" max="7937" width="30" style="1" customWidth="1"/>
    <col min="7938" max="7938" width="13.77734375" style="1" customWidth="1"/>
    <col min="7939" max="7939" width="5.44140625" style="1" bestFit="1" customWidth="1"/>
    <col min="7940" max="8190" width="8.88671875" style="1"/>
    <col min="8191" max="8191" width="5.6640625" style="1" customWidth="1"/>
    <col min="8192" max="8192" width="10.6640625" style="1" customWidth="1"/>
    <col min="8193" max="8193" width="30" style="1" customWidth="1"/>
    <col min="8194" max="8194" width="13.77734375" style="1" customWidth="1"/>
    <col min="8195" max="8195" width="5.44140625" style="1" bestFit="1" customWidth="1"/>
    <col min="8196" max="8446" width="8.88671875" style="1"/>
    <col min="8447" max="8447" width="5.6640625" style="1" customWidth="1"/>
    <col min="8448" max="8448" width="10.6640625" style="1" customWidth="1"/>
    <col min="8449" max="8449" width="30" style="1" customWidth="1"/>
    <col min="8450" max="8450" width="13.77734375" style="1" customWidth="1"/>
    <col min="8451" max="8451" width="5.44140625" style="1" bestFit="1" customWidth="1"/>
    <col min="8452" max="8702" width="8.88671875" style="1"/>
    <col min="8703" max="8703" width="5.6640625" style="1" customWidth="1"/>
    <col min="8704" max="8704" width="10.6640625" style="1" customWidth="1"/>
    <col min="8705" max="8705" width="30" style="1" customWidth="1"/>
    <col min="8706" max="8706" width="13.77734375" style="1" customWidth="1"/>
    <col min="8707" max="8707" width="5.44140625" style="1" bestFit="1" customWidth="1"/>
    <col min="8708" max="8958" width="8.88671875" style="1"/>
    <col min="8959" max="8959" width="5.6640625" style="1" customWidth="1"/>
    <col min="8960" max="8960" width="10.6640625" style="1" customWidth="1"/>
    <col min="8961" max="8961" width="30" style="1" customWidth="1"/>
    <col min="8962" max="8962" width="13.77734375" style="1" customWidth="1"/>
    <col min="8963" max="8963" width="5.44140625" style="1" bestFit="1" customWidth="1"/>
    <col min="8964" max="9214" width="8.88671875" style="1"/>
    <col min="9215" max="9215" width="5.6640625" style="1" customWidth="1"/>
    <col min="9216" max="9216" width="10.6640625" style="1" customWidth="1"/>
    <col min="9217" max="9217" width="30" style="1" customWidth="1"/>
    <col min="9218" max="9218" width="13.77734375" style="1" customWidth="1"/>
    <col min="9219" max="9219" width="5.44140625" style="1" bestFit="1" customWidth="1"/>
    <col min="9220" max="9470" width="8.88671875" style="1"/>
    <col min="9471" max="9471" width="5.6640625" style="1" customWidth="1"/>
    <col min="9472" max="9472" width="10.6640625" style="1" customWidth="1"/>
    <col min="9473" max="9473" width="30" style="1" customWidth="1"/>
    <col min="9474" max="9474" width="13.77734375" style="1" customWidth="1"/>
    <col min="9475" max="9475" width="5.44140625" style="1" bestFit="1" customWidth="1"/>
    <col min="9476" max="9726" width="8.88671875" style="1"/>
    <col min="9727" max="9727" width="5.6640625" style="1" customWidth="1"/>
    <col min="9728" max="9728" width="10.6640625" style="1" customWidth="1"/>
    <col min="9729" max="9729" width="30" style="1" customWidth="1"/>
    <col min="9730" max="9730" width="13.77734375" style="1" customWidth="1"/>
    <col min="9731" max="9731" width="5.44140625" style="1" bestFit="1" customWidth="1"/>
    <col min="9732" max="9982" width="8.88671875" style="1"/>
    <col min="9983" max="9983" width="5.6640625" style="1" customWidth="1"/>
    <col min="9984" max="9984" width="10.6640625" style="1" customWidth="1"/>
    <col min="9985" max="9985" width="30" style="1" customWidth="1"/>
    <col min="9986" max="9986" width="13.77734375" style="1" customWidth="1"/>
    <col min="9987" max="9987" width="5.44140625" style="1" bestFit="1" customWidth="1"/>
    <col min="9988" max="10238" width="8.88671875" style="1"/>
    <col min="10239" max="10239" width="5.6640625" style="1" customWidth="1"/>
    <col min="10240" max="10240" width="10.6640625" style="1" customWidth="1"/>
    <col min="10241" max="10241" width="30" style="1" customWidth="1"/>
    <col min="10242" max="10242" width="13.77734375" style="1" customWidth="1"/>
    <col min="10243" max="10243" width="5.44140625" style="1" bestFit="1" customWidth="1"/>
    <col min="10244" max="10494" width="8.88671875" style="1"/>
    <col min="10495" max="10495" width="5.6640625" style="1" customWidth="1"/>
    <col min="10496" max="10496" width="10.6640625" style="1" customWidth="1"/>
    <col min="10497" max="10497" width="30" style="1" customWidth="1"/>
    <col min="10498" max="10498" width="13.77734375" style="1" customWidth="1"/>
    <col min="10499" max="10499" width="5.44140625" style="1" bestFit="1" customWidth="1"/>
    <col min="10500" max="10750" width="8.88671875" style="1"/>
    <col min="10751" max="10751" width="5.6640625" style="1" customWidth="1"/>
    <col min="10752" max="10752" width="10.6640625" style="1" customWidth="1"/>
    <col min="10753" max="10753" width="30" style="1" customWidth="1"/>
    <col min="10754" max="10754" width="13.77734375" style="1" customWidth="1"/>
    <col min="10755" max="10755" width="5.44140625" style="1" bestFit="1" customWidth="1"/>
    <col min="10756" max="11006" width="8.88671875" style="1"/>
    <col min="11007" max="11007" width="5.6640625" style="1" customWidth="1"/>
    <col min="11008" max="11008" width="10.6640625" style="1" customWidth="1"/>
    <col min="11009" max="11009" width="30" style="1" customWidth="1"/>
    <col min="11010" max="11010" width="13.77734375" style="1" customWidth="1"/>
    <col min="11011" max="11011" width="5.44140625" style="1" bestFit="1" customWidth="1"/>
    <col min="11012" max="11262" width="8.88671875" style="1"/>
    <col min="11263" max="11263" width="5.6640625" style="1" customWidth="1"/>
    <col min="11264" max="11264" width="10.6640625" style="1" customWidth="1"/>
    <col min="11265" max="11265" width="30" style="1" customWidth="1"/>
    <col min="11266" max="11266" width="13.77734375" style="1" customWidth="1"/>
    <col min="11267" max="11267" width="5.44140625" style="1" bestFit="1" customWidth="1"/>
    <col min="11268" max="11518" width="8.88671875" style="1"/>
    <col min="11519" max="11519" width="5.6640625" style="1" customWidth="1"/>
    <col min="11520" max="11520" width="10.6640625" style="1" customWidth="1"/>
    <col min="11521" max="11521" width="30" style="1" customWidth="1"/>
    <col min="11522" max="11522" width="13.77734375" style="1" customWidth="1"/>
    <col min="11523" max="11523" width="5.44140625" style="1" bestFit="1" customWidth="1"/>
    <col min="11524" max="11774" width="8.88671875" style="1"/>
    <col min="11775" max="11775" width="5.6640625" style="1" customWidth="1"/>
    <col min="11776" max="11776" width="10.6640625" style="1" customWidth="1"/>
    <col min="11777" max="11777" width="30" style="1" customWidth="1"/>
    <col min="11778" max="11778" width="13.77734375" style="1" customWidth="1"/>
    <col min="11779" max="11779" width="5.44140625" style="1" bestFit="1" customWidth="1"/>
    <col min="11780" max="12030" width="8.88671875" style="1"/>
    <col min="12031" max="12031" width="5.6640625" style="1" customWidth="1"/>
    <col min="12032" max="12032" width="10.6640625" style="1" customWidth="1"/>
    <col min="12033" max="12033" width="30" style="1" customWidth="1"/>
    <col min="12034" max="12034" width="13.77734375" style="1" customWidth="1"/>
    <col min="12035" max="12035" width="5.44140625" style="1" bestFit="1" customWidth="1"/>
    <col min="12036" max="12286" width="8.88671875" style="1"/>
    <col min="12287" max="12287" width="5.6640625" style="1" customWidth="1"/>
    <col min="12288" max="12288" width="10.6640625" style="1" customWidth="1"/>
    <col min="12289" max="12289" width="30" style="1" customWidth="1"/>
    <col min="12290" max="12290" width="13.77734375" style="1" customWidth="1"/>
    <col min="12291" max="12291" width="5.44140625" style="1" bestFit="1" customWidth="1"/>
    <col min="12292" max="12542" width="8.88671875" style="1"/>
    <col min="12543" max="12543" width="5.6640625" style="1" customWidth="1"/>
    <col min="12544" max="12544" width="10.6640625" style="1" customWidth="1"/>
    <col min="12545" max="12545" width="30" style="1" customWidth="1"/>
    <col min="12546" max="12546" width="13.77734375" style="1" customWidth="1"/>
    <col min="12547" max="12547" width="5.44140625" style="1" bestFit="1" customWidth="1"/>
    <col min="12548" max="12798" width="8.88671875" style="1"/>
    <col min="12799" max="12799" width="5.6640625" style="1" customWidth="1"/>
    <col min="12800" max="12800" width="10.6640625" style="1" customWidth="1"/>
    <col min="12801" max="12801" width="30" style="1" customWidth="1"/>
    <col min="12802" max="12802" width="13.77734375" style="1" customWidth="1"/>
    <col min="12803" max="12803" width="5.44140625" style="1" bestFit="1" customWidth="1"/>
    <col min="12804" max="13054" width="8.88671875" style="1"/>
    <col min="13055" max="13055" width="5.6640625" style="1" customWidth="1"/>
    <col min="13056" max="13056" width="10.6640625" style="1" customWidth="1"/>
    <col min="13057" max="13057" width="30" style="1" customWidth="1"/>
    <col min="13058" max="13058" width="13.77734375" style="1" customWidth="1"/>
    <col min="13059" max="13059" width="5.44140625" style="1" bestFit="1" customWidth="1"/>
    <col min="13060" max="13310" width="8.88671875" style="1"/>
    <col min="13311" max="13311" width="5.6640625" style="1" customWidth="1"/>
    <col min="13312" max="13312" width="10.6640625" style="1" customWidth="1"/>
    <col min="13313" max="13313" width="30" style="1" customWidth="1"/>
    <col min="13314" max="13314" width="13.77734375" style="1" customWidth="1"/>
    <col min="13315" max="13315" width="5.44140625" style="1" bestFit="1" customWidth="1"/>
    <col min="13316" max="13566" width="8.88671875" style="1"/>
    <col min="13567" max="13567" width="5.6640625" style="1" customWidth="1"/>
    <col min="13568" max="13568" width="10.6640625" style="1" customWidth="1"/>
    <col min="13569" max="13569" width="30" style="1" customWidth="1"/>
    <col min="13570" max="13570" width="13.77734375" style="1" customWidth="1"/>
    <col min="13571" max="13571" width="5.44140625" style="1" bestFit="1" customWidth="1"/>
    <col min="13572" max="13822" width="8.88671875" style="1"/>
    <col min="13823" max="13823" width="5.6640625" style="1" customWidth="1"/>
    <col min="13824" max="13824" width="10.6640625" style="1" customWidth="1"/>
    <col min="13825" max="13825" width="30" style="1" customWidth="1"/>
    <col min="13826" max="13826" width="13.77734375" style="1" customWidth="1"/>
    <col min="13827" max="13827" width="5.44140625" style="1" bestFit="1" customWidth="1"/>
    <col min="13828" max="14078" width="8.88671875" style="1"/>
    <col min="14079" max="14079" width="5.6640625" style="1" customWidth="1"/>
    <col min="14080" max="14080" width="10.6640625" style="1" customWidth="1"/>
    <col min="14081" max="14081" width="30" style="1" customWidth="1"/>
    <col min="14082" max="14082" width="13.77734375" style="1" customWidth="1"/>
    <col min="14083" max="14083" width="5.44140625" style="1" bestFit="1" customWidth="1"/>
    <col min="14084" max="14334" width="8.88671875" style="1"/>
    <col min="14335" max="14335" width="5.6640625" style="1" customWidth="1"/>
    <col min="14336" max="14336" width="10.6640625" style="1" customWidth="1"/>
    <col min="14337" max="14337" width="30" style="1" customWidth="1"/>
    <col min="14338" max="14338" width="13.77734375" style="1" customWidth="1"/>
    <col min="14339" max="14339" width="5.44140625" style="1" bestFit="1" customWidth="1"/>
    <col min="14340" max="14590" width="8.88671875" style="1"/>
    <col min="14591" max="14591" width="5.6640625" style="1" customWidth="1"/>
    <col min="14592" max="14592" width="10.6640625" style="1" customWidth="1"/>
    <col min="14593" max="14593" width="30" style="1" customWidth="1"/>
    <col min="14594" max="14594" width="13.77734375" style="1" customWidth="1"/>
    <col min="14595" max="14595" width="5.44140625" style="1" bestFit="1" customWidth="1"/>
    <col min="14596" max="14846" width="8.88671875" style="1"/>
    <col min="14847" max="14847" width="5.6640625" style="1" customWidth="1"/>
    <col min="14848" max="14848" width="10.6640625" style="1" customWidth="1"/>
    <col min="14849" max="14849" width="30" style="1" customWidth="1"/>
    <col min="14850" max="14850" width="13.77734375" style="1" customWidth="1"/>
    <col min="14851" max="14851" width="5.44140625" style="1" bestFit="1" customWidth="1"/>
    <col min="14852" max="15102" width="8.88671875" style="1"/>
    <col min="15103" max="15103" width="5.6640625" style="1" customWidth="1"/>
    <col min="15104" max="15104" width="10.6640625" style="1" customWidth="1"/>
    <col min="15105" max="15105" width="30" style="1" customWidth="1"/>
    <col min="15106" max="15106" width="13.77734375" style="1" customWidth="1"/>
    <col min="15107" max="15107" width="5.44140625" style="1" bestFit="1" customWidth="1"/>
    <col min="15108" max="15358" width="8.88671875" style="1"/>
    <col min="15359" max="15359" width="5.6640625" style="1" customWidth="1"/>
    <col min="15360" max="15360" width="10.6640625" style="1" customWidth="1"/>
    <col min="15361" max="15361" width="30" style="1" customWidth="1"/>
    <col min="15362" max="15362" width="13.77734375" style="1" customWidth="1"/>
    <col min="15363" max="15363" width="5.44140625" style="1" bestFit="1" customWidth="1"/>
    <col min="15364" max="15614" width="8.88671875" style="1"/>
    <col min="15615" max="15615" width="5.6640625" style="1" customWidth="1"/>
    <col min="15616" max="15616" width="10.6640625" style="1" customWidth="1"/>
    <col min="15617" max="15617" width="30" style="1" customWidth="1"/>
    <col min="15618" max="15618" width="13.77734375" style="1" customWidth="1"/>
    <col min="15619" max="15619" width="5.44140625" style="1" bestFit="1" customWidth="1"/>
    <col min="15620" max="15870" width="8.88671875" style="1"/>
    <col min="15871" max="15871" width="5.6640625" style="1" customWidth="1"/>
    <col min="15872" max="15872" width="10.6640625" style="1" customWidth="1"/>
    <col min="15873" max="15873" width="30" style="1" customWidth="1"/>
    <col min="15874" max="15874" width="13.77734375" style="1" customWidth="1"/>
    <col min="15875" max="15875" width="5.44140625" style="1" bestFit="1" customWidth="1"/>
    <col min="15876" max="16126" width="8.88671875" style="1"/>
    <col min="16127" max="16127" width="5.6640625" style="1" customWidth="1"/>
    <col min="16128" max="16128" width="10.6640625" style="1" customWidth="1"/>
    <col min="16129" max="16129" width="30" style="1" customWidth="1"/>
    <col min="16130" max="16130" width="13.77734375" style="1" customWidth="1"/>
    <col min="16131" max="16131" width="5.44140625" style="1" bestFit="1" customWidth="1"/>
    <col min="16132" max="16382" width="8.88671875" style="1"/>
    <col min="16383" max="16384" width="9" style="1" customWidth="1"/>
  </cols>
  <sheetData>
    <row r="1" spans="1:8" ht="22.2">
      <c r="A1" s="52" t="s">
        <v>15</v>
      </c>
      <c r="B1" s="52"/>
      <c r="C1" s="52"/>
      <c r="D1" s="52"/>
      <c r="E1" s="52"/>
      <c r="F1" s="52"/>
      <c r="G1" s="52"/>
      <c r="H1" s="52"/>
    </row>
    <row r="2" spans="1:8" ht="15.6">
      <c r="A2" s="60" t="s">
        <v>91</v>
      </c>
      <c r="B2" s="61"/>
      <c r="C2" s="61"/>
      <c r="D2" s="61"/>
      <c r="E2" s="61"/>
      <c r="F2" s="61"/>
      <c r="G2" s="61"/>
      <c r="H2" s="61"/>
    </row>
    <row r="3" spans="1:8" ht="15.6">
      <c r="A3" s="53" t="s">
        <v>16</v>
      </c>
      <c r="B3" s="53"/>
      <c r="C3" s="53"/>
      <c r="D3" s="53"/>
      <c r="E3" s="53"/>
      <c r="F3" s="53"/>
      <c r="G3" s="53"/>
      <c r="H3" s="53"/>
    </row>
    <row r="4" spans="1:8" ht="15.6">
      <c r="A4" s="53" t="s">
        <v>92</v>
      </c>
      <c r="B4" s="53"/>
      <c r="C4" s="53"/>
      <c r="D4" s="53"/>
      <c r="E4" s="53"/>
      <c r="F4" s="53"/>
      <c r="G4" s="53"/>
      <c r="H4" s="53"/>
    </row>
    <row r="5" spans="1:8" ht="28.5" customHeight="1">
      <c r="A5" s="54" t="s">
        <v>0</v>
      </c>
      <c r="B5" s="54"/>
      <c r="C5" s="54"/>
      <c r="D5" s="54"/>
      <c r="E5" s="54"/>
      <c r="F5" s="54"/>
      <c r="G5" s="54"/>
      <c r="H5" s="54"/>
    </row>
    <row r="6" spans="1:8" ht="15.6">
      <c r="A6" s="55" t="s">
        <v>1</v>
      </c>
      <c r="B6" s="55"/>
      <c r="C6" s="55"/>
      <c r="D6" s="55"/>
      <c r="E6" s="55"/>
      <c r="F6" s="55"/>
      <c r="G6" s="55"/>
      <c r="H6" s="55"/>
    </row>
    <row r="7" spans="1:8" ht="15">
      <c r="A7" s="56" t="s">
        <v>2</v>
      </c>
      <c r="B7" s="57" t="s">
        <v>3</v>
      </c>
      <c r="C7" s="58" t="s">
        <v>4</v>
      </c>
      <c r="D7" s="58" t="s">
        <v>5</v>
      </c>
      <c r="E7" s="59" t="s">
        <v>6</v>
      </c>
      <c r="F7" s="62" t="s">
        <v>7</v>
      </c>
      <c r="G7" s="62"/>
      <c r="H7" s="63" t="s">
        <v>8</v>
      </c>
    </row>
    <row r="8" spans="1:8" ht="15.6" customHeight="1">
      <c r="A8" s="56"/>
      <c r="B8" s="57"/>
      <c r="C8" s="58"/>
      <c r="D8" s="58"/>
      <c r="E8" s="59"/>
      <c r="F8" s="36" t="s">
        <v>17</v>
      </c>
      <c r="G8" s="36" t="s">
        <v>18</v>
      </c>
      <c r="H8" s="63"/>
    </row>
    <row r="9" spans="1:8" s="40" customFormat="1" ht="43.2" customHeight="1">
      <c r="A9" s="37">
        <v>1</v>
      </c>
      <c r="B9" s="45" t="s">
        <v>72</v>
      </c>
      <c r="C9" s="45" t="s">
        <v>73</v>
      </c>
      <c r="D9" s="38"/>
      <c r="E9" s="43" t="s">
        <v>55</v>
      </c>
      <c r="F9" s="39"/>
      <c r="G9" s="39">
        <v>31.28</v>
      </c>
      <c r="H9" s="44" t="s">
        <v>90</v>
      </c>
    </row>
    <row r="10" spans="1:8" s="40" customFormat="1" ht="27.6" customHeight="1">
      <c r="A10" s="41">
        <v>2</v>
      </c>
      <c r="B10" s="45" t="s">
        <v>74</v>
      </c>
      <c r="C10" s="45" t="s">
        <v>75</v>
      </c>
      <c r="D10" s="38"/>
      <c r="E10" s="43" t="s">
        <v>55</v>
      </c>
      <c r="F10" s="39"/>
      <c r="G10" s="39">
        <v>19.784999999999997</v>
      </c>
      <c r="H10" s="44" t="s">
        <v>90</v>
      </c>
    </row>
    <row r="11" spans="1:8" s="40" customFormat="1" ht="27.6" customHeight="1">
      <c r="A11" s="37">
        <v>3</v>
      </c>
      <c r="B11" s="45" t="s">
        <v>76</v>
      </c>
      <c r="C11" s="45" t="s">
        <v>77</v>
      </c>
      <c r="D11" s="38"/>
      <c r="E11" s="43" t="s">
        <v>55</v>
      </c>
      <c r="F11" s="39"/>
      <c r="G11" s="39">
        <v>28.76</v>
      </c>
      <c r="H11" s="44" t="s">
        <v>90</v>
      </c>
    </row>
    <row r="12" spans="1:8" s="40" customFormat="1" ht="27.6" customHeight="1">
      <c r="A12" s="41">
        <v>4</v>
      </c>
      <c r="B12" s="45" t="s">
        <v>78</v>
      </c>
      <c r="C12" s="45" t="s">
        <v>79</v>
      </c>
      <c r="D12" s="38"/>
      <c r="E12" s="43" t="s">
        <v>55</v>
      </c>
      <c r="F12" s="39"/>
      <c r="G12" s="39">
        <v>15.64</v>
      </c>
      <c r="H12" s="44" t="s">
        <v>90</v>
      </c>
    </row>
    <row r="13" spans="1:8" s="40" customFormat="1" ht="27.6" customHeight="1">
      <c r="A13" s="37">
        <v>5</v>
      </c>
      <c r="B13" s="45" t="s">
        <v>80</v>
      </c>
      <c r="C13" s="46" t="s">
        <v>81</v>
      </c>
      <c r="D13" s="38"/>
      <c r="E13" s="43" t="s">
        <v>55</v>
      </c>
      <c r="F13" s="39"/>
      <c r="G13" s="39">
        <v>34.774999999999999</v>
      </c>
      <c r="H13" s="44" t="s">
        <v>90</v>
      </c>
    </row>
    <row r="14" spans="1:8" s="40" customFormat="1" ht="27.6" customHeight="1">
      <c r="A14" s="41">
        <v>6</v>
      </c>
      <c r="B14" s="45" t="s">
        <v>82</v>
      </c>
      <c r="C14" s="45" t="s">
        <v>83</v>
      </c>
      <c r="D14" s="38"/>
      <c r="E14" s="43" t="s">
        <v>55</v>
      </c>
      <c r="F14" s="39"/>
      <c r="G14" s="39">
        <v>46.629999999999995</v>
      </c>
      <c r="H14" s="44" t="s">
        <v>90</v>
      </c>
    </row>
    <row r="15" spans="1:8" s="40" customFormat="1" ht="27.6" customHeight="1">
      <c r="A15" s="37">
        <v>7</v>
      </c>
      <c r="B15" s="45" t="s">
        <v>84</v>
      </c>
      <c r="C15" s="45" t="s">
        <v>85</v>
      </c>
      <c r="D15" s="38"/>
      <c r="E15" s="43" t="s">
        <v>55</v>
      </c>
      <c r="F15" s="39"/>
      <c r="G15" s="39">
        <v>14.54</v>
      </c>
      <c r="H15" s="44" t="s">
        <v>90</v>
      </c>
    </row>
    <row r="16" spans="1:8" s="40" customFormat="1" ht="27.6" customHeight="1">
      <c r="A16" s="41">
        <v>8</v>
      </c>
      <c r="B16" s="45" t="s">
        <v>86</v>
      </c>
      <c r="C16" s="45" t="s">
        <v>87</v>
      </c>
      <c r="D16" s="38"/>
      <c r="E16" s="43" t="s">
        <v>55</v>
      </c>
      <c r="F16" s="39"/>
      <c r="G16" s="39">
        <v>34.145000000000003</v>
      </c>
      <c r="H16" s="44" t="s">
        <v>90</v>
      </c>
    </row>
    <row r="17" spans="1:8" s="40" customFormat="1" ht="27.6" customHeight="1">
      <c r="A17" s="37">
        <v>9</v>
      </c>
      <c r="B17" s="45" t="s">
        <v>88</v>
      </c>
      <c r="C17" s="45" t="s">
        <v>89</v>
      </c>
      <c r="D17" s="38"/>
      <c r="E17" s="43" t="s">
        <v>55</v>
      </c>
      <c r="F17" s="39"/>
      <c r="G17" s="39">
        <v>41.94</v>
      </c>
      <c r="H17" s="44" t="s">
        <v>90</v>
      </c>
    </row>
    <row r="18" spans="1:8" ht="37.200000000000003" customHeight="1">
      <c r="A18" s="49" t="s">
        <v>9</v>
      </c>
      <c r="B18" s="49"/>
      <c r="C18" s="49"/>
      <c r="D18" s="49"/>
      <c r="E18" s="49"/>
      <c r="F18" s="49"/>
      <c r="G18" s="49"/>
      <c r="H18" s="49"/>
    </row>
    <row r="19" spans="1:8" ht="35.4" customHeight="1">
      <c r="A19" s="50" t="s">
        <v>56</v>
      </c>
      <c r="B19" s="50"/>
      <c r="C19" s="50"/>
      <c r="D19" s="50"/>
      <c r="E19" s="50"/>
      <c r="F19" s="50"/>
      <c r="G19" s="50"/>
      <c r="H19" s="50"/>
    </row>
    <row r="20" spans="1:8" ht="42.6" customHeight="1">
      <c r="A20" s="50" t="s">
        <v>10</v>
      </c>
      <c r="B20" s="50"/>
      <c r="C20" s="50"/>
      <c r="D20" s="50"/>
      <c r="E20" s="50"/>
      <c r="F20" s="50"/>
      <c r="G20" s="50"/>
      <c r="H20" s="50"/>
    </row>
    <row r="21" spans="1:8" ht="25.8" customHeight="1">
      <c r="A21" s="51" t="s">
        <v>11</v>
      </c>
      <c r="B21" s="51"/>
      <c r="C21" s="51"/>
      <c r="D21" s="51"/>
      <c r="E21" s="51"/>
      <c r="F21" s="51"/>
      <c r="G21" s="51"/>
      <c r="H21" s="51"/>
    </row>
    <row r="22" spans="1:8" ht="15.6" customHeight="1">
      <c r="A22" s="35"/>
      <c r="B22" s="8"/>
      <c r="C22" s="35"/>
      <c r="D22" s="35"/>
      <c r="E22" s="35"/>
      <c r="F22" s="9"/>
      <c r="G22" s="9"/>
      <c r="H22" s="10"/>
    </row>
    <row r="23" spans="1:8" ht="15.6">
      <c r="A23" s="11" t="s">
        <v>12</v>
      </c>
      <c r="B23" s="12"/>
      <c r="C23" s="13"/>
      <c r="D23" s="14" t="s">
        <v>13</v>
      </c>
      <c r="E23" s="13"/>
      <c r="F23" s="15"/>
      <c r="G23" s="15"/>
      <c r="H23" s="16"/>
    </row>
    <row r="24" spans="1:8" ht="15.6" customHeight="1">
      <c r="A24" s="11"/>
      <c r="B24" s="12"/>
      <c r="C24" s="13"/>
      <c r="D24" s="14"/>
      <c r="E24" s="13"/>
      <c r="F24" s="15"/>
      <c r="G24" s="15"/>
      <c r="H24" s="16"/>
    </row>
    <row r="25" spans="1:8" ht="15.6">
      <c r="A25" s="11" t="s">
        <v>14</v>
      </c>
      <c r="B25" s="11"/>
      <c r="C25" s="35"/>
      <c r="D25" s="11" t="s">
        <v>14</v>
      </c>
      <c r="E25" s="35"/>
      <c r="F25" s="15"/>
      <c r="G25" s="15"/>
      <c r="H25" s="16"/>
    </row>
    <row r="26" spans="1:8" ht="14.4" customHeight="1"/>
    <row r="28" spans="1:8" ht="14.4" customHeight="1"/>
    <row r="30" spans="1:8" ht="14.4" customHeight="1"/>
    <row r="32" spans="1:8" ht="14.4" customHeight="1"/>
    <row r="34" ht="14.4" customHeight="1"/>
    <row r="36" ht="14.4" customHeight="1"/>
    <row r="38" ht="14.4" customHeight="1"/>
    <row r="40" ht="14.4" customHeight="1"/>
    <row r="42" ht="14.4" customHeight="1"/>
    <row r="44" ht="14.4" customHeight="1"/>
    <row r="46" ht="14.4" customHeight="1"/>
    <row r="48" ht="14.4" customHeight="1"/>
  </sheetData>
  <mergeCells count="17"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55118110236220474" right="0.55118110236220474" top="0.35433070866141736" bottom="0.19685039370078741" header="0.31496062992125984" footer="0.15748031496062992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简美1</vt:lpstr>
      <vt:lpstr>简美1 (2)</vt:lpstr>
      <vt:lpstr>简美2</vt:lpstr>
      <vt:lpstr>简美3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2021-10-18T01:47:45Z</dcterms:modified>
</cp:coreProperties>
</file>