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7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<sst xmlns="http://schemas.openxmlformats.org/spreadsheetml/2006/main" count="61" uniqueCount="40">
  <si>
    <t>物料及工装采购价格审批表（未税、元）</t>
  </si>
  <si>
    <t>编号：2021.11.2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</si>
  <si>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</si>
  <si>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</si>
  <si>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</si>
  <si>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</si>
  <si>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</si>
  <si>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</si>
  <si>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</si>
  <si>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</si>
  <si>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报批价格</t>
  </si>
  <si>
    <t>审批价格</t>
  </si>
  <si>
    <t>供应商</t>
  </si>
  <si>
    <t>备注</t>
  </si>
  <si>
    <t>SHT0012947</t>
  </si>
  <si>
    <t>副驾驶员靠背护面总成</t>
  </si>
  <si>
    <t>件</t>
  </si>
  <si>
    <t>简美</t>
  </si>
  <si>
    <t>标注黄色的背布套前期只到货1到2次数量不超过100件，后续统一改为SHT0012947的背布套</t>
  </si>
  <si>
    <t>SHT0012925</t>
  </si>
  <si>
    <t>驾驶员坐垫护面总成</t>
  </si>
  <si>
    <t>SHT0012948</t>
  </si>
  <si>
    <t>副驾驶座椅坐垫护面总成</t>
  </si>
  <si>
    <t>SHT0013372</t>
  </si>
  <si>
    <t>翻折座垫护面总成</t>
  </si>
  <si>
    <t>SHT0012983</t>
  </si>
  <si>
    <t>驾驶员靠背护面总成</t>
  </si>
  <si>
    <t>SHT0012987</t>
  </si>
  <si>
    <t>SHT0012991</t>
  </si>
  <si>
    <t>SHT0012926</t>
  </si>
  <si>
    <t>SHT0013011</t>
  </si>
  <si>
    <t>中间靠背护面总成</t>
  </si>
  <si>
    <t>SHT0013012</t>
  </si>
  <si>
    <t>中间座垫护面总成</t>
  </si>
  <si>
    <t>说明：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</si>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</sst>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4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indexed="60"/>
      <name val="Tahoma"/>
      <charset val="134"/>
    </font>
    <font>
      <sz val="11"/>
      <color rgb="FF9C6500"/>
      <name val="宋体"/>
      <charset val="0"/>
      <scheme val="minor"/>
    </font>
    <font>
      <sz val="11"/>
      <color indexed="9"/>
      <name val="Tahoma"/>
      <charset val="134"/>
    </font>
    <font>
      <b/>
      <sz val="18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4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Tahoma"/>
      <charset val="134"/>
    </font>
    <font>
      <sz val="11"/>
      <color rgb="FF00610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3"/>
      <color indexed="56"/>
      <name val="Tahoma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b/>
      <sz val="15"/>
      <color indexed="56"/>
      <name val="Tahoma"/>
      <charset val="134"/>
    </font>
    <font>
      <sz val="11"/>
      <color indexed="17"/>
      <name val="Tahoma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4" fillId="31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44" borderId="2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8" fillId="8" borderId="19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4" fillId="40" borderId="2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1" fillId="0" borderId="0"/>
    <xf numFmtId="0" fontId="1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25" borderId="1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2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57" fillId="0" borderId="2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6" fillId="0" borderId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9" fillId="4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9" fillId="4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20" applyNumberFormat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2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2" borderId="20" applyNumberFormat="0" applyAlignment="0" applyProtection="0">
      <alignment vertical="center"/>
    </xf>
    <xf numFmtId="0" fontId="6" fillId="0" borderId="0">
      <alignment vertical="center"/>
    </xf>
    <xf numFmtId="0" fontId="41" fillId="2" borderId="2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2" borderId="20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11" borderId="20" applyNumberFormat="0" applyAlignment="0" applyProtection="0">
      <alignment vertical="center"/>
    </xf>
    <xf numFmtId="0" fontId="6" fillId="0" borderId="0">
      <alignment vertical="center"/>
    </xf>
    <xf numFmtId="0" fontId="5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55" fillId="11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1" fillId="2" borderId="20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59" fillId="4" borderId="7" applyNumberFormat="0" applyAlignment="0" applyProtection="0">
      <alignment vertical="center"/>
    </xf>
    <xf numFmtId="0" fontId="59" fillId="4" borderId="7" applyNumberFormat="0" applyAlignment="0" applyProtection="0">
      <alignment vertical="center"/>
    </xf>
    <xf numFmtId="0" fontId="59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48" fillId="4" borderId="7" applyNumberForma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1" fillId="18" borderId="14" applyNumberFormat="0" applyFont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标题 6 3" xfId="3"/>
    <cellStyle name="20% - 强调文字颜色 1 2 2 3 3" xfId="4"/>
    <cellStyle name="40% - 强调文字颜色 1 3 2 3" xfId="5"/>
    <cellStyle name="20% - 强调文字颜色 1 2" xfId="6"/>
    <cellStyle name="强调文字颜色 2 3 2" xfId="7"/>
    <cellStyle name="输入" xfId="8" builtinId="20"/>
    <cellStyle name="40% - 强调文字颜色 6 5 6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标题 5 2 4" xfId="17"/>
    <cellStyle name="60% - 强调文字颜色 2 4 3" xfId="18"/>
    <cellStyle name="千位分隔" xfId="19" builtinId="3"/>
    <cellStyle name="常规 7 3" xfId="20"/>
    <cellStyle name="40% - 强调文字颜色 3 3 3 2" xfId="21"/>
    <cellStyle name="40% - 强调文字颜色 3" xfId="22" builtinId="39"/>
    <cellStyle name="40% - 强调文字颜色 1 2 2 3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40% - 强调文字颜色 5 3 3 2" xfId="31"/>
    <cellStyle name="强调文字颜色 4 4 3" xfId="32"/>
    <cellStyle name="20% - 强调文字颜色 2 2 2 4 5" xfId="33"/>
    <cellStyle name="已访问的超链接" xfId="34" builtinId="9"/>
    <cellStyle name="40% - 强调文字颜色 2 3 3 4" xfId="35"/>
    <cellStyle name="注释" xfId="36" builtinId="10"/>
    <cellStyle name="60% - 强调文字颜色 2 3" xfId="37"/>
    <cellStyle name="20% - 强调文字颜色 4 5" xfId="38"/>
    <cellStyle name="60% - 强调文字颜色 2" xfId="39" builtinId="36"/>
    <cellStyle name="标题 4" xfId="40" builtinId="19"/>
    <cellStyle name="20% - 强调文字颜色 4 5 5" xfId="41"/>
    <cellStyle name="标题 4 2 2 4" xfId="42"/>
    <cellStyle name="警告文本" xfId="43" builtinId="11"/>
    <cellStyle name="常规 6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强调文字颜色 2 2 2 3 3" xfId="62"/>
    <cellStyle name="20% - 强调文字颜色 1 4 3" xfId="63"/>
    <cellStyle name="40% - 强调文字颜色 2 4 8" xfId="64"/>
    <cellStyle name="检查单元格 2 2_仿皮" xfId="65"/>
    <cellStyle name="计算 3 2" xfId="66"/>
    <cellStyle name="20% - 强调文字颜色 6" xfId="67" builtinId="50"/>
    <cellStyle name="标题 5 3 4" xfId="68"/>
    <cellStyle name="60% - 强调文字颜色 2 5 3" xfId="69"/>
    <cellStyle name="强调文字颜色 2" xfId="70" builtinId="33"/>
    <cellStyle name="常规 2 2 2 5" xfId="71"/>
    <cellStyle name="链接单元格" xfId="72" builtinId="24"/>
    <cellStyle name="计算 5 5" xfId="73"/>
    <cellStyle name="汇总" xfId="74" builtinId="25"/>
    <cellStyle name="60% - 强调文字颜色 5 2 2 3 5" xfId="75"/>
    <cellStyle name="20% - 强调文字颜色 6 4 3" xfId="76"/>
    <cellStyle name="40% - 强调文字颜色 6 5" xfId="77"/>
    <cellStyle name="60% - 强调文字颜色 4 2 3" xfId="78"/>
    <cellStyle name="20% - 强调文字颜色 3 3 2 5" xfId="79"/>
    <cellStyle name="好" xfId="80" builtinId="26"/>
    <cellStyle name="40% - 强调文字颜色 2 5 3" xfId="81"/>
    <cellStyle name="20% - 强调文字颜色 3 3" xfId="82"/>
    <cellStyle name="适中" xfId="83" builtinId="28"/>
    <cellStyle name="40% - 强调文字颜色 4 2 2_仿皮" xfId="84"/>
    <cellStyle name="20% - 强调文字颜色 4 2 2 6" xfId="85"/>
    <cellStyle name="20% - 强调文字颜色 5" xfId="86" builtinId="46"/>
    <cellStyle name="标题 5 3 3" xfId="87"/>
    <cellStyle name="60% - 强调文字颜色 2 5 2" xfId="88"/>
    <cellStyle name="40% - 强调文字颜色 1 2 8" xfId="89"/>
    <cellStyle name="标题 2 2 2 5" xfId="90"/>
    <cellStyle name="强调文字颜色 1" xfId="91" builtinId="29"/>
    <cellStyle name="常规 2 2 2 4" xfId="92"/>
    <cellStyle name="20% - 强调文字颜色 1" xfId="93" builtinId="30"/>
    <cellStyle name="40% - 强调文字颜色 4 3 2" xfId="94"/>
    <cellStyle name="检查单元格 3 2 6" xfId="95"/>
    <cellStyle name="40% - 强调文字颜色 1" xfId="96" builtinId="31"/>
    <cellStyle name="链接单元格 2 2 3 6" xfId="97"/>
    <cellStyle name="20% - 强调文字颜色 2" xfId="98" builtinId="34"/>
    <cellStyle name="40% - 强调文字颜色 4 3 3" xfId="99"/>
    <cellStyle name="40% - 强调文字颜色 2" xfId="100" builtinId="35"/>
    <cellStyle name="40% - 强调文字颜色 1 2 2 3 2" xfId="101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1 2 2 3 4" xfId="108"/>
    <cellStyle name="40% - 强调文字颜色 4" xfId="109" builtinId="43"/>
    <cellStyle name="40% - 强调文字颜色 3 3 3 3" xfId="110"/>
    <cellStyle name="强调文字颜色 5" xfId="111" builtinId="45"/>
    <cellStyle name="常规 2 2 2 8" xfId="112"/>
    <cellStyle name="60% - 强调文字颜色 6 5 2" xfId="113"/>
    <cellStyle name="60% - 强调文字颜色 5 2 2 2" xfId="114"/>
    <cellStyle name="40% - 强调文字颜色 1 2 2 3 5" xfId="115"/>
    <cellStyle name="60% - 强调文字颜色 1 2 2 4 2" xfId="116"/>
    <cellStyle name="40% - 强调文字颜色 5" xfId="117" builtinId="47"/>
    <cellStyle name="40% - 强调文字颜色 3 3 3 4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适中 2" xfId="123"/>
    <cellStyle name="60% - 强调文字颜色 5 2 2 3" xfId="124"/>
    <cellStyle name="40% - 强调文字颜色 1 2 2 3 6" xfId="125"/>
    <cellStyle name="60% - 强调文字颜色 1 2 2 4 3" xfId="126"/>
    <cellStyle name="20% - 强调文字颜色 3 3 2" xfId="127"/>
    <cellStyle name="40% - 强调文字颜色 6" xfId="128" builtinId="51"/>
    <cellStyle name="40% - 强调文字颜色 3 3 3 5" xfId="129"/>
    <cellStyle name="标题 1 4 3" xfId="130"/>
    <cellStyle name="60% - 强调文字颜色 6" xfId="131" builtinId="52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20% - 强调文字颜色 6 5 2" xfId="507"/>
    <cellStyle name="60% - 强调文字颜色 5 2 2 4 4" xfId="508"/>
    <cellStyle name="强调文字颜色 3 3 3" xfId="509"/>
    <cellStyle name="40% - 强调文字颜色 5 2 2 2" xfId="510"/>
    <cellStyle name="20% - 强调文字颜色 3 3 3 4" xfId="511"/>
    <cellStyle name="输出 4 10" xfId="512"/>
    <cellStyle name="好 4 5" xfId="513"/>
    <cellStyle name="60% - 强调文字颜色 4 3 2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457;&#26680;M3000-S%20&#23485;&#20307;&amp;%20L5000&#25252;&#38754;&#20215;&#26684;&#25191;&#34892;&#21327;&#35758;2021.10.29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标价格"/>
    </sheetNames>
    <sheetDataSet>
      <sheetData sheetId="0">
        <row r="3">
          <cell r="B3" t="str">
            <v>SHT0012983</v>
          </cell>
          <cell r="C3" t="str">
            <v>驾驶员靠背护面总成
（无安全带出口）</v>
          </cell>
          <cell r="D3" t="str">
            <v>M3000S</v>
          </cell>
          <cell r="E3" t="str">
            <v>1、原材料耗用定额有误，重新按造型部新定额计算原材料成本；2、实件复核加工工艺比TX座椅复杂，需要双针机，与事先造型部提供的信息相反，故核增加工费；3、西安工厂要求增加纸箱，与河北工厂要求塑料袋不一样，故核增纸箱成本</v>
          </cell>
          <cell r="F3">
            <v>36.893262962963</v>
          </cell>
          <cell r="G3">
            <v>38.0324</v>
          </cell>
          <cell r="H3">
            <v>0.76</v>
          </cell>
          <cell r="I3">
            <v>37.2724</v>
          </cell>
          <cell r="J3">
            <v>0.379137037037005</v>
          </cell>
          <cell r="K3">
            <v>0.4625</v>
          </cell>
          <cell r="L3">
            <v>13.75</v>
          </cell>
          <cell r="M3">
            <v>51.105762962963</v>
          </cell>
        </row>
        <row r="4">
          <cell r="B4" t="str">
            <v>SHT0012947</v>
          </cell>
          <cell r="C4" t="str">
            <v>副驾驶员靠背护面总成
(无安全带出口)</v>
          </cell>
          <cell r="D4" t="str">
            <v>M3000S/L5000</v>
          </cell>
        </row>
        <row r="4">
          <cell r="F4">
            <v>36.893262962963</v>
          </cell>
          <cell r="G4">
            <v>38.0324</v>
          </cell>
          <cell r="H4">
            <v>0.76</v>
          </cell>
          <cell r="I4">
            <v>37.2724</v>
          </cell>
          <cell r="J4">
            <v>0.379137037037005</v>
          </cell>
          <cell r="K4">
            <v>0.4625</v>
          </cell>
          <cell r="L4">
            <v>13.75</v>
          </cell>
          <cell r="M4">
            <v>51.105762962963</v>
          </cell>
        </row>
        <row r="5">
          <cell r="B5" t="str">
            <v>SHT0012926</v>
          </cell>
          <cell r="C5" t="str">
            <v>驾驶员靠背护面总成
（有安全带出口）</v>
          </cell>
          <cell r="D5" t="str">
            <v>M3000S</v>
          </cell>
        </row>
        <row r="5">
          <cell r="F5">
            <v>37.151062962963</v>
          </cell>
          <cell r="G5">
            <v>38.0324</v>
          </cell>
          <cell r="H5">
            <v>0.76</v>
          </cell>
          <cell r="I5">
            <v>37.2724</v>
          </cell>
          <cell r="J5">
            <v>0.121337037037001</v>
          </cell>
          <cell r="K5">
            <v>0.4625</v>
          </cell>
          <cell r="L5">
            <v>13.75</v>
          </cell>
          <cell r="M5">
            <v>51.363562962963</v>
          </cell>
        </row>
        <row r="6">
          <cell r="B6" t="str">
            <v>SHT0012987</v>
          </cell>
          <cell r="C6" t="str">
            <v>副驾驶员靠背护面总成
（有安全带出口）</v>
          </cell>
          <cell r="D6" t="str">
            <v>M3000S</v>
          </cell>
        </row>
        <row r="6">
          <cell r="F6">
            <v>37.151062962963</v>
          </cell>
          <cell r="G6">
            <v>38.0324</v>
          </cell>
          <cell r="H6">
            <v>0.76</v>
          </cell>
          <cell r="I6">
            <v>37.2724</v>
          </cell>
          <cell r="J6">
            <v>0.121337037037001</v>
          </cell>
          <cell r="K6">
            <v>0.4625</v>
          </cell>
          <cell r="L6">
            <v>13.75</v>
          </cell>
          <cell r="M6">
            <v>51.363562962963</v>
          </cell>
        </row>
        <row r="7">
          <cell r="B7" t="str">
            <v>SHT0012925</v>
          </cell>
          <cell r="C7" t="str">
            <v>坐垫护面总成（2.0主驾）</v>
          </cell>
          <cell r="D7" t="str">
            <v>M3000S</v>
          </cell>
        </row>
        <row r="7">
          <cell r="F7">
            <v>15.9911777777778</v>
          </cell>
          <cell r="G7">
            <v>15.9322</v>
          </cell>
        </row>
        <row r="7">
          <cell r="I7">
            <v>15.9322</v>
          </cell>
          <cell r="J7">
            <v>-0.0589777777778</v>
          </cell>
          <cell r="K7">
            <v>0.4625</v>
          </cell>
          <cell r="L7">
            <v>9.05</v>
          </cell>
          <cell r="M7">
            <v>25.5036777777778</v>
          </cell>
        </row>
        <row r="8">
          <cell r="B8" t="str">
            <v>SHT0012948</v>
          </cell>
          <cell r="C8" t="str">
            <v>副驾驶座椅坐垫护面总成</v>
          </cell>
          <cell r="D8" t="str">
            <v>M3000S/L5000</v>
          </cell>
        </row>
        <row r="8">
          <cell r="F8">
            <v>15.8204977777778</v>
          </cell>
          <cell r="G8">
            <v>15.8222</v>
          </cell>
        </row>
        <row r="8">
          <cell r="I8">
            <v>15.8222</v>
          </cell>
          <cell r="J8">
            <v>0.00170222222219962</v>
          </cell>
          <cell r="K8">
            <v>0.4625</v>
          </cell>
          <cell r="L8">
            <v>9.05</v>
          </cell>
          <cell r="M8">
            <v>25.3329977777778</v>
          </cell>
        </row>
        <row r="9">
          <cell r="B9" t="str">
            <v>SHT0013372</v>
          </cell>
          <cell r="C9" t="str">
            <v>翻折座垫护面总成</v>
          </cell>
          <cell r="D9" t="str">
            <v>M3000S</v>
          </cell>
        </row>
        <row r="9">
          <cell r="F9">
            <v>18.8421944444444</v>
          </cell>
          <cell r="G9">
            <v>18.8438</v>
          </cell>
        </row>
        <row r="9">
          <cell r="I9">
            <v>18.8438</v>
          </cell>
          <cell r="J9">
            <v>0.00160555555560293</v>
          </cell>
          <cell r="K9">
            <v>0.4625</v>
          </cell>
          <cell r="L9">
            <v>9.3</v>
          </cell>
          <cell r="M9">
            <v>28.6046944444444</v>
          </cell>
        </row>
        <row r="10">
          <cell r="B10" t="str">
            <v>SHT0012991</v>
          </cell>
          <cell r="C10" t="str">
            <v>驾驶员靠背护面总成（1.0主驾）</v>
          </cell>
          <cell r="D10" t="str">
            <v>L5000</v>
          </cell>
        </row>
        <row r="10">
          <cell r="F10">
            <v>36.103262962963</v>
          </cell>
          <cell r="G10">
            <v>38.0324</v>
          </cell>
          <cell r="H10">
            <v>0.76</v>
          </cell>
          <cell r="I10">
            <v>37.2724</v>
          </cell>
          <cell r="J10">
            <v>1.169137037037</v>
          </cell>
          <cell r="K10">
            <v>0.4625</v>
          </cell>
          <cell r="L10">
            <v>13.75</v>
          </cell>
          <cell r="M10">
            <v>50.315762962963</v>
          </cell>
        </row>
        <row r="11">
          <cell r="B11" t="str">
            <v>SHT0013011</v>
          </cell>
          <cell r="C11" t="str">
            <v>中间靠背护面总成</v>
          </cell>
          <cell r="D11" t="str">
            <v>L5000</v>
          </cell>
        </row>
        <row r="11">
          <cell r="F11">
            <v>17.6682888888889</v>
          </cell>
          <cell r="G11">
            <v>17.6814</v>
          </cell>
        </row>
        <row r="11">
          <cell r="I11">
            <v>17.6814</v>
          </cell>
          <cell r="J11">
            <v>0.0131111111111011</v>
          </cell>
          <cell r="K11">
            <v>0.23</v>
          </cell>
          <cell r="L11">
            <v>6</v>
          </cell>
          <cell r="M11">
            <v>23.8982888888889</v>
          </cell>
        </row>
        <row r="12">
          <cell r="B12" t="str">
            <v>SHT0013012</v>
          </cell>
          <cell r="C12" t="str">
            <v>中间座垫护面总成</v>
          </cell>
          <cell r="D12" t="str">
            <v>L5000</v>
          </cell>
        </row>
        <row r="12">
          <cell r="F12">
            <v>11.6665259259259</v>
          </cell>
          <cell r="G12">
            <v>11.6786</v>
          </cell>
        </row>
        <row r="12">
          <cell r="I12">
            <v>11.6786</v>
          </cell>
          <cell r="J12">
            <v>0.0120740740740999</v>
          </cell>
          <cell r="K12">
            <v>0.23</v>
          </cell>
          <cell r="L12">
            <v>4.6</v>
          </cell>
          <cell r="M12">
            <v>16.4965259259259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4" sqref="A14:L15"/>
    </sheetView>
  </sheetViews>
  <sheetFormatPr defaultColWidth="9" defaultRowHeight="27.75" customHeight="1"/>
  <cols>
    <col min="1" max="1" width="5.5" style="1"/>
    <col min="2" max="2" width="11.5" style="1" customWidth="1"/>
    <col min="3" max="3" width="24.875" style="1" customWidth="1"/>
    <col min="4" max="4" width="6.5" style="1" customWidth="1"/>
    <col min="5" max="5" width="10.625" style="1" customWidth="1"/>
    <col min="6" max="6" width="7" style="1" customWidth="1"/>
    <col min="7" max="10" width="9.37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0:12">
      <c r="J2" s="2" t="s">
        <v>1</v>
      </c>
      <c r="K2" s="2"/>
      <c r="L2" s="2"/>
    </row>
    <row r="3" s="2" customFormat="1" ht="39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3" customFormat="1" customHeight="1" spans="1:12">
      <c r="A4" s="7">
        <v>1</v>
      </c>
      <c r="B4" s="8" t="s">
        <v>14</v>
      </c>
      <c r="C4" s="8" t="s">
        <v>15</v>
      </c>
      <c r="D4" s="7" t="s">
        <v>16</v>
      </c>
      <c r="E4" s="8">
        <v>57.21</v>
      </c>
      <c r="F4" s="9">
        <v>0.13</v>
      </c>
      <c r="G4" s="7"/>
      <c r="H4" s="10">
        <f>VLOOKUP(B4,[1]目标价格!$B$3:$M$12,12,0)</f>
        <v>51.105762962963</v>
      </c>
      <c r="I4" s="10">
        <v>54.3522</v>
      </c>
      <c r="J4" s="10">
        <v>54.3522</v>
      </c>
      <c r="K4" s="7" t="s">
        <v>17</v>
      </c>
      <c r="L4" s="20" t="s">
        <v>18</v>
      </c>
    </row>
    <row r="5" s="3" customFormat="1" customHeight="1" spans="1:12">
      <c r="A5" s="7">
        <v>2</v>
      </c>
      <c r="B5" s="8" t="s">
        <v>19</v>
      </c>
      <c r="C5" s="8" t="s">
        <v>20</v>
      </c>
      <c r="D5" s="7" t="s">
        <v>16</v>
      </c>
      <c r="E5" s="8">
        <v>30.59</v>
      </c>
      <c r="F5" s="9">
        <v>0.13</v>
      </c>
      <c r="G5" s="7"/>
      <c r="H5" s="10">
        <f>VLOOKUP(B5,[1]目标价格!$B$3:$M$12,12,0)</f>
        <v>25.5036777777778</v>
      </c>
      <c r="I5" s="10">
        <v>28.3022</v>
      </c>
      <c r="J5" s="10">
        <v>28.3022</v>
      </c>
      <c r="K5" s="7" t="s">
        <v>17</v>
      </c>
      <c r="L5" s="21"/>
    </row>
    <row r="6" s="3" customFormat="1" customHeight="1" spans="1:12">
      <c r="A6" s="7">
        <v>3</v>
      </c>
      <c r="B6" s="8" t="s">
        <v>21</v>
      </c>
      <c r="C6" s="8" t="s">
        <v>22</v>
      </c>
      <c r="D6" s="7" t="s">
        <v>16</v>
      </c>
      <c r="E6" s="8">
        <v>31.43</v>
      </c>
      <c r="F6" s="9">
        <v>0.13</v>
      </c>
      <c r="G6" s="7"/>
      <c r="H6" s="10">
        <f>VLOOKUP(B6,[1]目标价格!$B$3:$M$12,12,0)</f>
        <v>25.3329977777778</v>
      </c>
      <c r="I6" s="10">
        <v>28.1822</v>
      </c>
      <c r="J6" s="10">
        <v>28.1822</v>
      </c>
      <c r="K6" s="7" t="s">
        <v>17</v>
      </c>
      <c r="L6" s="21"/>
    </row>
    <row r="7" s="3" customFormat="1" customHeight="1" spans="1:12">
      <c r="A7" s="7">
        <v>4</v>
      </c>
      <c r="B7" s="8" t="s">
        <v>23</v>
      </c>
      <c r="C7" s="8" t="s">
        <v>24</v>
      </c>
      <c r="D7" s="7" t="s">
        <v>16</v>
      </c>
      <c r="E7" s="8">
        <v>34.5</v>
      </c>
      <c r="F7" s="9">
        <v>0.13</v>
      </c>
      <c r="G7" s="7"/>
      <c r="H7" s="10">
        <f>VLOOKUP(B7,[1]目标价格!$B$3:$M$12,12,0)</f>
        <v>28.6046944444444</v>
      </c>
      <c r="I7" s="10">
        <v>32.6038</v>
      </c>
      <c r="J7" s="10">
        <v>32.6038</v>
      </c>
      <c r="K7" s="7" t="s">
        <v>17</v>
      </c>
      <c r="L7" s="21"/>
    </row>
    <row r="8" s="3" customFormat="1" customHeight="1" spans="1:12">
      <c r="A8" s="7">
        <v>5</v>
      </c>
      <c r="B8" s="11" t="s">
        <v>25</v>
      </c>
      <c r="C8" s="11" t="s">
        <v>26</v>
      </c>
      <c r="D8" s="12" t="s">
        <v>16</v>
      </c>
      <c r="E8" s="11">
        <v>57.21</v>
      </c>
      <c r="F8" s="13">
        <v>0.13</v>
      </c>
      <c r="G8" s="12"/>
      <c r="H8" s="14">
        <f>VLOOKUP(B8,[1]目标价格!$B$3:$M$12,12,0)</f>
        <v>51.105762962963</v>
      </c>
      <c r="I8" s="14">
        <v>54.3522</v>
      </c>
      <c r="J8" s="14">
        <v>54.3522</v>
      </c>
      <c r="K8" s="12" t="s">
        <v>17</v>
      </c>
      <c r="L8" s="21"/>
    </row>
    <row r="9" s="3" customFormat="1" customHeight="1" spans="1:12">
      <c r="A9" s="7">
        <v>6</v>
      </c>
      <c r="B9" s="11" t="s">
        <v>27</v>
      </c>
      <c r="C9" s="11" t="s">
        <v>15</v>
      </c>
      <c r="D9" s="12" t="s">
        <v>16</v>
      </c>
      <c r="E9" s="11">
        <v>57.21</v>
      </c>
      <c r="F9" s="13">
        <v>0.13</v>
      </c>
      <c r="G9" s="12"/>
      <c r="H9" s="14">
        <f>VLOOKUP(B9,[1]目标价格!$B$3:$M$12,12,0)</f>
        <v>51.363562962963</v>
      </c>
      <c r="I9" s="14">
        <v>54.3522</v>
      </c>
      <c r="J9" s="14">
        <v>54.3522</v>
      </c>
      <c r="K9" s="12" t="s">
        <v>17</v>
      </c>
      <c r="L9" s="21"/>
    </row>
    <row r="10" s="3" customFormat="1" customHeight="1" spans="1:12">
      <c r="A10" s="7">
        <v>7</v>
      </c>
      <c r="B10" s="11" t="s">
        <v>28</v>
      </c>
      <c r="C10" s="11" t="s">
        <v>26</v>
      </c>
      <c r="D10" s="12" t="s">
        <v>16</v>
      </c>
      <c r="E10" s="11">
        <v>57.21</v>
      </c>
      <c r="F10" s="13">
        <v>0.13</v>
      </c>
      <c r="G10" s="12"/>
      <c r="H10" s="14">
        <f>VLOOKUP(B10,[1]目标价格!$B$3:$M$12,12,0)</f>
        <v>50.315762962963</v>
      </c>
      <c r="I10" s="14">
        <v>54.3522</v>
      </c>
      <c r="J10" s="14">
        <v>54.3522</v>
      </c>
      <c r="K10" s="12" t="s">
        <v>17</v>
      </c>
      <c r="L10" s="21"/>
    </row>
    <row r="11" s="3" customFormat="1" customHeight="1" spans="1:12">
      <c r="A11" s="7">
        <v>8</v>
      </c>
      <c r="B11" s="11" t="s">
        <v>29</v>
      </c>
      <c r="C11" s="11" t="s">
        <v>26</v>
      </c>
      <c r="D11" s="12" t="s">
        <v>16</v>
      </c>
      <c r="E11" s="11">
        <v>57.21</v>
      </c>
      <c r="F11" s="13">
        <v>0.13</v>
      </c>
      <c r="G11" s="12"/>
      <c r="H11" s="14">
        <f>VLOOKUP(B11,[1]目标价格!$B$3:$M$12,12,0)</f>
        <v>51.363562962963</v>
      </c>
      <c r="I11" s="14">
        <v>54.3522</v>
      </c>
      <c r="J11" s="14">
        <v>54.3522</v>
      </c>
      <c r="K11" s="12" t="s">
        <v>17</v>
      </c>
      <c r="L11" s="21"/>
    </row>
    <row r="12" s="3" customFormat="1" customHeight="1" spans="1:12">
      <c r="A12" s="7">
        <v>9</v>
      </c>
      <c r="B12" s="8" t="s">
        <v>30</v>
      </c>
      <c r="C12" s="8" t="s">
        <v>31</v>
      </c>
      <c r="D12" s="7" t="s">
        <v>16</v>
      </c>
      <c r="E12" s="8">
        <v>26.73</v>
      </c>
      <c r="F12" s="9">
        <v>0.13</v>
      </c>
      <c r="G12" s="7"/>
      <c r="H12" s="10">
        <f>VLOOKUP(B12,[1]目标价格!$B$3:$M$12,12,0)</f>
        <v>23.8982888888889</v>
      </c>
      <c r="I12" s="10">
        <v>25.3814</v>
      </c>
      <c r="J12" s="10">
        <v>25.3814</v>
      </c>
      <c r="K12" s="7" t="s">
        <v>17</v>
      </c>
      <c r="L12" s="21"/>
    </row>
    <row r="13" s="3" customFormat="1" customHeight="1" spans="1:12">
      <c r="A13" s="7">
        <v>10</v>
      </c>
      <c r="B13" s="8" t="s">
        <v>32</v>
      </c>
      <c r="C13" s="8" t="s">
        <v>33</v>
      </c>
      <c r="D13" s="7" t="s">
        <v>16</v>
      </c>
      <c r="E13" s="8">
        <v>21.55</v>
      </c>
      <c r="F13" s="9">
        <v>0.13</v>
      </c>
      <c r="G13" s="7"/>
      <c r="H13" s="10">
        <f>VLOOKUP(B13,[1]目标价格!$B$3:$M$12,12,0)</f>
        <v>16.4965259259259</v>
      </c>
      <c r="I13" s="10">
        <v>19.6486</v>
      </c>
      <c r="J13" s="10">
        <v>19.6486</v>
      </c>
      <c r="K13" s="7" t="s">
        <v>17</v>
      </c>
      <c r="L13" s="22"/>
    </row>
    <row r="14" s="1" customFormat="1" customHeight="1" spans="1:12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="1" customFormat="1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="1" customFormat="1" ht="93" customHeight="1" spans="1:12">
      <c r="A16" s="16" t="s">
        <v>35</v>
      </c>
      <c r="B16" s="17"/>
      <c r="C16" s="18" t="s">
        <v>36</v>
      </c>
      <c r="D16" s="18"/>
      <c r="E16" s="19" t="s">
        <v>37</v>
      </c>
      <c r="F16" s="19"/>
      <c r="G16" s="19"/>
      <c r="H16" s="19" t="s">
        <v>38</v>
      </c>
      <c r="I16" s="19"/>
      <c r="J16" s="19"/>
      <c r="K16" s="19" t="s">
        <v>39</v>
      </c>
      <c r="L16" s="19"/>
    </row>
  </sheetData>
  <mergeCells count="9">
    <mergeCell ref="A1:L1"/>
    <mergeCell ref="J2:L2"/>
    <mergeCell ref="A16:B16"/>
    <mergeCell ref="C16:D16"/>
    <mergeCell ref="E16:G16"/>
    <mergeCell ref="H16:J16"/>
    <mergeCell ref="K16:L16"/>
    <mergeCell ref="L4:L13"/>
    <mergeCell ref="A14:L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2018-11-19T07:19:00Z</cp:lastPrinted>
  <dcterms:modified xsi:type="dcterms:W3CDTF">2021-11-02T07:43:07Z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10</vt:lpwstr>
  </property>
  <property fmtid="{D5CDD505-2E9C-101B-9397-08002B2CF9AE}" pid="4" name="ICV">
    <vt:lpwstr>F2C2094779D54E44A1557DE870E28885</vt:lpwstr>
  </property>
</Properties>
</file>