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日常工作\成本类\价格测算\面套\M3000S L5000\"/>
    </mc:Choice>
  </mc:AlternateContent>
  <bookViews>
    <workbookView xWindow="0" yWindow="0" windowWidth="19200" windowHeight="7620"/>
  </bookViews>
  <sheets>
    <sheet name="目标价格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3" i="1"/>
  <c r="L3" i="1"/>
  <c r="I12" i="1" l="1"/>
  <c r="K12" i="1" s="1"/>
  <c r="I11" i="1"/>
  <c r="K11" i="1" s="1"/>
  <c r="I9" i="1"/>
  <c r="K9" i="1" s="1"/>
  <c r="I6" i="1"/>
  <c r="K6" i="1" s="1"/>
  <c r="I5" i="1"/>
  <c r="K5" i="1" s="1"/>
  <c r="I8" i="1"/>
  <c r="K8" i="1" s="1"/>
  <c r="I10" i="1"/>
  <c r="K10" i="1" s="1"/>
  <c r="I7" i="1"/>
  <c r="K7" i="1" s="1"/>
  <c r="L7" i="1" l="1"/>
  <c r="L10" i="1"/>
  <c r="L8" i="1"/>
  <c r="L5" i="1"/>
  <c r="L6" i="1"/>
  <c r="L11" i="1"/>
  <c r="L12" i="1"/>
  <c r="L9" i="1"/>
  <c r="I3" i="1"/>
  <c r="I4" i="1"/>
  <c r="K4" i="1" s="1"/>
  <c r="K3" i="1" l="1"/>
  <c r="L4" i="1"/>
</calcChain>
</file>

<file path=xl/sharedStrings.xml><?xml version="1.0" encoding="utf-8"?>
<sst xmlns="http://schemas.openxmlformats.org/spreadsheetml/2006/main" count="56" uniqueCount="40">
  <si>
    <t>序号</t>
  </si>
  <si>
    <t>QAD号</t>
  </si>
  <si>
    <t>产品</t>
  </si>
  <si>
    <t>车型</t>
    <phoneticPr fontId="3" type="noConversion"/>
  </si>
  <si>
    <t>原材料成本</t>
    <phoneticPr fontId="3" type="noConversion"/>
  </si>
  <si>
    <t>纸箱</t>
    <phoneticPr fontId="3" type="noConversion"/>
  </si>
  <si>
    <t>加工费</t>
    <phoneticPr fontId="3" type="noConversion"/>
  </si>
  <si>
    <t>简美供货价格/目标价格</t>
    <phoneticPr fontId="3" type="noConversion"/>
  </si>
  <si>
    <t>差价</t>
    <phoneticPr fontId="3" type="noConversion"/>
  </si>
  <si>
    <t>均为未税</t>
    <phoneticPr fontId="3" type="noConversion"/>
  </si>
  <si>
    <t>核定简美面套价格</t>
    <phoneticPr fontId="3" type="noConversion"/>
  </si>
  <si>
    <t>SHT0012983</t>
    <phoneticPr fontId="3" type="noConversion"/>
  </si>
  <si>
    <t>驾驶员靠背护面总成
（无安全带出口）</t>
  </si>
  <si>
    <t>M3000S</t>
  </si>
  <si>
    <t>SHT0012947</t>
  </si>
  <si>
    <t>副驾驶员靠背护面总成
(无安全带出口)</t>
  </si>
  <si>
    <t>M3000S/L5000</t>
  </si>
  <si>
    <t>SHT0012926</t>
  </si>
  <si>
    <t>SHT0012987</t>
  </si>
  <si>
    <t>SHT0012925</t>
  </si>
  <si>
    <t>SHT0012948</t>
  </si>
  <si>
    <t>SHT0013372</t>
  </si>
  <si>
    <t>驾驶员靠背护面总成
（有安全带出口）</t>
  </si>
  <si>
    <t>副驾驶员靠背护面总成
（有安全带出口）</t>
  </si>
  <si>
    <t>坐垫护面总成（2.0主驾）</t>
  </si>
  <si>
    <t>副驾驶座椅坐垫护面总成</t>
  </si>
  <si>
    <t>翻折座垫护面总成</t>
  </si>
  <si>
    <t>SHT0012991</t>
    <phoneticPr fontId="3" type="noConversion"/>
  </si>
  <si>
    <t>SHT0013011</t>
  </si>
  <si>
    <t>SHT0013012</t>
  </si>
  <si>
    <t>驾驶员靠背护面总成（1.0主驾）</t>
  </si>
  <si>
    <t>中间靠背护面总成</t>
  </si>
  <si>
    <t>中间座垫护面总成</t>
  </si>
  <si>
    <t>L5000</t>
  </si>
  <si>
    <t>含纸箱</t>
    <phoneticPr fontId="3" type="noConversion"/>
  </si>
  <si>
    <t>调整说明</t>
    <phoneticPr fontId="3" type="noConversion"/>
  </si>
  <si>
    <t>1、原材料耗用定额有误，重新按造型部新定额计算原材料成本；2、实件复核加工工艺比TX座椅复杂，需要双针机，与事先造型部提供的信息相反，故核增加工费；3、西安工厂要求增加纸箱，与河北工厂要求塑料袋不一样，故核增纸箱成本</t>
    <phoneticPr fontId="3" type="noConversion"/>
  </si>
  <si>
    <t>目标附加值率</t>
    <phoneticPr fontId="7" type="noConversion"/>
  </si>
  <si>
    <t>简美报批价</t>
    <phoneticPr fontId="3" type="noConversion"/>
  </si>
  <si>
    <t>简美报批附加值率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</si>
</sst>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1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43" fontId="6" fillId="0" borderId="1" xfId="1" applyFont="1" applyFill="1" applyBorder="1" applyAlignment="1" applyProtection="1">
      <alignment horizontal="center" vertical="center" wrapText="1"/>
      <protection locked="0"/>
    </xf>
    <xf numFmtId="43" fontId="4" fillId="0" borderId="1" xfId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10" fontId="2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3" fontId="9" fillId="0" borderId="1" xfId="1" applyFont="1" applyFill="1" applyBorder="1">
      <alignment vertical="center"/>
    </xf>
    <xf numFmtId="43" fontId="9" fillId="0" borderId="1" xfId="1" applyFont="1" applyFill="1" applyBorder="1" applyAlignment="1">
      <alignment vertical="center" wrapText="1"/>
    </xf>
    <xf numFmtId="43" fontId="9" fillId="2" borderId="1" xfId="1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43" fontId="9" fillId="0" borderId="0" xfId="1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4" borderId="1" xfId="0" applyFont="1" applyFill="1" applyBorder="1">
      <alignment vertic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</cellXfs>
  <cellStyles count="5">
    <cellStyle name="百分比" xfId="2" builtinId="5"/>
    <cellStyle name="常规" xfId="0" builtinId="0"/>
    <cellStyle name="常规 10" xfId="4"/>
    <cellStyle name="千位分隔" xfId="1" builtinId="3"/>
    <cellStyle name="样式 1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N2" sqref="N2"/>
    </sheetView>
  </sheetViews>
  <sheetFormatPr defaultRowHeight="12.75" x14ac:dyDescent="0.2"/>
  <cols>
    <col min="1" max="1" width="5.25" style="8" customWidth="1"/>
    <col min="2" max="2" width="10.875" style="8" customWidth="1"/>
    <col min="3" max="3" width="19" style="8" customWidth="1"/>
    <col min="4" max="4" width="12.25" style="19" customWidth="1"/>
    <col min="5" max="5" width="15.125" style="8" customWidth="1"/>
    <col min="6" max="6" width="7.625" style="18" customWidth="1"/>
    <col min="7" max="7" width="6.75" style="18" customWidth="1"/>
    <col min="8" max="8" width="7.25" style="18" customWidth="1"/>
    <col min="9" max="9" width="9.625" style="18" customWidth="1"/>
    <col min="10" max="10" width="6.625" style="18" customWidth="1"/>
    <col min="11" max="11" width="5.875" style="18" customWidth="1"/>
    <col min="12" max="13" width="7.875" style="8" customWidth="1"/>
    <col min="14" max="14" width="7.125" style="8" customWidth="1"/>
    <col min="15" max="16384" width="9" style="8"/>
  </cols>
  <sheetData>
    <row r="1" spans="1:14" ht="36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35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38</v>
      </c>
      <c r="K1" s="6" t="s">
        <v>8</v>
      </c>
      <c r="L1" s="3" t="s">
        <v>37</v>
      </c>
      <c r="M1" s="3" t="s">
        <v>39</v>
      </c>
      <c r="N1" s="7" t="s">
        <v>9</v>
      </c>
    </row>
    <row r="2" spans="1:14" ht="26.25" customHeight="1" x14ac:dyDescent="0.2">
      <c r="A2" s="10"/>
      <c r="B2" s="11" t="s">
        <v>10</v>
      </c>
      <c r="C2" s="10"/>
      <c r="D2" s="12"/>
      <c r="E2" s="10"/>
      <c r="F2" s="13"/>
      <c r="G2" s="13"/>
      <c r="H2" s="13"/>
      <c r="I2" s="13"/>
      <c r="J2" s="13"/>
      <c r="K2" s="13"/>
      <c r="L2" s="10"/>
      <c r="M2" s="10"/>
    </row>
    <row r="3" spans="1:14" ht="25.5" x14ac:dyDescent="0.2">
      <c r="A3" s="12">
        <v>1</v>
      </c>
      <c r="B3" s="20" t="s">
        <v>14</v>
      </c>
      <c r="C3" s="14" t="s">
        <v>15</v>
      </c>
      <c r="D3" s="16" t="s">
        <v>16</v>
      </c>
      <c r="E3" s="21" t="s">
        <v>36</v>
      </c>
      <c r="F3" s="13">
        <v>37.263262962962969</v>
      </c>
      <c r="G3" s="13">
        <v>0.46250000000000002</v>
      </c>
      <c r="H3" s="13">
        <v>13.75</v>
      </c>
      <c r="I3" s="15">
        <f>F3+G3+H3</f>
        <v>51.475762962962968</v>
      </c>
      <c r="J3" s="13">
        <v>54.35</v>
      </c>
      <c r="K3" s="13">
        <f>J3-I3</f>
        <v>2.8742370370370338</v>
      </c>
      <c r="L3" s="9">
        <f>H3/I3</f>
        <v>0.26711600195014468</v>
      </c>
      <c r="M3" s="9">
        <f>(J3-F3-G3)/J3</f>
        <v>0.30587372653242012</v>
      </c>
      <c r="N3" s="8" t="s">
        <v>34</v>
      </c>
    </row>
    <row r="4" spans="1:14" x14ac:dyDescent="0.2">
      <c r="A4" s="12">
        <v>2</v>
      </c>
      <c r="B4" s="20" t="s">
        <v>19</v>
      </c>
      <c r="C4" s="17" t="s">
        <v>24</v>
      </c>
      <c r="D4" s="12" t="s">
        <v>13</v>
      </c>
      <c r="E4" s="22"/>
      <c r="F4" s="13">
        <v>15.991177777777779</v>
      </c>
      <c r="G4" s="13">
        <v>0.46250000000000002</v>
      </c>
      <c r="H4" s="13">
        <v>9.0500000000000007</v>
      </c>
      <c r="I4" s="15">
        <f t="shared" ref="I4:I12" si="0">F4+G4+H4</f>
        <v>25.503677777777778</v>
      </c>
      <c r="J4" s="13">
        <v>28.3</v>
      </c>
      <c r="K4" s="13">
        <f t="shared" ref="K4:K12" si="1">J4-I4</f>
        <v>2.7963222222222228</v>
      </c>
      <c r="L4" s="9">
        <f t="shared" ref="L4:L12" si="2">H4/I4</f>
        <v>0.3548507818698044</v>
      </c>
      <c r="M4" s="9">
        <f t="shared" ref="M4:M12" si="3">(J4-F4-G4)/J4</f>
        <v>0.41859795838241065</v>
      </c>
      <c r="N4" s="8" t="s">
        <v>34</v>
      </c>
    </row>
    <row r="5" spans="1:14" x14ac:dyDescent="0.2">
      <c r="A5" s="12">
        <v>3</v>
      </c>
      <c r="B5" s="20" t="s">
        <v>20</v>
      </c>
      <c r="C5" s="17" t="s">
        <v>25</v>
      </c>
      <c r="D5" s="16" t="s">
        <v>16</v>
      </c>
      <c r="E5" s="22"/>
      <c r="F5" s="13">
        <v>15.820497777777778</v>
      </c>
      <c r="G5" s="13">
        <v>0.46250000000000002</v>
      </c>
      <c r="H5" s="13">
        <v>9.0500000000000007</v>
      </c>
      <c r="I5" s="15">
        <f t="shared" si="0"/>
        <v>25.332997777777777</v>
      </c>
      <c r="J5" s="13">
        <v>28.18</v>
      </c>
      <c r="K5" s="13">
        <f t="shared" si="1"/>
        <v>2.8470022222222227</v>
      </c>
      <c r="L5" s="9">
        <f t="shared" si="2"/>
        <v>0.35724157398926953</v>
      </c>
      <c r="M5" s="9">
        <f t="shared" si="3"/>
        <v>0.42217892910653732</v>
      </c>
      <c r="N5" s="8" t="s">
        <v>34</v>
      </c>
    </row>
    <row r="6" spans="1:14" ht="15" customHeight="1" x14ac:dyDescent="0.2">
      <c r="A6" s="12">
        <v>4</v>
      </c>
      <c r="B6" s="20" t="s">
        <v>21</v>
      </c>
      <c r="C6" s="17" t="s">
        <v>26</v>
      </c>
      <c r="D6" s="12" t="s">
        <v>13</v>
      </c>
      <c r="E6" s="22"/>
      <c r="F6" s="13">
        <v>18.842194444444448</v>
      </c>
      <c r="G6" s="13">
        <v>0.46250000000000002</v>
      </c>
      <c r="H6" s="13">
        <v>9.3000000000000007</v>
      </c>
      <c r="I6" s="15">
        <f t="shared" si="0"/>
        <v>28.604694444444448</v>
      </c>
      <c r="J6" s="13">
        <v>32.6</v>
      </c>
      <c r="K6" s="13">
        <f t="shared" si="1"/>
        <v>3.9953055555555537</v>
      </c>
      <c r="L6" s="9">
        <f t="shared" si="2"/>
        <v>0.32512145927873143</v>
      </c>
      <c r="M6" s="9">
        <f t="shared" si="3"/>
        <v>0.40783145875937277</v>
      </c>
      <c r="N6" s="8" t="s">
        <v>34</v>
      </c>
    </row>
    <row r="7" spans="1:14" ht="25.5" customHeight="1" x14ac:dyDescent="0.2">
      <c r="A7" s="12">
        <v>5</v>
      </c>
      <c r="B7" s="10" t="s">
        <v>11</v>
      </c>
      <c r="C7" s="14" t="s">
        <v>12</v>
      </c>
      <c r="D7" s="12" t="s">
        <v>13</v>
      </c>
      <c r="E7" s="22"/>
      <c r="F7" s="13">
        <v>37.263262962962969</v>
      </c>
      <c r="G7" s="13">
        <v>0.46250000000000002</v>
      </c>
      <c r="H7" s="13">
        <v>13.75</v>
      </c>
      <c r="I7" s="15">
        <f>F7+G7+H7</f>
        <v>51.475762962962968</v>
      </c>
      <c r="J7" s="13">
        <v>54.35</v>
      </c>
      <c r="K7" s="13">
        <f>J7-I7</f>
        <v>2.8742370370370338</v>
      </c>
      <c r="L7" s="9">
        <f>H7/I7</f>
        <v>0.26711600195014468</v>
      </c>
      <c r="M7" s="9">
        <f t="shared" si="3"/>
        <v>0.30587372653242012</v>
      </c>
      <c r="N7" s="8" t="s">
        <v>34</v>
      </c>
    </row>
    <row r="8" spans="1:14" ht="25.5" x14ac:dyDescent="0.2">
      <c r="A8" s="12">
        <v>6</v>
      </c>
      <c r="B8" s="10" t="s">
        <v>18</v>
      </c>
      <c r="C8" s="17" t="s">
        <v>23</v>
      </c>
      <c r="D8" s="12" t="s">
        <v>13</v>
      </c>
      <c r="E8" s="22"/>
      <c r="F8" s="13">
        <v>37.151062962962968</v>
      </c>
      <c r="G8" s="13">
        <v>0.46250000000000002</v>
      </c>
      <c r="H8" s="13">
        <v>13.75</v>
      </c>
      <c r="I8" s="15">
        <f>F8+G8+H8</f>
        <v>51.363562962962966</v>
      </c>
      <c r="J8" s="13">
        <v>54.35</v>
      </c>
      <c r="K8" s="13">
        <f>J8-I8</f>
        <v>2.9864370370370352</v>
      </c>
      <c r="L8" s="9">
        <f>H8/I8</f>
        <v>0.26769949759744655</v>
      </c>
      <c r="M8" s="9">
        <f t="shared" si="3"/>
        <v>0.3079381239565232</v>
      </c>
      <c r="N8" s="8" t="s">
        <v>34</v>
      </c>
    </row>
    <row r="9" spans="1:14" ht="25.5" x14ac:dyDescent="0.2">
      <c r="A9" s="12">
        <v>7</v>
      </c>
      <c r="B9" s="20" t="s">
        <v>27</v>
      </c>
      <c r="C9" s="14" t="s">
        <v>30</v>
      </c>
      <c r="D9" s="12" t="s">
        <v>33</v>
      </c>
      <c r="E9" s="22"/>
      <c r="F9" s="13">
        <v>37.26</v>
      </c>
      <c r="G9" s="13">
        <v>0.46250000000000002</v>
      </c>
      <c r="H9" s="13">
        <v>13.75</v>
      </c>
      <c r="I9" s="15">
        <f t="shared" si="0"/>
        <v>51.472499999999997</v>
      </c>
      <c r="J9" s="13">
        <v>54.35</v>
      </c>
      <c r="K9" s="13">
        <f t="shared" si="1"/>
        <v>2.8775000000000048</v>
      </c>
      <c r="L9" s="9">
        <f t="shared" si="2"/>
        <v>0.26713293506241198</v>
      </c>
      <c r="M9" s="9">
        <f t="shared" si="3"/>
        <v>0.30593376264949412</v>
      </c>
      <c r="N9" s="8" t="s">
        <v>34</v>
      </c>
    </row>
    <row r="10" spans="1:14" ht="23.25" customHeight="1" x14ac:dyDescent="0.2">
      <c r="A10" s="12">
        <v>8</v>
      </c>
      <c r="B10" s="10" t="s">
        <v>17</v>
      </c>
      <c r="C10" s="14" t="s">
        <v>22</v>
      </c>
      <c r="D10" s="12" t="s">
        <v>13</v>
      </c>
      <c r="E10" s="22"/>
      <c r="F10" s="13">
        <v>37.151062962962968</v>
      </c>
      <c r="G10" s="13">
        <v>0.46250000000000002</v>
      </c>
      <c r="H10" s="13">
        <v>13.75</v>
      </c>
      <c r="I10" s="15">
        <f>F10+G10+H10</f>
        <v>51.363562962962966</v>
      </c>
      <c r="J10" s="13">
        <v>54.35</v>
      </c>
      <c r="K10" s="13">
        <f>J10-I10</f>
        <v>2.9864370370370352</v>
      </c>
      <c r="L10" s="9">
        <f>H10/I10</f>
        <v>0.26769949759744655</v>
      </c>
      <c r="M10" s="9">
        <f t="shared" si="3"/>
        <v>0.3079381239565232</v>
      </c>
      <c r="N10" s="8" t="s">
        <v>34</v>
      </c>
    </row>
    <row r="11" spans="1:14" x14ac:dyDescent="0.2">
      <c r="A11" s="12">
        <v>9</v>
      </c>
      <c r="B11" s="20" t="s">
        <v>28</v>
      </c>
      <c r="C11" s="17" t="s">
        <v>31</v>
      </c>
      <c r="D11" s="12" t="s">
        <v>33</v>
      </c>
      <c r="E11" s="22"/>
      <c r="F11" s="13">
        <v>17.668288888888892</v>
      </c>
      <c r="G11" s="13">
        <v>0.23</v>
      </c>
      <c r="H11" s="13">
        <v>6</v>
      </c>
      <c r="I11" s="15">
        <f t="shared" si="0"/>
        <v>23.898288888888892</v>
      </c>
      <c r="J11" s="13">
        <v>25.38</v>
      </c>
      <c r="K11" s="13">
        <f t="shared" si="1"/>
        <v>1.4817111111111068</v>
      </c>
      <c r="L11" s="9">
        <f t="shared" si="2"/>
        <v>0.25106399993304956</v>
      </c>
      <c r="M11" s="9">
        <f t="shared" si="3"/>
        <v>0.29478767183258892</v>
      </c>
      <c r="N11" s="8" t="s">
        <v>34</v>
      </c>
    </row>
    <row r="12" spans="1:14" x14ac:dyDescent="0.2">
      <c r="A12" s="12">
        <v>10</v>
      </c>
      <c r="B12" s="20" t="s">
        <v>29</v>
      </c>
      <c r="C12" s="17" t="s">
        <v>32</v>
      </c>
      <c r="D12" s="12" t="s">
        <v>33</v>
      </c>
      <c r="E12" s="23"/>
      <c r="F12" s="13">
        <v>11.666525925925928</v>
      </c>
      <c r="G12" s="13">
        <v>0.23</v>
      </c>
      <c r="H12" s="13">
        <v>4.5999999999999996</v>
      </c>
      <c r="I12" s="15">
        <f t="shared" si="0"/>
        <v>16.49652592592593</v>
      </c>
      <c r="J12" s="13">
        <v>19.649999999999999</v>
      </c>
      <c r="K12" s="13">
        <f t="shared" si="1"/>
        <v>3.1534740740740688</v>
      </c>
      <c r="L12" s="9">
        <f t="shared" si="2"/>
        <v>0.27884658992173877</v>
      </c>
      <c r="M12" s="9">
        <f t="shared" si="3"/>
        <v>0.39457883328621224</v>
      </c>
      <c r="N12" s="8" t="s">
        <v>34</v>
      </c>
    </row>
  </sheetData>
  <mergeCells count="1">
    <mergeCell ref="E3:E1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目标价格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zzf</cp:lastModifiedBy>
  <dcterms:created xsi:type="dcterms:W3CDTF">2021-10-29T03:25:52Z</dcterms:created>
  <dcterms:modified xsi:type="dcterms:W3CDTF">2021-11-03T00:49:00Z</dcterms:modified>
</cp:coreProperties>
</file>