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建议!$A$1:$N$37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K11" i="9"/>
  <c r="L11" i="9" s="1"/>
  <c r="K12" i="9"/>
  <c r="L12" i="9"/>
  <c r="M12" i="9"/>
  <c r="K13" i="9"/>
  <c r="L13" i="9"/>
  <c r="M13" i="9"/>
  <c r="K14" i="9"/>
  <c r="L14" i="9" s="1"/>
  <c r="K15" i="9"/>
  <c r="L15" i="9" s="1"/>
  <c r="K16" i="9"/>
  <c r="L16" i="9"/>
  <c r="M16" i="9"/>
  <c r="K17" i="9"/>
  <c r="L17" i="9"/>
  <c r="M17" i="9"/>
  <c r="K18" i="9"/>
  <c r="L18" i="9" s="1"/>
  <c r="K19" i="9"/>
  <c r="L19" i="9" s="1"/>
  <c r="K20" i="9"/>
  <c r="L20" i="9"/>
  <c r="M20" i="9"/>
  <c r="K21" i="9"/>
  <c r="L21" i="9" s="1"/>
  <c r="M21" i="9"/>
  <c r="K22" i="9"/>
  <c r="M22" i="9" s="1"/>
  <c r="L22" i="9"/>
  <c r="K23" i="9"/>
  <c r="L23" i="9" s="1"/>
  <c r="K24" i="9"/>
  <c r="L24" i="9"/>
  <c r="M24" i="9"/>
  <c r="K25" i="9"/>
  <c r="L25" i="9"/>
  <c r="M25" i="9"/>
  <c r="K26" i="9"/>
  <c r="L26" i="9" s="1"/>
  <c r="M26" i="9"/>
  <c r="M9" i="9"/>
  <c r="L9" i="9"/>
  <c r="K9" i="9"/>
  <c r="M18" i="9" l="1"/>
  <c r="M14" i="9"/>
  <c r="M10" i="9"/>
  <c r="M23" i="9"/>
  <c r="M19" i="9"/>
  <c r="M15" i="9"/>
  <c r="M11" i="9"/>
</calcChain>
</file>

<file path=xl/sharedStrings.xml><?xml version="1.0" encoding="utf-8"?>
<sst xmlns="http://schemas.openxmlformats.org/spreadsheetml/2006/main" count="90" uniqueCount="50">
  <si>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</si>
  <si>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</si>
  <si>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</si>
  <si>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</si>
  <si>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</si>
  <si>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</si>
  <si>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</si>
  <si>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</si>
  <si>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</si>
  <si>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</si>
  <si>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</si>
  <si>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</si>
  <si>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</si>
  <si>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</si>
  <si>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</si>
  <si>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</si>
  <si>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</si>
  <si>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</si>
  <si>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</si>
  <si>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</si>
  <si>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</si>
  <si>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</si>
  <si>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</si>
  <si>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</si>
  <si>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</si>
  <si>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</si>
  <si>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</si>
  <si>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</si>
  <si>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</si>
  <si>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</si>
  <si>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</si>
  <si>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</si>
  <si>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合肥光码科技有限公司</t>
    </r>
    <phoneticPr fontId="4" type="noConversion"/>
  </si>
  <si>
    <t>SHT0013128</t>
  </si>
  <si>
    <t>SHT0013645</t>
  </si>
  <si>
    <t>SHT0013127</t>
    <phoneticPr fontId="5" type="noConversion"/>
  </si>
  <si>
    <t>SHT0013644</t>
    <phoneticPr fontId="5" type="noConversion"/>
  </si>
  <si>
    <t>SHT0013642</t>
    <phoneticPr fontId="5" type="noConversion"/>
  </si>
  <si>
    <t>SHT0013643</t>
  </si>
  <si>
    <t>SHT0013615</t>
    <phoneticPr fontId="5" type="noConversion"/>
  </si>
  <si>
    <t>SHT0013616</t>
  </si>
  <si>
    <t>SHT0013617</t>
  </si>
  <si>
    <t>重汽说明书</t>
    <phoneticPr fontId="5" type="noConversion"/>
  </si>
  <si>
    <t>A4铜版纸，157g.</t>
    <phoneticPr fontId="5" type="noConversion"/>
  </si>
  <si>
    <t>件</t>
    <phoneticPr fontId="5" type="noConversion"/>
  </si>
  <si>
    <t>起订量</t>
    <phoneticPr fontId="7" type="noConversion"/>
  </si>
  <si>
    <t>2021年</t>
    <phoneticPr fontId="7" type="noConversion"/>
  </si>
  <si>
    <t>&lt;5000</t>
  </si>
  <si>
    <t>5000≥</t>
  </si>
  <si>
    <t xml:space="preserve">                                                协议编号：QQ-HBZYXY-2021-041-02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</si>
</sst>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9" fillId="2" borderId="3" xfId="6" applyFont="1" applyFill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9" fillId="2" borderId="6" xfId="6" applyFont="1" applyFill="1" applyBorder="1" applyAlignment="1">
      <alignment horizontal="center" vertical="center" wrapText="1"/>
    </xf>
    <xf numFmtId="0" fontId="9" fillId="2" borderId="7" xfId="6" applyFont="1" applyFill="1" applyBorder="1" applyAlignment="1">
      <alignment horizontal="center" vertical="center" wrapText="1"/>
    </xf>
    <xf numFmtId="176" fontId="15" fillId="0" borderId="8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9"/>
  <sheetViews>
    <sheetView tabSelected="1" zoomScale="115" zoomScaleNormal="115" zoomScaleSheetLayoutView="70" workbookViewId="0">
      <selection activeCell="A2" sqref="A2:N2"/>
    </sheetView>
  </sheetViews>
  <sheetFormatPr defaultRowHeight="14.25" x14ac:dyDescent="0.15"/>
  <cols>
    <col min="1" max="1" width="6.5" style="3" customWidth="1"/>
    <col min="2" max="2" width="11.375" style="33" customWidth="1"/>
    <col min="3" max="3" width="12.125" style="3" customWidth="1"/>
    <col min="4" max="4" width="15.5" style="29" customWidth="1"/>
    <col min="5" max="5" width="5.625" style="30" customWidth="1"/>
    <col min="6" max="7" width="6.875" style="31" customWidth="1"/>
    <col min="8" max="8" width="9.375" style="31" customWidth="1"/>
    <col min="9" max="9" width="7.125" style="31" customWidth="1"/>
    <col min="10" max="10" width="7.75" style="31" customWidth="1"/>
    <col min="11" max="11" width="8" style="31" customWidth="1"/>
    <col min="12" max="12" width="6.875" style="31" customWidth="1"/>
    <col min="13" max="13" width="7.625" style="31" customWidth="1"/>
    <col min="14" max="14" width="5.625" style="32" customWidth="1"/>
    <col min="15" max="15" width="5.875" style="3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15" ht="16.5" customHeight="1" x14ac:dyDescent="0.15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15" x14ac:dyDescent="0.1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15" ht="21" customHeight="1" x14ac:dyDescent="0.15">
      <c r="A4" s="54" t="s">
        <v>32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15" x14ac:dyDescent="0.1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15" x14ac:dyDescent="0.15">
      <c r="A6" s="42" t="s">
        <v>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7"/>
    </row>
    <row r="7" spans="1:15" ht="60" customHeight="1" x14ac:dyDescent="0.15">
      <c r="A7" s="46" t="s">
        <v>0</v>
      </c>
      <c r="B7" s="47" t="s">
        <v>1</v>
      </c>
      <c r="C7" s="48" t="s">
        <v>2</v>
      </c>
      <c r="D7" s="48" t="s">
        <v>3</v>
      </c>
      <c r="E7" s="49" t="s">
        <v>4</v>
      </c>
      <c r="F7" s="50" t="s">
        <v>8</v>
      </c>
      <c r="G7" s="50"/>
      <c r="H7" s="44" t="s">
        <v>9</v>
      </c>
      <c r="I7" s="44"/>
      <c r="J7" s="44"/>
      <c r="K7" s="34" t="s">
        <v>10</v>
      </c>
      <c r="L7" s="34" t="s">
        <v>11</v>
      </c>
      <c r="M7" s="34" t="s">
        <v>12</v>
      </c>
      <c r="N7" s="45" t="s">
        <v>5</v>
      </c>
      <c r="O7" s="8"/>
    </row>
    <row r="8" spans="1:15" ht="21.75" customHeight="1" x14ac:dyDescent="0.15">
      <c r="A8" s="46"/>
      <c r="B8" s="47"/>
      <c r="C8" s="48"/>
      <c r="D8" s="48"/>
      <c r="E8" s="49"/>
      <c r="F8" s="61" t="s">
        <v>46</v>
      </c>
      <c r="G8" s="61" t="s">
        <v>45</v>
      </c>
      <c r="H8" s="35" t="s">
        <v>14</v>
      </c>
      <c r="I8" s="35" t="s">
        <v>15</v>
      </c>
      <c r="J8" s="35" t="s">
        <v>16</v>
      </c>
      <c r="K8" s="41" t="s">
        <v>13</v>
      </c>
      <c r="L8" s="41"/>
      <c r="M8" s="41"/>
      <c r="N8" s="45"/>
      <c r="O8" s="8"/>
    </row>
    <row r="9" spans="1:15" ht="18" customHeight="1" x14ac:dyDescent="0.25">
      <c r="A9" s="56">
        <v>1</v>
      </c>
      <c r="B9" s="56" t="s">
        <v>35</v>
      </c>
      <c r="C9" s="56" t="s">
        <v>42</v>
      </c>
      <c r="D9" s="56" t="s">
        <v>43</v>
      </c>
      <c r="E9" s="58" t="s">
        <v>44</v>
      </c>
      <c r="F9" s="62">
        <v>0.28000000000000003</v>
      </c>
      <c r="G9" s="63" t="s">
        <v>47</v>
      </c>
      <c r="H9" s="60">
        <v>0</v>
      </c>
      <c r="I9" s="35">
        <v>0</v>
      </c>
      <c r="J9" s="35">
        <v>0</v>
      </c>
      <c r="K9" s="37">
        <f>F9+I9</f>
        <v>0.28000000000000003</v>
      </c>
      <c r="L9" s="37">
        <f>K9*0.13</f>
        <v>3.6400000000000002E-2</v>
      </c>
      <c r="M9" s="37">
        <f>K9*1.13</f>
        <v>0.31640000000000001</v>
      </c>
      <c r="N9" s="38"/>
      <c r="O9" s="8"/>
    </row>
    <row r="10" spans="1:15" ht="18" customHeight="1" x14ac:dyDescent="0.25">
      <c r="A10" s="57"/>
      <c r="B10" s="57"/>
      <c r="C10" s="57"/>
      <c r="D10" s="57"/>
      <c r="E10" s="59"/>
      <c r="F10" s="62">
        <v>0.23</v>
      </c>
      <c r="G10" s="63" t="s">
        <v>48</v>
      </c>
      <c r="H10" s="60">
        <v>0</v>
      </c>
      <c r="I10" s="35">
        <v>0</v>
      </c>
      <c r="J10" s="35">
        <v>0</v>
      </c>
      <c r="K10" s="37">
        <f t="shared" ref="K10:K26" si="0">F10+I10</f>
        <v>0.23</v>
      </c>
      <c r="L10" s="37">
        <f t="shared" ref="L10:L26" si="1">K10*0.13</f>
        <v>2.9900000000000003E-2</v>
      </c>
      <c r="M10" s="37">
        <f t="shared" ref="M10:M26" si="2">K10*1.13</f>
        <v>0.25989999999999996</v>
      </c>
      <c r="N10" s="38"/>
      <c r="O10" s="8"/>
    </row>
    <row r="11" spans="1:15" ht="18" customHeight="1" x14ac:dyDescent="0.25">
      <c r="A11" s="56">
        <v>2</v>
      </c>
      <c r="B11" s="56" t="s">
        <v>33</v>
      </c>
      <c r="C11" s="56" t="s">
        <v>42</v>
      </c>
      <c r="D11" s="56" t="s">
        <v>43</v>
      </c>
      <c r="E11" s="58" t="s">
        <v>44</v>
      </c>
      <c r="F11" s="62">
        <v>0.28000000000000003</v>
      </c>
      <c r="G11" s="63" t="s">
        <v>47</v>
      </c>
      <c r="H11" s="60">
        <v>0</v>
      </c>
      <c r="I11" s="35">
        <v>0</v>
      </c>
      <c r="J11" s="35">
        <v>0</v>
      </c>
      <c r="K11" s="37">
        <f t="shared" si="0"/>
        <v>0.28000000000000003</v>
      </c>
      <c r="L11" s="37">
        <f t="shared" si="1"/>
        <v>3.6400000000000002E-2</v>
      </c>
      <c r="M11" s="37">
        <f t="shared" si="2"/>
        <v>0.31640000000000001</v>
      </c>
      <c r="N11" s="38"/>
      <c r="O11" s="8"/>
    </row>
    <row r="12" spans="1:15" ht="18" customHeight="1" x14ac:dyDescent="0.25">
      <c r="A12" s="57"/>
      <c r="B12" s="57"/>
      <c r="C12" s="57"/>
      <c r="D12" s="57"/>
      <c r="E12" s="59"/>
      <c r="F12" s="62">
        <v>0.23</v>
      </c>
      <c r="G12" s="63" t="s">
        <v>48</v>
      </c>
      <c r="H12" s="60">
        <v>0</v>
      </c>
      <c r="I12" s="35">
        <v>0</v>
      </c>
      <c r="J12" s="35">
        <v>0</v>
      </c>
      <c r="K12" s="37">
        <f t="shared" si="0"/>
        <v>0.23</v>
      </c>
      <c r="L12" s="37">
        <f t="shared" si="1"/>
        <v>2.9900000000000003E-2</v>
      </c>
      <c r="M12" s="37">
        <f t="shared" si="2"/>
        <v>0.25989999999999996</v>
      </c>
      <c r="N12" s="38"/>
      <c r="O12" s="8"/>
    </row>
    <row r="13" spans="1:15" ht="18" customHeight="1" x14ac:dyDescent="0.25">
      <c r="A13" s="56">
        <v>3</v>
      </c>
      <c r="B13" s="56" t="s">
        <v>36</v>
      </c>
      <c r="C13" s="56" t="s">
        <v>42</v>
      </c>
      <c r="D13" s="56" t="s">
        <v>43</v>
      </c>
      <c r="E13" s="58" t="s">
        <v>44</v>
      </c>
      <c r="F13" s="62">
        <v>0.28000000000000003</v>
      </c>
      <c r="G13" s="63" t="s">
        <v>47</v>
      </c>
      <c r="H13" s="60">
        <v>0</v>
      </c>
      <c r="I13" s="35">
        <v>0</v>
      </c>
      <c r="J13" s="35">
        <v>0</v>
      </c>
      <c r="K13" s="37">
        <f t="shared" si="0"/>
        <v>0.28000000000000003</v>
      </c>
      <c r="L13" s="37">
        <f t="shared" si="1"/>
        <v>3.6400000000000002E-2</v>
      </c>
      <c r="M13" s="37">
        <f t="shared" si="2"/>
        <v>0.31640000000000001</v>
      </c>
      <c r="N13" s="38"/>
      <c r="O13" s="8"/>
    </row>
    <row r="14" spans="1:15" ht="18" customHeight="1" x14ac:dyDescent="0.25">
      <c r="A14" s="57"/>
      <c r="B14" s="57"/>
      <c r="C14" s="57"/>
      <c r="D14" s="57"/>
      <c r="E14" s="59"/>
      <c r="F14" s="62">
        <v>0.23</v>
      </c>
      <c r="G14" s="63" t="s">
        <v>48</v>
      </c>
      <c r="H14" s="60">
        <v>0</v>
      </c>
      <c r="I14" s="35">
        <v>0</v>
      </c>
      <c r="J14" s="35">
        <v>0</v>
      </c>
      <c r="K14" s="37">
        <f t="shared" si="0"/>
        <v>0.23</v>
      </c>
      <c r="L14" s="37">
        <f t="shared" si="1"/>
        <v>2.9900000000000003E-2</v>
      </c>
      <c r="M14" s="37">
        <f t="shared" si="2"/>
        <v>0.25989999999999996</v>
      </c>
      <c r="N14" s="38"/>
      <c r="O14" s="8"/>
    </row>
    <row r="15" spans="1:15" ht="18" customHeight="1" x14ac:dyDescent="0.25">
      <c r="A15" s="56">
        <v>4</v>
      </c>
      <c r="B15" s="56" t="s">
        <v>34</v>
      </c>
      <c r="C15" s="56" t="s">
        <v>42</v>
      </c>
      <c r="D15" s="56" t="s">
        <v>43</v>
      </c>
      <c r="E15" s="58" t="s">
        <v>44</v>
      </c>
      <c r="F15" s="62">
        <v>0.28000000000000003</v>
      </c>
      <c r="G15" s="63" t="s">
        <v>47</v>
      </c>
      <c r="H15" s="60">
        <v>0</v>
      </c>
      <c r="I15" s="35">
        <v>0</v>
      </c>
      <c r="J15" s="35">
        <v>0</v>
      </c>
      <c r="K15" s="37">
        <f t="shared" si="0"/>
        <v>0.28000000000000003</v>
      </c>
      <c r="L15" s="37">
        <f t="shared" si="1"/>
        <v>3.6400000000000002E-2</v>
      </c>
      <c r="M15" s="37">
        <f t="shared" si="2"/>
        <v>0.31640000000000001</v>
      </c>
      <c r="N15" s="38"/>
      <c r="O15" s="8"/>
    </row>
    <row r="16" spans="1:15" ht="18" customHeight="1" x14ac:dyDescent="0.25">
      <c r="A16" s="57"/>
      <c r="B16" s="57"/>
      <c r="C16" s="57"/>
      <c r="D16" s="57"/>
      <c r="E16" s="59"/>
      <c r="F16" s="62">
        <v>0.23</v>
      </c>
      <c r="G16" s="63" t="s">
        <v>48</v>
      </c>
      <c r="H16" s="60">
        <v>0</v>
      </c>
      <c r="I16" s="35">
        <v>0</v>
      </c>
      <c r="J16" s="35">
        <v>0</v>
      </c>
      <c r="K16" s="37">
        <f t="shared" si="0"/>
        <v>0.23</v>
      </c>
      <c r="L16" s="37">
        <f t="shared" si="1"/>
        <v>2.9900000000000003E-2</v>
      </c>
      <c r="M16" s="37">
        <f t="shared" si="2"/>
        <v>0.25989999999999996</v>
      </c>
      <c r="N16" s="38"/>
      <c r="O16" s="8"/>
    </row>
    <row r="17" spans="1:205" ht="18" customHeight="1" x14ac:dyDescent="0.25">
      <c r="A17" s="56">
        <v>5</v>
      </c>
      <c r="B17" s="56" t="s">
        <v>37</v>
      </c>
      <c r="C17" s="56" t="s">
        <v>42</v>
      </c>
      <c r="D17" s="56" t="s">
        <v>43</v>
      </c>
      <c r="E17" s="58" t="s">
        <v>44</v>
      </c>
      <c r="F17" s="62">
        <v>0.28000000000000003</v>
      </c>
      <c r="G17" s="63" t="s">
        <v>47</v>
      </c>
      <c r="H17" s="60">
        <v>0</v>
      </c>
      <c r="I17" s="35">
        <v>0</v>
      </c>
      <c r="J17" s="35">
        <v>0</v>
      </c>
      <c r="K17" s="37">
        <f t="shared" si="0"/>
        <v>0.28000000000000003</v>
      </c>
      <c r="L17" s="37">
        <f t="shared" si="1"/>
        <v>3.6400000000000002E-2</v>
      </c>
      <c r="M17" s="37">
        <f t="shared" si="2"/>
        <v>0.31640000000000001</v>
      </c>
      <c r="N17" s="38"/>
      <c r="O17" s="8"/>
    </row>
    <row r="18" spans="1:205" ht="18" customHeight="1" x14ac:dyDescent="0.25">
      <c r="A18" s="57"/>
      <c r="B18" s="57"/>
      <c r="C18" s="57"/>
      <c r="D18" s="57"/>
      <c r="E18" s="59"/>
      <c r="F18" s="62">
        <v>0.23</v>
      </c>
      <c r="G18" s="63" t="s">
        <v>48</v>
      </c>
      <c r="H18" s="60">
        <v>0</v>
      </c>
      <c r="I18" s="35">
        <v>0</v>
      </c>
      <c r="J18" s="35">
        <v>0</v>
      </c>
      <c r="K18" s="37">
        <f t="shared" si="0"/>
        <v>0.23</v>
      </c>
      <c r="L18" s="37">
        <f t="shared" si="1"/>
        <v>2.9900000000000003E-2</v>
      </c>
      <c r="M18" s="37">
        <f t="shared" si="2"/>
        <v>0.25989999999999996</v>
      </c>
      <c r="N18" s="38"/>
      <c r="O18" s="8"/>
    </row>
    <row r="19" spans="1:205" s="13" customFormat="1" ht="18" customHeight="1" x14ac:dyDescent="0.25">
      <c r="A19" s="56">
        <v>6</v>
      </c>
      <c r="B19" s="56" t="s">
        <v>38</v>
      </c>
      <c r="C19" s="56" t="s">
        <v>42</v>
      </c>
      <c r="D19" s="56" t="s">
        <v>43</v>
      </c>
      <c r="E19" s="58" t="s">
        <v>44</v>
      </c>
      <c r="F19" s="62">
        <v>0.28000000000000003</v>
      </c>
      <c r="G19" s="63" t="s">
        <v>47</v>
      </c>
      <c r="H19" s="60">
        <v>0</v>
      </c>
      <c r="I19" s="35">
        <v>0</v>
      </c>
      <c r="J19" s="35">
        <v>0</v>
      </c>
      <c r="K19" s="37">
        <f t="shared" si="0"/>
        <v>0.28000000000000003</v>
      </c>
      <c r="L19" s="37">
        <f t="shared" si="1"/>
        <v>3.6400000000000002E-2</v>
      </c>
      <c r="M19" s="37">
        <f t="shared" si="2"/>
        <v>0.31640000000000001</v>
      </c>
      <c r="N19" s="9"/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18" customHeight="1" x14ac:dyDescent="0.25">
      <c r="A20" s="57"/>
      <c r="B20" s="57"/>
      <c r="C20" s="57"/>
      <c r="D20" s="57"/>
      <c r="E20" s="59"/>
      <c r="F20" s="62">
        <v>0.23</v>
      </c>
      <c r="G20" s="63" t="s">
        <v>48</v>
      </c>
      <c r="H20" s="60">
        <v>0</v>
      </c>
      <c r="I20" s="35">
        <v>0</v>
      </c>
      <c r="J20" s="35">
        <v>0</v>
      </c>
      <c r="K20" s="37">
        <f t="shared" si="0"/>
        <v>0.23</v>
      </c>
      <c r="L20" s="37">
        <f t="shared" si="1"/>
        <v>2.9900000000000003E-2</v>
      </c>
      <c r="M20" s="37">
        <f t="shared" si="2"/>
        <v>0.25989999999999996</v>
      </c>
      <c r="N20" s="9"/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18" customHeight="1" x14ac:dyDescent="0.25">
      <c r="A21" s="56">
        <v>7</v>
      </c>
      <c r="B21" s="56" t="s">
        <v>39</v>
      </c>
      <c r="C21" s="56" t="s">
        <v>42</v>
      </c>
      <c r="D21" s="56" t="s">
        <v>43</v>
      </c>
      <c r="E21" s="58" t="s">
        <v>44</v>
      </c>
      <c r="F21" s="62">
        <v>0.28000000000000003</v>
      </c>
      <c r="G21" s="63" t="s">
        <v>47</v>
      </c>
      <c r="H21" s="60">
        <v>0</v>
      </c>
      <c r="I21" s="35">
        <v>0</v>
      </c>
      <c r="J21" s="35">
        <v>0</v>
      </c>
      <c r="K21" s="37">
        <f t="shared" si="0"/>
        <v>0.28000000000000003</v>
      </c>
      <c r="L21" s="37">
        <f t="shared" si="1"/>
        <v>3.6400000000000002E-2</v>
      </c>
      <c r="M21" s="37">
        <f t="shared" si="2"/>
        <v>0.31640000000000001</v>
      </c>
      <c r="N21" s="9"/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18" customHeight="1" x14ac:dyDescent="0.25">
      <c r="A22" s="57"/>
      <c r="B22" s="57"/>
      <c r="C22" s="57"/>
      <c r="D22" s="57"/>
      <c r="E22" s="59"/>
      <c r="F22" s="62">
        <v>0.23</v>
      </c>
      <c r="G22" s="63" t="s">
        <v>48</v>
      </c>
      <c r="H22" s="60">
        <v>0</v>
      </c>
      <c r="I22" s="35">
        <v>0</v>
      </c>
      <c r="J22" s="35">
        <v>0</v>
      </c>
      <c r="K22" s="37">
        <f t="shared" si="0"/>
        <v>0.23</v>
      </c>
      <c r="L22" s="37">
        <f t="shared" si="1"/>
        <v>2.9900000000000003E-2</v>
      </c>
      <c r="M22" s="37">
        <f t="shared" si="2"/>
        <v>0.25989999999999996</v>
      </c>
      <c r="N22" s="9"/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18" customHeight="1" x14ac:dyDescent="0.25">
      <c r="A23" s="56">
        <v>8</v>
      </c>
      <c r="B23" s="56" t="s">
        <v>40</v>
      </c>
      <c r="C23" s="56" t="s">
        <v>42</v>
      </c>
      <c r="D23" s="56" t="s">
        <v>43</v>
      </c>
      <c r="E23" s="58" t="s">
        <v>44</v>
      </c>
      <c r="F23" s="62">
        <v>0.28000000000000003</v>
      </c>
      <c r="G23" s="63" t="s">
        <v>47</v>
      </c>
      <c r="H23" s="60">
        <v>0</v>
      </c>
      <c r="I23" s="35">
        <v>0</v>
      </c>
      <c r="J23" s="35">
        <v>0</v>
      </c>
      <c r="K23" s="37">
        <f t="shared" si="0"/>
        <v>0.28000000000000003</v>
      </c>
      <c r="L23" s="37">
        <f t="shared" si="1"/>
        <v>3.6400000000000002E-2</v>
      </c>
      <c r="M23" s="37">
        <f t="shared" si="2"/>
        <v>0.31640000000000001</v>
      </c>
      <c r="N23" s="9"/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18" customHeight="1" x14ac:dyDescent="0.25">
      <c r="A24" s="57"/>
      <c r="B24" s="57"/>
      <c r="C24" s="57"/>
      <c r="D24" s="57"/>
      <c r="E24" s="59"/>
      <c r="F24" s="62">
        <v>0.23</v>
      </c>
      <c r="G24" s="63" t="s">
        <v>48</v>
      </c>
      <c r="H24" s="60">
        <v>0</v>
      </c>
      <c r="I24" s="35">
        <v>0</v>
      </c>
      <c r="J24" s="35">
        <v>0</v>
      </c>
      <c r="K24" s="37">
        <f t="shared" si="0"/>
        <v>0.23</v>
      </c>
      <c r="L24" s="37">
        <f t="shared" si="1"/>
        <v>2.9900000000000003E-2</v>
      </c>
      <c r="M24" s="37">
        <f t="shared" si="2"/>
        <v>0.25989999999999996</v>
      </c>
      <c r="N24" s="9"/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18" customHeight="1" x14ac:dyDescent="0.25">
      <c r="A25" s="56">
        <v>9</v>
      </c>
      <c r="B25" s="56" t="s">
        <v>41</v>
      </c>
      <c r="C25" s="56" t="s">
        <v>42</v>
      </c>
      <c r="D25" s="56" t="s">
        <v>43</v>
      </c>
      <c r="E25" s="58" t="s">
        <v>44</v>
      </c>
      <c r="F25" s="62">
        <v>0.28000000000000003</v>
      </c>
      <c r="G25" s="63" t="s">
        <v>47</v>
      </c>
      <c r="H25" s="60">
        <v>0</v>
      </c>
      <c r="I25" s="35">
        <v>0</v>
      </c>
      <c r="J25" s="35">
        <v>0</v>
      </c>
      <c r="K25" s="37">
        <f t="shared" si="0"/>
        <v>0.28000000000000003</v>
      </c>
      <c r="L25" s="37">
        <f t="shared" si="1"/>
        <v>3.6400000000000002E-2</v>
      </c>
      <c r="M25" s="37">
        <f t="shared" si="2"/>
        <v>0.31640000000000001</v>
      </c>
      <c r="N25" s="9"/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18" customHeight="1" x14ac:dyDescent="0.25">
      <c r="A26" s="57"/>
      <c r="B26" s="57"/>
      <c r="C26" s="57"/>
      <c r="D26" s="57"/>
      <c r="E26" s="59"/>
      <c r="F26" s="62">
        <v>0.23</v>
      </c>
      <c r="G26" s="63" t="s">
        <v>48</v>
      </c>
      <c r="H26" s="60">
        <v>0</v>
      </c>
      <c r="I26" s="35">
        <v>0</v>
      </c>
      <c r="J26" s="35">
        <v>0</v>
      </c>
      <c r="K26" s="37">
        <f t="shared" si="0"/>
        <v>0.23</v>
      </c>
      <c r="L26" s="37">
        <f t="shared" si="1"/>
        <v>2.9900000000000003E-2</v>
      </c>
      <c r="M26" s="37">
        <f t="shared" si="2"/>
        <v>0.25989999999999996</v>
      </c>
      <c r="N26" s="9"/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5" customFormat="1" x14ac:dyDescent="0.15">
      <c r="A27" s="51" t="s">
        <v>21</v>
      </c>
      <c r="B27" s="51"/>
      <c r="C27" s="51"/>
      <c r="D27" s="51"/>
      <c r="E27" s="51"/>
      <c r="F27" s="43"/>
      <c r="G27" s="43"/>
      <c r="H27" s="51"/>
      <c r="I27" s="51"/>
      <c r="J27" s="51"/>
      <c r="K27" s="51"/>
      <c r="L27" s="51"/>
      <c r="M27" s="51"/>
      <c r="N27" s="51"/>
      <c r="O27" s="36"/>
      <c r="P27" s="14"/>
    </row>
    <row r="28" spans="1:205" s="15" customFormat="1" x14ac:dyDescent="0.15">
      <c r="A28" s="39" t="s">
        <v>31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6"/>
      <c r="P28" s="14"/>
    </row>
    <row r="29" spans="1:205" s="15" customFormat="1" x14ac:dyDescent="0.15">
      <c r="A29" s="43" t="s">
        <v>17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16"/>
      <c r="P29" s="14"/>
    </row>
    <row r="30" spans="1:205" s="15" customFormat="1" ht="26.25" customHeight="1" x14ac:dyDescent="0.15">
      <c r="A30" s="39" t="s">
        <v>18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6"/>
      <c r="P30" s="14"/>
    </row>
    <row r="31" spans="1:205" s="15" customFormat="1" x14ac:dyDescent="0.15">
      <c r="A31" s="40" t="s">
        <v>19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17"/>
      <c r="P31" s="14"/>
    </row>
    <row r="32" spans="1:205" s="15" customFormat="1" ht="23.2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4"/>
    </row>
    <row r="33" spans="1:16" s="15" customFormat="1" x14ac:dyDescent="0.15">
      <c r="A33" s="18" t="s">
        <v>28</v>
      </c>
      <c r="B33" s="19"/>
      <c r="C33" s="20"/>
      <c r="H33" s="15" t="s">
        <v>23</v>
      </c>
      <c r="I33" s="21"/>
      <c r="J33" s="20"/>
      <c r="K33" s="22"/>
      <c r="L33" s="22"/>
      <c r="M33" s="22"/>
      <c r="N33" s="23"/>
      <c r="O33" s="24"/>
      <c r="P33" s="14"/>
    </row>
    <row r="34" spans="1:16" s="15" customFormat="1" x14ac:dyDescent="0.15">
      <c r="A34" s="20" t="s">
        <v>29</v>
      </c>
      <c r="B34" s="19"/>
      <c r="C34" s="20"/>
      <c r="H34" s="15" t="s">
        <v>24</v>
      </c>
      <c r="I34" s="20"/>
      <c r="J34" s="20"/>
      <c r="K34" s="22"/>
      <c r="L34" s="20"/>
      <c r="M34" s="20"/>
      <c r="N34" s="25"/>
      <c r="O34" s="26"/>
      <c r="P34" s="14"/>
    </row>
    <row r="35" spans="1:16" s="15" customFormat="1" x14ac:dyDescent="0.15">
      <c r="A35" s="20"/>
      <c r="B35" s="19"/>
      <c r="C35" s="20"/>
      <c r="I35" s="20"/>
      <c r="J35" s="20"/>
      <c r="K35" s="22"/>
      <c r="L35" s="20"/>
      <c r="M35" s="20"/>
      <c r="N35" s="25"/>
      <c r="O35" s="26"/>
      <c r="P35" s="14"/>
    </row>
    <row r="36" spans="1:16" s="15" customFormat="1" x14ac:dyDescent="0.15">
      <c r="A36" s="18" t="s">
        <v>30</v>
      </c>
      <c r="B36" s="18"/>
      <c r="C36" s="27"/>
      <c r="H36" s="15" t="s">
        <v>25</v>
      </c>
      <c r="I36" s="18"/>
      <c r="J36" s="27"/>
      <c r="K36" s="22"/>
      <c r="L36" s="22"/>
      <c r="M36" s="22"/>
      <c r="N36" s="25"/>
      <c r="O36" s="26"/>
      <c r="P36" s="14"/>
    </row>
    <row r="37" spans="1:16" s="15" customFormat="1" ht="14.25" customHeight="1" x14ac:dyDescent="0.15">
      <c r="A37" s="22"/>
      <c r="B37" s="28" t="s">
        <v>27</v>
      </c>
      <c r="C37" s="22"/>
      <c r="I37" s="22" t="s">
        <v>26</v>
      </c>
      <c r="J37" s="22"/>
      <c r="K37" s="22"/>
      <c r="L37" s="22"/>
      <c r="M37" s="22"/>
      <c r="N37" s="25"/>
      <c r="O37" s="26"/>
      <c r="P37" s="14"/>
    </row>
    <row r="38" spans="1:16" x14ac:dyDescent="0.15">
      <c r="B38" s="3"/>
    </row>
    <row r="39" spans="1:16" x14ac:dyDescent="0.15">
      <c r="B39" s="3"/>
    </row>
    <row r="40" spans="1:16" x14ac:dyDescent="0.15">
      <c r="B40" s="3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</sheetData>
  <mergeCells count="65"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B15:B16"/>
    <mergeCell ref="C15:C16"/>
    <mergeCell ref="A9:A10"/>
    <mergeCell ref="D9:D10"/>
    <mergeCell ref="E9:E10"/>
    <mergeCell ref="A11:A12"/>
    <mergeCell ref="D11:D12"/>
    <mergeCell ref="E11:E12"/>
    <mergeCell ref="A13:A14"/>
    <mergeCell ref="D13:D14"/>
    <mergeCell ref="E13:E14"/>
    <mergeCell ref="A15:A16"/>
    <mergeCell ref="D15:D16"/>
    <mergeCell ref="E15:E16"/>
    <mergeCell ref="C9:C10"/>
    <mergeCell ref="B11:B12"/>
    <mergeCell ref="C11:C12"/>
    <mergeCell ref="B13:B14"/>
    <mergeCell ref="C13:C14"/>
    <mergeCell ref="A1:N1"/>
    <mergeCell ref="A2:N2"/>
    <mergeCell ref="A3:N3"/>
    <mergeCell ref="A4:N4"/>
    <mergeCell ref="A5:N5"/>
    <mergeCell ref="A28:N28"/>
    <mergeCell ref="A30:N30"/>
    <mergeCell ref="A31:N31"/>
    <mergeCell ref="K8:M8"/>
    <mergeCell ref="A6:N6"/>
    <mergeCell ref="A29:N29"/>
    <mergeCell ref="H7:J7"/>
    <mergeCell ref="N7:N8"/>
    <mergeCell ref="A7:A8"/>
    <mergeCell ref="B7:B8"/>
    <mergeCell ref="C7:C8"/>
    <mergeCell ref="D7:D8"/>
    <mergeCell ref="E7:E8"/>
    <mergeCell ref="F7:G7"/>
    <mergeCell ref="A27:N27"/>
    <mergeCell ref="B9:B10"/>
  </mergeCells>
  <phoneticPr fontId="5" type="noConversion"/>
  <conditionalFormatting sqref="D38:D1048576 I33:I37 D1:D8 D27:D3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2021-11-02T08:02:42Z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