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trlProps/ctrlProp1.xml" ContentType="application/vnd.ms-excel.controlproperties+xml"/>
  <Override PartName="/xl/ctrlProps/ctrlProp2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50"/>
  </bookViews>
  <sheets>
    <sheet name="首页" sheetId="9" r:id="rId1"/>
    <sheet name="评分" sheetId="6" r:id="rId2"/>
    <sheet name="一般" sheetId="2" r:id="rId3"/>
    <sheet name="问题清单" sheetId="7" r:id="rId4"/>
  </sheets>
  <definedNames>
    <definedName name="_xlnm.Print_Area" localSheetId="0">首页!$A$1:$J$24</definedName>
  </definedNames>
  <calcPr calcId="144525"/>
</workbook>
</file>

<file path=xl/sharedStrings.xml><?xml version="1.0" encoding="utf-8"?>
<sst xmlns="http://schemas.openxmlformats.org/spreadsheetml/2006/main" count="171">
  <si>
    <t>北京光华荣昌汽车部件有限公司</t>
  </si>
  <si>
    <t>潜 在 供 应 商 审 核</t>
  </si>
  <si>
    <t>供应商名称：</t>
  </si>
  <si>
    <t>北京美好生活家居用品有限公司</t>
  </si>
  <si>
    <t>地址：</t>
  </si>
  <si>
    <t>河北省沧州市青县开发区南区</t>
  </si>
  <si>
    <t>审核时间：</t>
  </si>
  <si>
    <t>2021.10.11-12</t>
  </si>
  <si>
    <t>审核组长：</t>
  </si>
  <si>
    <t>高鹏超</t>
  </si>
  <si>
    <t>审核组员：</t>
  </si>
  <si>
    <t>何煜文、张令超、王熙龙</t>
  </si>
  <si>
    <t>所供零部件：</t>
  </si>
  <si>
    <t>加热垫、风扇、腰托、SBR、USB充电</t>
  </si>
  <si>
    <t>评分结果：</t>
  </si>
  <si>
    <t>得分：</t>
  </si>
  <si>
    <t>等级：</t>
  </si>
  <si>
    <t>验收方式：</t>
  </si>
  <si>
    <r>
      <rPr>
        <sz val="10"/>
        <color theme="1"/>
        <rFont val="宋体"/>
        <charset val="134"/>
      </rPr>
      <t>A级:[80-100]  B级:[7</t>
    </r>
    <r>
      <rPr>
        <sz val="10"/>
        <color theme="1"/>
        <rFont val="宋体"/>
        <charset val="134"/>
      </rPr>
      <t>0</t>
    </r>
    <r>
      <rPr>
        <sz val="10"/>
        <color theme="1"/>
        <rFont val="宋体"/>
        <charset val="134"/>
      </rPr>
      <t>-</t>
    </r>
    <r>
      <rPr>
        <sz val="10"/>
        <color theme="1"/>
        <rFont val="宋体"/>
        <charset val="134"/>
      </rPr>
      <t>79</t>
    </r>
    <r>
      <rPr>
        <sz val="10"/>
        <color theme="1"/>
        <rFont val="宋体"/>
        <charset val="134"/>
      </rPr>
      <t>]   C级:[6</t>
    </r>
    <r>
      <rPr>
        <sz val="10"/>
        <color theme="1"/>
        <rFont val="宋体"/>
        <charset val="134"/>
      </rPr>
      <t>0</t>
    </r>
    <r>
      <rPr>
        <sz val="10"/>
        <color theme="1"/>
        <rFont val="宋体"/>
        <charset val="134"/>
      </rPr>
      <t>-</t>
    </r>
    <r>
      <rPr>
        <sz val="10"/>
        <color theme="1"/>
        <rFont val="宋体"/>
        <charset val="134"/>
      </rPr>
      <t>69</t>
    </r>
    <r>
      <rPr>
        <sz val="10"/>
        <color theme="1"/>
        <rFont val="宋体"/>
        <charset val="134"/>
      </rPr>
      <t>]   D级:[0-</t>
    </r>
    <r>
      <rPr>
        <sz val="10"/>
        <color theme="1"/>
        <rFont val="宋体"/>
        <charset val="134"/>
      </rPr>
      <t>59</t>
    </r>
    <r>
      <rPr>
        <sz val="10"/>
        <color theme="1"/>
        <rFont val="宋体"/>
        <charset val="134"/>
      </rPr>
      <t>]</t>
    </r>
  </si>
  <si>
    <t>公司概况</t>
  </si>
  <si>
    <r>
      <rPr>
        <sz val="10"/>
        <color theme="1"/>
        <rFont val="宋体"/>
        <charset val="134"/>
      </rPr>
      <t xml:space="preserve">    北京美好生活家居用品有限公司成立于2004年，总部</t>
    </r>
    <r>
      <rPr>
        <sz val="10"/>
        <rFont val="宋体"/>
        <charset val="134"/>
      </rPr>
      <t>在北京，设电子产品研发部门，沧州青县是生产基地，长春、武汉、上海、成都、深圳等地拥有办事处。</t>
    </r>
    <r>
      <rPr>
        <sz val="10"/>
        <color theme="1"/>
        <rFont val="宋体"/>
        <charset val="134"/>
      </rPr>
      <t xml:space="preserve">
    沧州青县生产基地占地72亩（自购国有土地），一期2万平米厂房已投入使用，二期2万平米厂房正在筹建当中，现有员工500人，主要产品有加热、通风、腰托、SBR等产品。10台腰托</t>
    </r>
    <r>
      <rPr>
        <sz val="10"/>
        <rFont val="宋体"/>
        <charset val="134"/>
      </rPr>
      <t>气囊</t>
    </r>
    <r>
      <rPr>
        <sz val="10"/>
        <color theme="1"/>
        <rFont val="宋体"/>
        <charset val="134"/>
      </rPr>
      <t>生产设备，年产能1000万个；腰托按摩生产线，年产量100万套；3条风扇生产线，年产能2000万；4条加热垫生产线，年产能2000万；2条SBR生产线，年产能6000万。
    公司质量管理体系，通过了IATF16949：2016认证、ISO14001认证，并通过了邓白氏现场审核，取得了邓氏编码。
    标签类产品是一汽大众、上汽大众、北京奔驰</t>
    </r>
    <r>
      <rPr>
        <sz val="10"/>
        <rFont val="宋体"/>
        <charset val="134"/>
      </rPr>
      <t>的一级供应商</t>
    </r>
    <r>
      <rPr>
        <sz val="10"/>
        <color theme="1"/>
        <rFont val="宋体"/>
        <charset val="134"/>
      </rPr>
      <t>。</t>
    </r>
  </si>
  <si>
    <t>审核总结</t>
  </si>
  <si>
    <r>
      <t>总结评语：</t>
    </r>
    <r>
      <rPr>
        <sz val="10"/>
        <color theme="1"/>
        <rFont val="宋体"/>
        <charset val="134"/>
      </rPr>
      <t>公司做标签类产品经验丰富，是一汽大众、上海大众、北京奔驰的一级供应商，加热垫产品之前给捷温做代工，生产布局为流水线形式，管理相对规范一些，但腰托、通风、SBR类产品目前全部处于试制或小批量阶段，现场管</t>
    </r>
    <r>
      <rPr>
        <sz val="10"/>
        <rFont val="宋体"/>
        <charset val="134"/>
      </rPr>
      <t>理混乱，工</t>
    </r>
    <r>
      <rPr>
        <sz val="10"/>
        <color theme="1"/>
        <rFont val="宋体"/>
        <charset val="134"/>
      </rPr>
      <t>艺布局不合理，作为电子产品供应商，生产环境没有做到防尘、防静电要求。实验室通过上汽大众认证，但未通过17025体系认证。</t>
    </r>
    <r>
      <rPr>
        <b/>
        <sz val="10"/>
        <color theme="1"/>
        <rFont val="宋体"/>
        <charset val="134"/>
      </rPr>
      <t xml:space="preserve">
优势：</t>
    </r>
    <r>
      <rPr>
        <sz val="10"/>
        <color theme="1"/>
        <rFont val="宋体"/>
        <charset val="134"/>
      </rPr>
      <t>标签类产品是一汽大众、上汽大众、北京奔驰的一级供应商；实验室通过上汽大众认证（标签类产品）；在全国多地有办事处，具备24小时服务能力。</t>
    </r>
    <r>
      <rPr>
        <b/>
        <sz val="10"/>
        <color theme="1"/>
        <rFont val="宋体"/>
        <charset val="134"/>
      </rPr>
      <t xml:space="preserve">
劣势：</t>
    </r>
    <r>
      <rPr>
        <sz val="10"/>
        <color theme="1"/>
        <rFont val="宋体"/>
        <charset val="134"/>
      </rPr>
      <t>生产现场</t>
    </r>
    <r>
      <rPr>
        <sz val="10"/>
        <rFont val="宋体"/>
        <charset val="134"/>
      </rPr>
      <t>管理混乱</t>
    </r>
    <r>
      <rPr>
        <sz val="10"/>
        <color theme="1"/>
        <rFont val="宋体"/>
        <charset val="134"/>
      </rPr>
      <t>，工艺布局不合理，没有批量供货经验，产品及过程开发经验不足。生产环境开放，电子类产品没有做到防尘要求，进入车间时虽然有穿防静电服，但没有释放静电要求，作业人员也没有配备防静电设备，如防静电手环等。</t>
    </r>
    <r>
      <rPr>
        <b/>
        <sz val="10"/>
        <color theme="1"/>
        <rFont val="宋体"/>
        <charset val="134"/>
      </rPr>
      <t xml:space="preserve">
建议事项：</t>
    </r>
    <r>
      <rPr>
        <sz val="10"/>
        <color theme="1"/>
        <rFont val="宋体"/>
        <charset val="134"/>
      </rPr>
      <t>生产现场管理有待提高。</t>
    </r>
  </si>
  <si>
    <t>编制：</t>
  </si>
  <si>
    <t>审核：</t>
  </si>
  <si>
    <t>批准：</t>
  </si>
  <si>
    <t>表单No.GR-42-04-03（B/0）                     光华荣昌                 A4(210mm×297mm)</t>
  </si>
  <si>
    <t>各项评分</t>
  </si>
  <si>
    <t>审核部门</t>
  </si>
  <si>
    <t>审核人员</t>
  </si>
  <si>
    <t>配分</t>
  </si>
  <si>
    <t>得分</t>
  </si>
  <si>
    <t>%</t>
  </si>
  <si>
    <t>项目开发/工程更改管理</t>
  </si>
  <si>
    <t>研发</t>
  </si>
  <si>
    <t>张令超</t>
  </si>
  <si>
    <t>供应商/原材料控制</t>
  </si>
  <si>
    <t>SQE</t>
  </si>
  <si>
    <t>何煜文</t>
  </si>
  <si>
    <t>过程控制</t>
  </si>
  <si>
    <t>质量问题解决</t>
  </si>
  <si>
    <t>王熙龙</t>
  </si>
  <si>
    <t>检测能力</t>
  </si>
  <si>
    <t>综合管理</t>
  </si>
  <si>
    <t>总分：</t>
  </si>
  <si>
    <t>符合：</t>
  </si>
  <si>
    <t>评分规则</t>
  </si>
  <si>
    <t>0分</t>
  </si>
  <si>
    <t>不了解要求</t>
  </si>
  <si>
    <t>1分</t>
  </si>
  <si>
    <t>了解要求，但没有执行证据.</t>
  </si>
  <si>
    <t>2分</t>
  </si>
  <si>
    <t>了解要求，执行的证据基本有效，执行程度小于50%.</t>
  </si>
  <si>
    <t>3分</t>
  </si>
  <si>
    <t>懂得要求，有作业文件或执行的证据有效且存在，执行程度&gt;50%&lt;80%.</t>
  </si>
  <si>
    <t>4分</t>
  </si>
  <si>
    <t>熟悉要求，有作业文件且能够熟练使用和执行，证据显示有效程度达到80%.</t>
  </si>
  <si>
    <t>5分</t>
  </si>
  <si>
    <t>熟悉要求，有作业文件且能够熟练使用和执行，证据显示有效程度100%。</t>
  </si>
  <si>
    <t>注：单项评分3分以下（包含3分）必须提出改善问题；评分4分的单项，可酌情给出改善问题。</t>
  </si>
  <si>
    <r>
      <rPr>
        <sz val="9"/>
        <color theme="1"/>
        <rFont val="宋体"/>
        <charset val="134"/>
      </rPr>
      <t>是否有汽车行业经验并具有PPAP文件编制能力？（</t>
    </r>
    <r>
      <rPr>
        <sz val="9"/>
        <color indexed="8"/>
        <rFont val="宋体"/>
        <charset val="134"/>
      </rPr>
      <t>5）编制PPAP控制文件？（2）实际操作与程序文件一致？（3）</t>
    </r>
  </si>
  <si>
    <r>
      <rPr>
        <sz val="9"/>
        <color theme="1"/>
        <rFont val="宋体"/>
        <charset val="134"/>
      </rPr>
      <t>是否有APQP团队及项目时间进度表（5）？近期新产品的APQP时间进度表规定输出时间与实际输出文件的时间是否一致？--</t>
    </r>
    <r>
      <rPr>
        <sz val="9"/>
        <color indexed="10"/>
        <rFont val="宋体"/>
        <charset val="134"/>
      </rPr>
      <t>抽查每发现一次不一致扣除1分</t>
    </r>
  </si>
  <si>
    <t>是否有项目跟进记录？相关文件是否集中管理？（5）文件管理是否建立管理规定？（2）对APQP项目时间进度表中的进度跟进记录？（3）</t>
  </si>
  <si>
    <r>
      <rPr>
        <sz val="9"/>
        <color theme="1"/>
        <rFont val="宋体"/>
        <charset val="134"/>
      </rPr>
      <t>项目开发过程中的问题是否有记录并解决？（5）项目开发阶段问题是否有记录？（</t>
    </r>
    <r>
      <rPr>
        <sz val="9"/>
        <color indexed="8"/>
        <rFont val="宋体"/>
        <charset val="134"/>
      </rPr>
      <t>1）针对发生的异常问题是否制定改善措施？（2）改善措施是否有效的关闭？（2）</t>
    </r>
  </si>
  <si>
    <t>在供应商现场有经认可的最新图纸或（和）任何其他工程规范（如：样件）（5）</t>
  </si>
  <si>
    <r>
      <rPr>
        <sz val="9"/>
        <rFont val="宋体"/>
        <charset val="134"/>
      </rPr>
      <t>过程流程图是否包含制造、检验、运输、贮存及数字链接？（5）</t>
    </r>
    <r>
      <rPr>
        <sz val="9"/>
        <color indexed="10"/>
        <rFont val="宋体"/>
        <charset val="134"/>
      </rPr>
      <t>每缺失一项扣除1分</t>
    </r>
    <r>
      <rPr>
        <sz val="9"/>
        <rFont val="宋体"/>
        <charset val="134"/>
      </rPr>
      <t>。且流程图工序需与CP文件工序一致？（1）</t>
    </r>
  </si>
  <si>
    <t>是否有识别客户产品特性并参照客户符号进行标识？（5）检查客户图纸及PPAP中特殊特性符号及转化后FMEA、CP、作业指导书中符号的延续？</t>
  </si>
  <si>
    <r>
      <rPr>
        <sz val="9"/>
        <color theme="1"/>
        <rFont val="宋体"/>
        <charset val="134"/>
      </rPr>
      <t>FMEA、CP、作业指导书对特殊特性及措施是否具有延续性？（5</t>
    </r>
    <r>
      <rPr>
        <sz val="9"/>
        <color indexed="8"/>
        <rFont val="宋体"/>
        <charset val="134"/>
      </rPr>
      <t>）参照PPAP文件中《特殊特性清单》检查特殊特性的数量（1）及FMEA中的措施的制定是否的得到CP（2）、及作业指导书的延续控制（2）？</t>
    </r>
  </si>
  <si>
    <t xml:space="preserve">
</t>
  </si>
  <si>
    <r>
      <rPr>
        <sz val="9"/>
        <color theme="1"/>
        <rFont val="宋体"/>
        <charset val="134"/>
      </rPr>
      <t>工程变更是否有流程管理及断点管理？（5）变更申请及变更流程是否合理变更申请内容是否清晰？（</t>
    </r>
    <r>
      <rPr>
        <sz val="9"/>
        <color indexed="8"/>
        <rFont val="宋体"/>
        <charset val="134"/>
      </rPr>
      <t>2）需各个部门填写内容是否落实？（3）</t>
    </r>
  </si>
  <si>
    <t>最小</t>
  </si>
  <si>
    <t>审核记录：
1、PPAP文件包含在APQP文件包中，暂无具体项目编制并提交过PPAP文件包；
2、一汽红旗四气袋腰托总成产品，PSW无签字版，DFMEA仅CC项，且特殊特性标识不统一，部分文件无签字时间；
3、计划表无实际完成时间，只有计划完成时间，文件管理无系统工具，无专用服务器，只纸质文档及存储在工程师电脑中的电子档，具体标准化的专人负责归档
4、改善措施有效关闭未保留相关的实验报告
5、图纸仅体现一个特殊特性，无客户回签，无版本体现
6、过程流程图无存储过程说明
7、特殊特性清单内容仅一项，缺项，特殊特性文件无文件时间，特殊特性标识无说明
8、过程流程图及控制计划无特殊特性符号说明
9、暂无涉及批产后的变更管理</t>
  </si>
  <si>
    <r>
      <rPr>
        <sz val="9"/>
        <rFont val="宋体"/>
        <charset val="134"/>
      </rPr>
      <t>是否有对供应商在供货前进行（供应商审核）资质评价/交样？（5）有合格供应商准入流程的建立（3</t>
    </r>
    <r>
      <rPr>
        <sz val="9"/>
        <rFont val="宋体"/>
        <charset val="134"/>
      </rPr>
      <t>）及实际合格供应商名录中是否有相关评价?（2）</t>
    </r>
  </si>
  <si>
    <r>
      <rPr>
        <sz val="9"/>
        <rFont val="宋体"/>
        <charset val="134"/>
      </rPr>
      <t>是否对生产性材料的质量进行来料验证？（5）建立进料检验流程检查实际作业流程？（1</t>
    </r>
    <r>
      <rPr>
        <sz val="9"/>
        <rFont val="宋体"/>
        <charset val="134"/>
      </rPr>
      <t>）CP、检验指导书及检验记录的一致性？（1）年度可靠性试验报告是否在有效期内？（1）可现场抽一款产品要求员工实际操作。（2）</t>
    </r>
  </si>
  <si>
    <r>
      <rPr>
        <sz val="9"/>
        <rFont val="宋体"/>
        <charset val="134"/>
      </rPr>
      <t>是否对供应商的供货业绩进行评价或年度审核？（5）对供应商管理是否符合供应商管理文件？（</t>
    </r>
    <r>
      <rPr>
        <sz val="9"/>
        <rFont val="宋体"/>
        <charset val="134"/>
      </rPr>
      <t>2）绩效评价是否包含交付、质量、安全、环境等？（3）</t>
    </r>
  </si>
  <si>
    <r>
      <rPr>
        <sz val="9"/>
        <rFont val="宋体"/>
        <charset val="134"/>
      </rPr>
      <t>供应商问题是否记录并处理？（5）建立供应商质量异常履历？（</t>
    </r>
    <r>
      <rPr>
        <sz val="9"/>
        <rFont val="宋体"/>
        <charset val="134"/>
      </rPr>
      <t>2）并抽查供应商质量异常改善报告的有效性？（3）</t>
    </r>
  </si>
  <si>
    <t>物料仓库是否确保产品不受损坏/混料并进行先进先出管理？（5）有库房的定置定位管理及产品贮存防护管理？（1）区域的划分是否满足先进先出原则？（2）实际操作是否符合先进先出要求？（2）</t>
  </si>
  <si>
    <r>
      <rPr>
        <sz val="9"/>
        <rFont val="宋体"/>
        <charset val="134"/>
      </rPr>
      <t>是否有库存量规定及数量是否准确？（5）有安全库存控制？（2</t>
    </r>
    <r>
      <rPr>
        <sz val="9"/>
        <rFont val="宋体"/>
        <charset val="134"/>
      </rPr>
      <t>）实际产品贮存符合安全库存要求？（2）库房产品的账、物、卡的一致性？（1）</t>
    </r>
  </si>
  <si>
    <r>
      <rPr>
        <sz val="9"/>
        <rFont val="宋体"/>
        <charset val="134"/>
      </rPr>
      <t>是否有物料管理流程的规定和目标及定期评估、改进？（5）物料管理制定管理流程及绩效指标？（2</t>
    </r>
    <r>
      <rPr>
        <sz val="9"/>
        <rFont val="宋体"/>
        <charset val="134"/>
      </rPr>
      <t>）并依据目标（体现在过程目标识别一览表）定期进行评估？（1）针对评估结果编制改进方案？（2）</t>
    </r>
  </si>
  <si>
    <r>
      <rPr>
        <sz val="9"/>
        <rFont val="宋体"/>
        <charset val="134"/>
      </rPr>
      <t>是否有对危害原材料的管理规定？对易燃易爆、有毒有害、环境污染等有控制文件？（3）按照文件执行有相关记录？（</t>
    </r>
    <r>
      <rPr>
        <sz val="9"/>
        <rFont val="宋体"/>
        <charset val="134"/>
      </rPr>
      <t>2）</t>
    </r>
  </si>
  <si>
    <t>审核记录：
1、有合格供方清单，49家供应商（包括原材料、零部件、刀版等），清单中无供应商体系认证情况；查两个A类供应商：PCB北京星河、PCBA江苏新安两家供应商的准入，有《供方能力调查表》，但无准入审核，也无准入审批。
2、有检验作业指导书，但内容有问题。比如二极管类中的性能检查，写的是“符合要求”，不明确，PET膜类的厚度检查：0.5+/-0.05，量具写的是卡尺。检验报告：无抽样数，检验人员也不明白按2828如何定义抽样数，其中有记录1个的（二极管导通），也有记录3个的（直径）；还有无规格值，只有实测值
3、有《二方审核计划》，包含有所有供应商，是一份滚动审核计划，未形成年度审核计划，但无计划来源（比如等级、质量表现等），查2021-7月审核的北京斯普乐公司98分（75分及格），但扣分项未说明原因。
有月度《供方绩效检测表》，包括质量交付和成本评价，查7月份绩效，全部都是A级
4、有清单，2021年一共3个问题，其中两个问题还在确认中。一个有8D回复（客户指定的供应商富启：毛刺），有清单确认，问题已关闭。
5、来料库房分两处（不包括电控元器件），全是开放式货架管理。未使用ERP管理，先进先出完全靠仓储人员管控，未实施左进右出的方式。顶层呆滞物料很多；仓库有消防器材，无防火防盗标识，也无监控；标签标识不一致（21或2021）
6、安全库存：来料库存3周；来料缺少有效期要求。每日盘点，账物卡一致
7、过程绩效一览表中无仓储目标
8、化工原料（油墨等）单独存放，门上有双锁止</t>
  </si>
  <si>
    <t>是否有目视管理来简化控制工作流程的证据？内部工作流程使用软件传递信息？(2)生产现场使用电子看板管理？（3）</t>
  </si>
  <si>
    <r>
      <rPr>
        <sz val="9"/>
        <color theme="1"/>
        <rFont val="宋体"/>
        <charset val="134"/>
      </rPr>
      <t>现场是否有操作工工作指导书？</t>
    </r>
    <r>
      <rPr>
        <sz val="9"/>
        <color indexed="8"/>
        <rFont val="宋体"/>
        <charset val="134"/>
      </rPr>
      <t>(5)操作人员是否清楚产品相关的质量要求和操作规范？（2）作业指导书必须对CP中的特殊特性进行识别(2)，且操作人员熟练监控及了解。(1)</t>
    </r>
  </si>
  <si>
    <r>
      <rPr>
        <sz val="9"/>
        <rFont val="宋体"/>
        <charset val="134"/>
      </rPr>
      <t>对于产品特殊特性是否在控制计划上作出标识并采取控制手段？控制计划有特殊特性标识，（2）并制定控制方法？（</t>
    </r>
    <r>
      <rPr>
        <sz val="9"/>
        <rFont val="宋体"/>
        <charset val="134"/>
      </rPr>
      <t>1）现场控制方法与控制计划要求一致（2）</t>
    </r>
  </si>
  <si>
    <r>
      <rPr>
        <sz val="9"/>
        <color theme="1"/>
        <rFont val="宋体"/>
        <charset val="134"/>
      </rPr>
      <t>是否对影响产品的重要过程参数进行了正确设置和监控？（5）控制计划识别出过程特殊特性</t>
    </r>
    <r>
      <rPr>
        <sz val="9"/>
        <color indexed="8"/>
        <rFont val="宋体"/>
        <charset val="134"/>
      </rPr>
      <t>？（2）现场过程特殊特性参数满足控制计划及现场标准文件？（2）对过程特殊特性参数进行监控？（1）</t>
    </r>
  </si>
  <si>
    <t>生产设备的维护保养，检测是否与程序和指导书相一致？（5）编制设备管理办法（1）与预防性/预见性保养管理办法（2）现场设备点检指导书（1）？设备保养要求与标准文件一致？（1）</t>
  </si>
  <si>
    <t>是否对设备工装进行点检、保养及参数确认并记录？（5）制定设备工装点检、保养计划（3）点检记录、保养计划与实际记录数据一致？（2）</t>
  </si>
  <si>
    <r>
      <rPr>
        <sz val="9"/>
        <color theme="1"/>
        <rFont val="宋体"/>
        <charset val="134"/>
      </rPr>
      <t>是否进行首检、巡检及记录并保存首件？（5）有首检保存（1）有首检、巡检记录（1</t>
    </r>
    <r>
      <rPr>
        <sz val="9"/>
        <color indexed="8"/>
        <rFont val="宋体"/>
        <charset val="134"/>
      </rPr>
      <t>）抽查首检产品，要求二次检测与第一次检验记录是否存在较大差异？（3）</t>
    </r>
  </si>
  <si>
    <t>是否进行了合适的人员配置，并有适当的顶岗计划？（5）重要工序人员是否建立矩阵（2）是否对作业人员能力做出评估（1）且有记录？（2）</t>
  </si>
  <si>
    <r>
      <rPr>
        <sz val="9"/>
        <color theme="1"/>
        <rFont val="宋体"/>
        <charset val="134"/>
      </rPr>
      <t>生产现场物料放置规范、标识清楚、现场整洁。（5</t>
    </r>
    <r>
      <rPr>
        <sz val="9"/>
        <color indexed="8"/>
        <rFont val="宋体"/>
        <charset val="134"/>
      </rPr>
      <t>）编制5S管理办法（2）生产现场是否建立定置定位区域划分管理、如半成品放置区、原材料放置区、成品放置区、检具放置区、不合格品区、返工返修等（3），产品标识是否具有</t>
    </r>
    <r>
      <rPr>
        <sz val="9"/>
        <color indexed="10"/>
        <rFont val="宋体"/>
        <charset val="134"/>
      </rPr>
      <t>可追溯性？（2）--此项为加分项</t>
    </r>
  </si>
  <si>
    <t>是否有对过程进行持续改进且有行动证据？（5）编制持续改进程序文件（2）依据标准文件执行持续改进方案？（1）有持续改进记录？（2）</t>
  </si>
  <si>
    <t>审核记录：
1、生产现场无任何目视化管理看板，现场工序混乱，控制计划中的各个工序未在现场进行标识。
2、有作业指导书，但个别有不受控的情况，未加盖受控章；操作人员质量意识严重不足，风扇产品落地后未及时隔离处置，SBR生产工艺参数设定错误操作人员认为不影响产品质量。
3、部分产品控制计划未受控，没有加盖受控章；查A0102涡流小风扇控制计划，风扇扇叶动平衡控制计划中无控制。
4、现场查04.010.030四触点SBR离座提醒器生产，烘烤温度要求：103±2℃，实际温度设定：109℃、149℃、105℃、105℃、103℃
5、生产设备维护保养记录完整，抽查SBR印刷设备、复合机、模切机未见异常。
6、腰托三通装配工位，工装气压无监测，实际操作发现三通压入气管长度一致性差，工装需要重新设计。
7、有首件记录，但无首件保存。量检具均无合格证。
8、有人员矩阵图，大部分为多能工，有人员顶岗计划。
9、SBR车间地面异物较多，一个垃圾桶和一个工作车无定位；试制工作台面锡渣异物较多，抹布随意放置在工作台面。生产环境开放，电子类产品没有做到防尘要求，进入车间时虽然有穿防静电服，但没有释放静电要求，作业人员也没有配备防静电设备，如防静电手环等。
10、有持续改进控制程序和行动计划，抽查8D改善报告，个别存在整改不彻底的现象。</t>
  </si>
  <si>
    <t>是否有建立或实施质量体系（5）？有质量方针目标与所有支持过程衔接（2）？质量审核计划的实施及改进（2）？</t>
  </si>
  <si>
    <r>
      <rPr>
        <sz val="9"/>
        <color theme="1"/>
        <rFont val="宋体"/>
        <charset val="134"/>
      </rPr>
      <t>是否有制定质量目标并定期评估？(</t>
    </r>
    <r>
      <rPr>
        <sz val="9"/>
        <color indexed="8"/>
        <rFont val="宋体"/>
        <charset val="134"/>
      </rPr>
      <t>5)依据质量手册中质量目标，识别是否按照标准文件进行定期评估(3)且有评估报告.(2)</t>
    </r>
  </si>
  <si>
    <r>
      <rPr>
        <sz val="9"/>
        <color theme="1"/>
        <rFont val="宋体"/>
        <charset val="134"/>
      </rPr>
      <t>质量数据是否进行收集、统计并分析？(</t>
    </r>
    <r>
      <rPr>
        <sz val="9"/>
        <color indexed="8"/>
        <rFont val="宋体"/>
        <charset val="134"/>
      </rPr>
      <t>5)评估质量目标的数据收集是否完整(3)(进料目标，过程目标等)且是否有分析报告？(2)</t>
    </r>
  </si>
  <si>
    <r>
      <rPr>
        <sz val="9"/>
        <color theme="1"/>
        <rFont val="宋体"/>
        <charset val="134"/>
      </rPr>
      <t>是否对缺陷分析后导出改进措施？</t>
    </r>
    <r>
      <rPr>
        <sz val="9"/>
        <color indexed="8"/>
        <rFont val="宋体"/>
        <charset val="134"/>
      </rPr>
      <t>(5)对长期无法满足的质量目标是否制定有关措施(3)，提升改进？(2)</t>
    </r>
  </si>
  <si>
    <r>
      <rPr>
        <sz val="9"/>
        <color theme="1"/>
        <rFont val="宋体"/>
        <charset val="134"/>
      </rPr>
      <t>与质量相关的人员是否具有岗位能力及掌握解决问题的方法？(5)客户及内部反馈的质量问题是否使用质量管理手法进行分析(3)</t>
    </r>
    <r>
      <rPr>
        <sz val="9"/>
        <color indexed="8"/>
        <rFont val="宋体"/>
        <charset val="134"/>
      </rPr>
      <t>并得到有效的关闭及根本原因的分析是否有效？(2)</t>
    </r>
  </si>
  <si>
    <r>
      <rPr>
        <sz val="9"/>
        <color theme="1"/>
        <rFont val="宋体"/>
        <charset val="134"/>
      </rPr>
      <t>是否使用问题纠正&amp;预防报告？</t>
    </r>
    <r>
      <rPr>
        <sz val="9"/>
        <color indexed="8"/>
        <rFont val="宋体"/>
        <charset val="134"/>
      </rPr>
      <t>(5)建立件纠正/预防控制程序（2）检查纠正/预防的执行情况？(3)</t>
    </r>
  </si>
  <si>
    <r>
      <rPr>
        <sz val="9"/>
        <color theme="1"/>
        <rFont val="宋体"/>
        <charset val="134"/>
      </rPr>
      <t>出现不合格品或发生问题后，是否采取遏制措施，措施是否有效？不合格品控制程序是否包含外部、内部处理流程，对外部、内部（2）实际处理方式是否满足程序文件内容要求？（</t>
    </r>
    <r>
      <rPr>
        <sz val="9"/>
        <color indexed="8"/>
        <rFont val="宋体"/>
        <charset val="134"/>
      </rPr>
      <t>2）对不合格品是否进行追溯排查？（1）</t>
    </r>
  </si>
  <si>
    <r>
      <rPr>
        <sz val="9"/>
        <color theme="1"/>
        <rFont val="宋体"/>
        <charset val="134"/>
      </rPr>
      <t>不合格品是否隔离在规定的区域并醒目标识防止误用？（5）不合格品区域是否包含进料不合格品区、制程不合格品区、成品不合格品区或返工返修区（部分公司成品与制程不合格均为报废区）（2）不合格品区内的产品是否建立数据收集（2</t>
    </r>
    <r>
      <rPr>
        <sz val="9"/>
        <color indexed="8"/>
        <rFont val="宋体"/>
        <charset val="134"/>
      </rPr>
      <t>）及数量的准确性（1）？</t>
    </r>
  </si>
  <si>
    <t>是否有建立返工返修指导书？（5）对返工产品是否有验证?（2）不同工序发生需要返工返修的产品处理流程是否清晰？（2）记录、标示清晰可查（1）</t>
  </si>
  <si>
    <t>客户问题是否建立清单并有效解决？（5）建立客诉清单（2）实时更新客诉清单内容？（1）客诉内容的改善报告与实际改善一致？（2）</t>
  </si>
  <si>
    <t xml:space="preserve">审核记录：
1、①IATF16949:2016版质量体系证书适用范围存在遗漏，20170601版质量手册内部信息未及时更新，与目前实际存在偏差（如：职工人数：60名）
2、①质量手册含质量目标，未及时更新；②2021年过程目标已制定并进行月度滚动管理，但对于目标的设置未开展年度管理评审，目标制定无输入依据
3、①质量数据每月统计，但由于指标完成率100%，没有下一步整改、提升分析过程（如：2021年9月四向腰托合格率终检目标98%，实际完成99.80%）
4、①过程质量问题较简单，完全是操作员工失误造成，改进措施只停留在表面增加人员检查和教育层面
5、①现场只有一名巡检人员，负责首件检查，对其是否在规定时间完成工作存在疑问？②采取8D和纠正报告形式完成质量改进，但只停留在表面措施未挖掘根本原因及提出预防措施
6、①2021年无纠正措施报告，提供2020年11月5日报告由于问题原因较简单，报告只有纠正措施无预防措施，报告模板不符合程序文件要求
7、①不合格品问题原因较简单，操作员工可以自行判定，按照生产任务单规定处理；②对于重大、批量问题2021年只有1起发生，内部按照不合格品流程处理
8、①不合品区域随机划分，不良品箱利用简易包装盒自行制定，无法有效区分和避免合格和不合格品混淆；②无单独每日不合格品数据积累，只是在生产任务单上进行统计
9、①对于重点产品已建立返工返修指导书，但目前未出现返修情况，现场无法提供有效证据支撑
10、①主机厂客户反馈质量问题较少，2021年只有3起且问题原因较简单，无法有效验证
</t>
  </si>
  <si>
    <t>公司是否具备产品常规特性的检测能力？对于内饰气味零件（面料、塑料罩壳等）是否建立有气味评审标准和评审方法？（5）具备所有控制计划要求使用的量具？（3）询问抽查检验人员是回答使用的检具与控制计划要求使用的检具？（2）</t>
  </si>
  <si>
    <r>
      <rPr>
        <sz val="9"/>
        <color theme="1"/>
        <rFont val="宋体"/>
        <charset val="134"/>
      </rPr>
      <t>是否有收集客户要求的相关实验标准并加以管理？（5）有编制产品试验大纲？（</t>
    </r>
    <r>
      <rPr>
        <sz val="9"/>
        <color indexed="8"/>
        <rFont val="宋体"/>
        <charset val="134"/>
      </rPr>
      <t>2）是否依据客户图纸需求或PPAP中要求是否建立相关试验要求内容？（3）</t>
    </r>
  </si>
  <si>
    <r>
      <rPr>
        <sz val="9"/>
        <color theme="1"/>
        <rFont val="宋体"/>
        <charset val="134"/>
      </rPr>
      <t>是否有产品检验/试验作业指导书？（</t>
    </r>
    <r>
      <rPr>
        <sz val="9"/>
        <color indexed="8"/>
        <rFont val="宋体"/>
        <charset val="134"/>
      </rPr>
      <t>5）进料检验指导书、过程检验指导书、出货检验指导书及试验设备作业指导书的建立？（2）抽某款产品实际观察作业人员操作与作业要求的符合性？（3）</t>
    </r>
  </si>
  <si>
    <r>
      <rPr>
        <sz val="9"/>
        <color theme="1"/>
        <rFont val="宋体"/>
        <charset val="134"/>
      </rPr>
      <t>产品的检验方法能否确保发现缺陷？（5）检验要求使用的量检具与实际产品特性是否满足测量特性？（3）测量数值的记录需满足1/10原则？（2</t>
    </r>
    <r>
      <rPr>
        <sz val="9"/>
        <color indexed="8"/>
        <rFont val="宋体"/>
        <charset val="134"/>
      </rPr>
      <t>）</t>
    </r>
  </si>
  <si>
    <r>
      <rPr>
        <sz val="9"/>
        <color theme="1"/>
        <rFont val="宋体"/>
        <charset val="134"/>
      </rPr>
      <t>检测设备是否得到校验且有效？（5）检测设备是建立台账，对</t>
    </r>
    <r>
      <rPr>
        <sz val="9"/>
        <color indexed="10"/>
        <rFont val="宋体"/>
        <charset val="134"/>
      </rPr>
      <t>量检具</t>
    </r>
    <r>
      <rPr>
        <sz val="9"/>
        <color indexed="8"/>
        <rFont val="宋体"/>
        <charset val="134"/>
      </rPr>
      <t>校验的周期进行管控？（3）抽特殊特性产品使用检具的校验证书是否在合格周期？（2）</t>
    </r>
  </si>
  <si>
    <r>
      <rPr>
        <sz val="9"/>
        <color theme="1"/>
        <rFont val="宋体"/>
        <charset val="134"/>
      </rPr>
      <t>对特殊岗位（电工、叉车工、焊工等法规要求）的人员是否进行资格认定并进行能力保持？（5）特殊岗位人员是否明确并建立档案？（</t>
    </r>
    <r>
      <rPr>
        <sz val="9"/>
        <color indexed="8"/>
        <rFont val="宋体"/>
        <charset val="134"/>
      </rPr>
      <t>2）保证特殊岗位人员持证有效性？（3）</t>
    </r>
  </si>
  <si>
    <r>
      <rPr>
        <sz val="9"/>
        <color theme="1"/>
        <rFont val="宋体"/>
        <charset val="134"/>
      </rPr>
      <t>相关的检测报告和检测管理文件是否规范？（5）检测报告中的项目与检测文件要求是否一致？（</t>
    </r>
    <r>
      <rPr>
        <sz val="9"/>
        <color indexed="8"/>
        <rFont val="宋体"/>
        <charset val="134"/>
      </rPr>
      <t>2）且检测报告内容满足客户需求？（3）</t>
    </r>
  </si>
  <si>
    <t>审核记录：
1、具备产品相关的基础实验设备，无整椅通风量，及单体风扇震感的实验设备
2、有编制试验大纲及相应得PPAP实验内容
3、实验作业指导书放置不明显
4、公差±0.05mm的检测选用0.01mm的卡尺，不满足1/10原则
5、现场测量PU膜的量具（游标卡尺，千分尺）未有效记录，跟踪校验
6、大众认可的实验室，仅为材料试验能力的认可
7、一致，基本符合客户要求，无系统的管理手段，简单的在工程师电脑进行管理存档</t>
  </si>
  <si>
    <t>是否有制定3~5年的销售和发展计划？（5）发展计划包含标杆分析？</t>
  </si>
  <si>
    <r>
      <rPr>
        <sz val="9"/>
        <color theme="1"/>
        <rFont val="宋体"/>
        <charset val="134"/>
      </rPr>
      <t>是否定期评审年度经营计划中的指标？（5）对经营计划目标是否按照要求进行评估（</t>
    </r>
    <r>
      <rPr>
        <sz val="9"/>
        <color indexed="8"/>
        <rFont val="宋体"/>
        <charset val="134"/>
      </rPr>
      <t>3）、评估结果的输出是否得到使用？（2）</t>
    </r>
  </si>
  <si>
    <r>
      <rPr>
        <sz val="9"/>
        <color theme="1"/>
        <rFont val="宋体"/>
        <charset val="134"/>
      </rPr>
      <t>是否建立降低成本的目标及行动计划？（5）编制公司年度降成本计划？（</t>
    </r>
    <r>
      <rPr>
        <sz val="9"/>
        <color indexed="8"/>
        <rFont val="宋体"/>
        <charset val="134"/>
      </rPr>
      <t>2）依据降本计划执行情况？（3）</t>
    </r>
  </si>
  <si>
    <r>
      <rPr>
        <sz val="9"/>
        <color theme="1"/>
        <rFont val="宋体"/>
        <charset val="134"/>
      </rPr>
      <t>是否有根据业务发展建立人才培养或培训计划？（5）公司内部是否建立员工年度培训计划及外训计划？（</t>
    </r>
    <r>
      <rPr>
        <sz val="9"/>
        <color indexed="8"/>
        <rFont val="宋体"/>
        <charset val="134"/>
      </rPr>
      <t>3）且计划执行的进度及实际情况？（2）</t>
    </r>
  </si>
  <si>
    <t>是否有建立应急计划（如：物料、人员、产能、设备、交付等）?</t>
  </si>
  <si>
    <t>是否履行企业社会责任（CSR）？遵守法律法规、禁止性别/民族等歧视、按相关要求支付员工工资/加班工资、禁止雇佣童工、禁止强迫劳动、内/外部环境和安全保障</t>
  </si>
  <si>
    <r>
      <rPr>
        <sz val="9"/>
        <color theme="1"/>
        <rFont val="宋体"/>
        <charset val="134"/>
      </rPr>
      <t>产能</t>
    </r>
    <r>
      <rPr>
        <sz val="9"/>
        <color rgb="FFFF0000"/>
        <rFont val="宋体"/>
        <charset val="134"/>
      </rPr>
      <t>/生产人员</t>
    </r>
    <r>
      <rPr>
        <sz val="9"/>
        <color theme="1"/>
        <rFont val="宋体"/>
        <charset val="134"/>
      </rPr>
      <t>是否满足荣昌生产计划需要？是否有产能/生产人员定期或不定期评估规范？荣昌产品是专线生产还是混线生产？生产线设计产能、实际产能、其他客户占用比例？瓶颈工位情况？分供方产能是否定期/不定期评估？</t>
    </r>
  </si>
  <si>
    <t>特殊工艺（热处理、电镀、涂装、焊接、铸造）供应商，是否通过地方政府的环评？是否通过OHSMS18000认证、ISO14001认证？是否有记录显示其特殊工艺产品满足客户的相关标准要求？</t>
  </si>
  <si>
    <t>NA</t>
  </si>
  <si>
    <t>经营状况是否正常？1、现金流 2、三年内利润三年环比 3、回款率 4、净利润率</t>
  </si>
  <si>
    <t>审核记录：
1、有《经营计划控制程序》，但无中长期经营计划，会议形式要求的是3年从目前的10万套增加到200万套，标杆分析也是会议形式。打算厂房上二期，SMT贴片
2、无年度经营计划，只是有会议安排，主要是销售指标。KPI中年增长目标是2%，2020年未达标。评估调整也是会议形式
3、无年度降成本计划，但有一些现场改善（产品优化、工艺改善），无记录
4、有年度培训计划，并按计划进行了实施。查2021年8月不合格品处理流程培训，有完整记录
年度有核心管理层人员的识别（2021年10人），并安排有培训计划，有合伙人的奖励（2021年开始）
5、有《应急计划》管理办法，近两年未发生应急事件。做有年度应急计划演练计划，并按计划进行了实施。查2021年6月客户交付应急演练，有完成记录
6、《社会责任方针及承诺》，有很完善的社会责任规定，比如禁止聘用童工、加班工资、禁止强迫劳动等，且有招聘制度做支撑。2020年有县政府要求的防疫捐款（有发票）。有地方政府的环评批复。
7、单班，10小时/班，半小时中餐。SBR--1模/3分钟；腰托--1个/3分钟；风扇--1个/6分钟。控制器委外加工。但因为工序未形成一个传递流，因此真正形成量产后实际产能会低于
8、NA。印刷不是环保重点管控工艺
9、无贷款，综合毛利率20%左右（印刷产品7%)，销售费用率2%。近两年无购买或处置固定资产等；量大的就是大众的标签等印刷品，大众一直是3个月电汇，很稳定</t>
  </si>
  <si>
    <t>Total</t>
  </si>
  <si>
    <t>问题清单</t>
  </si>
  <si>
    <t>序号</t>
  </si>
  <si>
    <t>模块</t>
  </si>
  <si>
    <t>问题</t>
  </si>
  <si>
    <t>整改措施</t>
  </si>
  <si>
    <t>责任人</t>
  </si>
  <si>
    <t>开始时间</t>
  </si>
  <si>
    <t>目标时间</t>
  </si>
  <si>
    <t>整改证据</t>
  </si>
  <si>
    <t>整改证据确认说明</t>
  </si>
  <si>
    <t>整改证据确认人</t>
  </si>
  <si>
    <t>整改证据确认时间</t>
  </si>
  <si>
    <t>项目开发</t>
  </si>
  <si>
    <t>一汽红旗四气袋腰脱项目APQP交付物中，PSW无签字版，且部分文件无签字时间，未形成并提交PPAP文件包</t>
  </si>
  <si>
    <t>项目特殊特性清单内容的标识一致性、符号说明及延续均存在不同程度的问题</t>
  </si>
  <si>
    <t>APQP计划表仅计划完成时间，无实际完成时间，不便于跟踪</t>
  </si>
  <si>
    <t>较缺乏PCBA类的转产及量产能力</t>
  </si>
  <si>
    <t>问题项的改善措施关闭记录未保留相关的证明材料（如实验报告）</t>
  </si>
  <si>
    <t>图纸仅体现一个特殊特性，无客户回签，无版本体现</t>
  </si>
  <si>
    <t>过程流程图无存储过程说明</t>
  </si>
  <si>
    <t>特殊特性清单内容仅一项，缺项，特殊特性文件无文件时间，特殊特性标识无说明</t>
  </si>
  <si>
    <t>过程流程图及控制计划无特殊特性符号说明</t>
  </si>
  <si>
    <t>1）合格供方清单中缺少供应商体系认证情况；
2）未按照供应商准入流程对供应商实施准入评价及批准（查两个A类供应商：PCB北京星河、PCBA江苏新安两家供应商的准入，有《供方能力调查表》，但无准入审核，也无准入审批）</t>
  </si>
  <si>
    <t>1）检验作业指导书的内容错误（比如二极管类中的性能检查，写的是“符合要求”，不明确，PET膜类的厚度检查：0.5+/-0.05，量具写的是卡尺。）；
2）检验报告中缺少抽样数的记录，操作人员也不能按检验作业指导书进行正确抽样（检验人员不明白按GB2828如何定义抽样数，其中有记录1个的（二极管导通），也有记录3个的（直径））；
3）检验报告中存在：只有实测值，无规格值</t>
  </si>
  <si>
    <t>1）《二方审核计划》实际是一份年度滚动审核计划，未形成年度（2021年）审核计划，且无计划来源（比如等级、质量表现等）。也就是计划安排未基于风险评估
2）供应商审核报告只有评分，未说明扣分原因（查2021-7月审核的北京斯普乐公司98分（75分及格），但扣分项未说明原因），有效性不足。</t>
  </si>
  <si>
    <t>1）来料库房既未使用ERP管理，也未使用左进右出的方式（实际有条件实施），来保证物料的先进先出。
2）顶层呆滞物料很多，无管理；
3）仓库无防火防盗标识，也无监控；
4）物料标签标识不一致（21或2021）</t>
  </si>
  <si>
    <t>7、KPI指标（过程绩效一览表）缺少仓储目标</t>
  </si>
  <si>
    <t>生产现场无任何目视化管理看板，现场工序混乱，控制计划中的各个工序未在现场进行标识。</t>
  </si>
  <si>
    <t>有作业指导书，但个别有不受控的情况，未加盖受控章；操作人员质量意识严重不足，风扇产品落地后未及时隔离处置，SBR生产工艺参数设定错误操作人员认为不影响产品质量。</t>
  </si>
  <si>
    <t>部分产品控制计划未受控，没有加盖受控章；查A0102涡流小风扇控制计划，风扇扇叶动平衡控制计划中无控制。</t>
  </si>
  <si>
    <t>现场查04.010.030四触点SBR离座提醒器生产，烘烤温度要求：103±2℃，实际温度设定：109℃、149℃、105℃、105℃、103℃</t>
  </si>
  <si>
    <t>腰托三通装配工位，工装气压无监测，实际操作发现三通压入气管长度一致性差，工装需要重新设计。</t>
  </si>
  <si>
    <t>有首件记录，但无首件保存。量检具均无合格证。</t>
  </si>
  <si>
    <t>SBR车间地面异物较多，一个垃圾桶和一个工作车无定位；试制工作台面锡渣异物较多，抹布随意放置在工作台面。生产环境开放，电子类产品没有做到防尘要求，进入车间时虽然有穿防静电服，但没有释放静电要求，作业人员也没有配备防静电设备，如防静电手环等。</t>
  </si>
  <si>
    <t>有持续改进控制程序和行动计划，抽查8D改善报告，个别存在整改不彻底的现象。</t>
  </si>
  <si>
    <t>ATF16949:2016版质量体系证书适用范围存在遗漏，20170601版质量手册内部信息未及时更新，与目前实际存在偏差（如：职工人数：60名）</t>
  </si>
  <si>
    <t>①质量手册含质量目标，未及时更新；②2021年过程目标已制定并进行月度滚动管理，但对于目标的设置未开展年度管理评审，目标制定无输入依据</t>
  </si>
  <si>
    <t>过程质量问题较简单，完全是操作员工失误造成，改进措施只停留在表面增加人员检查和教育层面</t>
  </si>
  <si>
    <t>①现场只有一名巡检人员，负责首件检查，对其是否在规定时间完成工作存在疑问？②采取8D和纠正报告形式完成质量改进，但只停留在表面措施未挖掘根本原因及提出预防措施</t>
  </si>
  <si>
    <t>提供2020年11月5日报告由于问题原因较简单，报告只有纠正措施无预防措施，报告模板不符合程序文件要求</t>
  </si>
  <si>
    <t>不合品区域随机划分，不良品箱利用简易包装盒自行制定，无法有效区分和避免合格和不合格品混淆</t>
  </si>
  <si>
    <t>1、现场测量PU膜的量具（游标卡尺，千分尺）未有效记录，跟踪校验，且公差±0.05mm的检测选用0.01mm的卡尺，不满足1/10原则</t>
  </si>
  <si>
    <t>2、实验设备的操作指导书放置不明显</t>
  </si>
  <si>
    <t>未按《经营计划控制程序》要求，制定中长期经营计划</t>
  </si>
  <si>
    <t>缺少年度经营计划</t>
  </si>
  <si>
    <t>缺少年度降成本计划</t>
  </si>
  <si>
    <t>目前的生产工艺流不支持实际设备产能的实际达成</t>
  </si>
  <si>
    <t>注：1）单项评分3分以下（包含3分）必须提出改善问题；评分4分的单项，可酌情给出改善问题。
    2）供应商提交的整改证据必须进行确认，并记录确认情况说明、确认人、确认时间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</si>
</sst>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"/>
    <numFmt numFmtId="177" formatCode="0_);[Red]\(0\)"/>
  </numFmts>
  <fonts count="6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sz val="10"/>
      <name val="宋体"/>
      <charset val="134"/>
      <scheme val="minor"/>
    </font>
    <font>
      <sz val="10"/>
      <name val="微软雅黑"/>
      <charset val="134"/>
    </font>
    <font>
      <b/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9"/>
      <color indexed="10"/>
      <name val="宋体"/>
      <charset val="134"/>
      <scheme val="minor"/>
    </font>
    <font>
      <b/>
      <sz val="9"/>
      <name val="宋体"/>
      <charset val="134"/>
    </font>
    <font>
      <sz val="9"/>
      <color indexed="4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20"/>
      <color theme="1"/>
      <name val="Arial"/>
      <charset val="134"/>
    </font>
    <font>
      <sz val="20"/>
      <color theme="1"/>
      <name val="Arial"/>
      <charset val="134"/>
    </font>
    <font>
      <b/>
      <i/>
      <sz val="12"/>
      <color theme="1"/>
      <name val="Arial"/>
      <charset val="134"/>
    </font>
    <font>
      <sz val="12"/>
      <color theme="1"/>
      <name val="Arial"/>
      <charset val="134"/>
    </font>
    <font>
      <b/>
      <sz val="8"/>
      <color theme="1"/>
      <name val="宋体"/>
      <charset val="134"/>
      <scheme val="minor"/>
    </font>
    <font>
      <b/>
      <i/>
      <u/>
      <sz val="10"/>
      <color theme="1"/>
      <name val="Arial"/>
      <charset val="134"/>
    </font>
    <font>
      <sz val="8"/>
      <color theme="1"/>
      <name val="宋体"/>
      <charset val="134"/>
      <scheme val="minor"/>
    </font>
    <font>
      <b/>
      <sz val="8"/>
      <color theme="1"/>
      <name val="宋体"/>
      <charset val="134"/>
    </font>
    <font>
      <b/>
      <sz val="10"/>
      <color theme="1"/>
      <name val="Arial"/>
      <charset val="134"/>
    </font>
    <font>
      <sz val="8"/>
      <color theme="1"/>
      <name val="Arial"/>
      <charset val="134"/>
    </font>
    <font>
      <sz val="10"/>
      <color theme="1"/>
      <name val="Arial"/>
      <charset val="134"/>
    </font>
    <font>
      <b/>
      <sz val="8"/>
      <color theme="1"/>
      <name val="Arial"/>
      <charset val="134"/>
    </font>
    <font>
      <b/>
      <sz val="20"/>
      <color theme="1"/>
      <name val="宋体"/>
      <charset val="134"/>
      <scheme val="minor"/>
    </font>
    <font>
      <b/>
      <u/>
      <sz val="14"/>
      <color theme="1"/>
      <name val="宋体"/>
      <charset val="134"/>
      <scheme val="minor"/>
    </font>
    <font>
      <b/>
      <sz val="10"/>
      <name val="宋体"/>
      <charset val="134"/>
    </font>
    <font>
      <b/>
      <u/>
      <sz val="10"/>
      <name val="宋体"/>
      <charset val="134"/>
    </font>
    <font>
      <b/>
      <sz val="12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9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0"/>
      <color indexed="12"/>
      <name val="Arial"/>
      <charset val="134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indexed="10"/>
      <name val="宋体"/>
      <charset val="134"/>
    </font>
    <font>
      <sz val="9"/>
      <color rgb="FFFF0000"/>
      <name val="宋体"/>
      <charset val="134"/>
    </font>
    <font>
      <sz val="10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51" fillId="26" borderId="3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22" borderId="33" applyNumberFormat="0" applyFont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56" fillId="0" borderId="0"/>
    <xf numFmtId="0" fontId="54" fillId="0" borderId="0" applyNumberFormat="0" applyFill="0" applyBorder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41" fillId="0" borderId="35" applyNumberFormat="0" applyFill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2" fillId="13" borderId="29" applyNumberFormat="0" applyAlignment="0" applyProtection="0">
      <alignment vertical="center"/>
    </xf>
    <xf numFmtId="0" fontId="45" fillId="13" borderId="31" applyNumberFormat="0" applyAlignment="0" applyProtection="0">
      <alignment vertical="center"/>
    </xf>
    <xf numFmtId="0" fontId="56" fillId="0" borderId="0"/>
    <xf numFmtId="0" fontId="47" fillId="20" borderId="32" applyNumberFormat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53" fillId="0" borderId="34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56" fillId="0" borderId="0"/>
    <xf numFmtId="0" fontId="38" fillId="10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56" fillId="0" borderId="0"/>
    <xf numFmtId="0" fontId="37" fillId="27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56" fillId="0" borderId="0"/>
    <xf numFmtId="0" fontId="38" fillId="24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56" fillId="0" borderId="0"/>
    <xf numFmtId="0" fontId="33" fillId="0" borderId="0"/>
    <xf numFmtId="0" fontId="38" fillId="16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56" fillId="0" borderId="0"/>
    <xf numFmtId="0" fontId="33" fillId="0" borderId="0"/>
    <xf numFmtId="0" fontId="56" fillId="0" borderId="0"/>
    <xf numFmtId="0" fontId="56" fillId="0" borderId="0"/>
    <xf numFmtId="0" fontId="0" fillId="0" borderId="0">
      <alignment vertical="center"/>
    </xf>
    <xf numFmtId="0" fontId="0" fillId="0" borderId="0">
      <alignment vertical="center"/>
    </xf>
  </cellStyleXfs>
  <cellXfs count="19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 applyProtection="1">
      <alignment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6" xfId="0" applyFont="1" applyBorder="1">
      <alignment vertical="center"/>
    </xf>
    <xf numFmtId="0" fontId="0" fillId="0" borderId="6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62" applyFont="1" applyFill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14" xfId="0" applyFont="1" applyBorder="1">
      <alignment vertical="center"/>
    </xf>
    <xf numFmtId="0" fontId="0" fillId="0" borderId="14" xfId="0" applyFont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0" fillId="2" borderId="1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0" fillId="2" borderId="16" xfId="0" applyFont="1" applyFill="1" applyBorder="1" applyAlignment="1">
      <alignment horizontal="center" vertical="center" wrapText="1"/>
    </xf>
    <xf numFmtId="0" fontId="0" fillId="0" borderId="17" xfId="0" applyFont="1" applyBorder="1" applyAlignment="1">
      <alignment vertical="center" wrapText="1"/>
    </xf>
    <xf numFmtId="0" fontId="0" fillId="0" borderId="18" xfId="0" applyFont="1" applyBorder="1" applyAlignment="1">
      <alignment vertical="center" wrapText="1"/>
    </xf>
    <xf numFmtId="0" fontId="8" fillId="0" borderId="0" xfId="0" applyFont="1">
      <alignment vertical="center"/>
    </xf>
    <xf numFmtId="0" fontId="9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>
      <alignment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0" fontId="10" fillId="0" borderId="6" xfId="0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11" fillId="0" borderId="0" xfId="10" applyFont="1" applyFill="1" applyBorder="1" applyAlignment="1" applyProtection="1"/>
    <xf numFmtId="0" fontId="12" fillId="0" borderId="6" xfId="0" applyFont="1" applyFill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3" fillId="0" borderId="6" xfId="0" applyFont="1" applyFill="1" applyBorder="1" applyAlignment="1" applyProtection="1">
      <alignment horizontal="left" vertical="top" wrapText="1"/>
      <protection locked="0"/>
    </xf>
    <xf numFmtId="0" fontId="8" fillId="0" borderId="6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10" fillId="0" borderId="6" xfId="48" applyFont="1" applyFill="1" applyBorder="1" applyAlignment="1" applyProtection="1">
      <alignment vertical="center" wrapText="1"/>
      <protection locked="0"/>
    </xf>
    <xf numFmtId="0" fontId="14" fillId="0" borderId="6" xfId="0" applyFont="1" applyBorder="1" applyAlignment="1">
      <alignment horizontal="center" vertical="center"/>
    </xf>
    <xf numFmtId="0" fontId="10" fillId="0" borderId="6" xfId="48" applyFont="1" applyFill="1" applyBorder="1" applyAlignment="1" applyProtection="1">
      <alignment horizontal="left" vertical="center" wrapText="1"/>
      <protection locked="0"/>
    </xf>
    <xf numFmtId="0" fontId="10" fillId="0" borderId="6" xfId="48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/>
    </xf>
    <xf numFmtId="0" fontId="8" fillId="0" borderId="6" xfId="0" applyFont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>
      <alignment vertical="center"/>
    </xf>
    <xf numFmtId="0" fontId="8" fillId="0" borderId="6" xfId="0" applyFont="1" applyFill="1" applyBorder="1">
      <alignment vertical="center"/>
    </xf>
    <xf numFmtId="0" fontId="12" fillId="0" borderId="7" xfId="0" applyFont="1" applyFill="1" applyBorder="1" applyAlignment="1">
      <alignment horizont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right"/>
    </xf>
    <xf numFmtId="9" fontId="9" fillId="0" borderId="0" xfId="0" applyNumberFormat="1" applyFont="1" applyFill="1" applyAlignment="1">
      <alignment horizontal="center" vertical="center"/>
    </xf>
    <xf numFmtId="0" fontId="15" fillId="0" borderId="21" xfId="0" applyFont="1" applyFill="1" applyBorder="1" applyAlignment="1">
      <alignment vertical="center"/>
    </xf>
    <xf numFmtId="0" fontId="16" fillId="0" borderId="22" xfId="0" applyFont="1" applyFill="1" applyBorder="1" applyAlignment="1">
      <alignment vertical="center"/>
    </xf>
    <xf numFmtId="0" fontId="17" fillId="0" borderId="22" xfId="0" applyFont="1" applyFill="1" applyBorder="1" applyAlignment="1">
      <alignment vertical="center"/>
    </xf>
    <xf numFmtId="0" fontId="18" fillId="0" borderId="23" xfId="0" applyFont="1" applyFill="1" applyBorder="1" applyAlignment="1"/>
    <xf numFmtId="0" fontId="18" fillId="0" borderId="0" xfId="0" applyFont="1" applyFill="1" applyBorder="1" applyAlignment="1"/>
    <xf numFmtId="0" fontId="19" fillId="0" borderId="0" xfId="0" applyFont="1" applyFill="1" applyBorder="1">
      <alignment vertical="center"/>
    </xf>
    <xf numFmtId="0" fontId="0" fillId="0" borderId="23" xfId="0" applyFont="1" applyFill="1" applyBorder="1" applyAlignment="1"/>
    <xf numFmtId="0" fontId="20" fillId="0" borderId="6" xfId="0" applyFont="1" applyFill="1" applyBorder="1" applyAlignment="1">
      <alignment horizontal="center"/>
    </xf>
    <xf numFmtId="0" fontId="21" fillId="0" borderId="6" xfId="0" applyFont="1" applyFill="1" applyBorder="1" applyAlignment="1">
      <alignment horizontal="center"/>
    </xf>
    <xf numFmtId="0" fontId="14" fillId="0" borderId="20" xfId="0" applyFont="1" applyFill="1" applyBorder="1" applyAlignment="1">
      <alignment horizontal="left"/>
    </xf>
    <xf numFmtId="0" fontId="22" fillId="3" borderId="6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/>
    </xf>
    <xf numFmtId="0" fontId="22" fillId="4" borderId="6" xfId="0" applyFont="1" applyFill="1" applyBorder="1" applyAlignment="1">
      <alignment horizontal="center"/>
    </xf>
    <xf numFmtId="0" fontId="22" fillId="0" borderId="6" xfId="0" applyFont="1" applyFill="1" applyBorder="1" applyAlignment="1">
      <alignment horizontal="center"/>
    </xf>
    <xf numFmtId="0" fontId="22" fillId="5" borderId="6" xfId="0" applyFont="1" applyFill="1" applyBorder="1" applyAlignment="1">
      <alignment horizontal="center"/>
    </xf>
    <xf numFmtId="0" fontId="0" fillId="0" borderId="20" xfId="0" applyFont="1" applyFill="1" applyBorder="1" applyAlignment="1">
      <alignment horizontal="left"/>
    </xf>
    <xf numFmtId="0" fontId="0" fillId="0" borderId="6" xfId="0" applyFont="1" applyFill="1" applyBorder="1" applyAlignment="1">
      <alignment horizontal="center"/>
    </xf>
    <xf numFmtId="0" fontId="23" fillId="0" borderId="23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left"/>
    </xf>
    <xf numFmtId="0" fontId="23" fillId="0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0" fillId="0" borderId="23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0" xfId="0" applyBorder="1">
      <alignment vertical="center"/>
    </xf>
    <xf numFmtId="0" fontId="0" fillId="0" borderId="24" xfId="0" applyFont="1" applyFill="1" applyBorder="1" applyAlignment="1">
      <alignment horizontal="center"/>
    </xf>
    <xf numFmtId="0" fontId="25" fillId="0" borderId="25" xfId="0" applyFont="1" applyFill="1" applyBorder="1" applyAlignment="1">
      <alignment horizontal="left"/>
    </xf>
    <xf numFmtId="0" fontId="26" fillId="0" borderId="25" xfId="0" applyFont="1" applyFill="1" applyBorder="1" applyAlignment="1">
      <alignment horizontal="left"/>
    </xf>
    <xf numFmtId="0" fontId="0" fillId="0" borderId="25" xfId="0" applyFont="1" applyFill="1" applyBorder="1" applyAlignment="1">
      <alignment horizontal="left"/>
    </xf>
    <xf numFmtId="0" fontId="0" fillId="0" borderId="25" xfId="0" applyFont="1" applyFill="1" applyBorder="1">
      <alignment vertical="center"/>
    </xf>
    <xf numFmtId="0" fontId="0" fillId="0" borderId="25" xfId="0" applyFont="1" applyFill="1" applyBorder="1" applyAlignment="1">
      <alignment horizontal="center"/>
    </xf>
    <xf numFmtId="0" fontId="25" fillId="0" borderId="21" xfId="0" applyFont="1" applyFill="1" applyBorder="1" applyAlignment="1">
      <alignment horizontal="left"/>
    </xf>
    <xf numFmtId="0" fontId="25" fillId="0" borderId="22" xfId="0" applyFont="1" applyFill="1" applyBorder="1" applyAlignment="1">
      <alignment horizontal="left"/>
    </xf>
    <xf numFmtId="0" fontId="0" fillId="0" borderId="22" xfId="0" applyFont="1" applyFill="1" applyBorder="1">
      <alignment vertical="center"/>
    </xf>
    <xf numFmtId="0" fontId="14" fillId="0" borderId="23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7" fillId="0" borderId="23" xfId="0" applyFont="1" applyFill="1" applyBorder="1" applyAlignment="1">
      <alignment vertical="center"/>
    </xf>
    <xf numFmtId="0" fontId="22" fillId="0" borderId="0" xfId="0" applyFont="1" applyFill="1" applyBorder="1">
      <alignment vertical="center"/>
    </xf>
    <xf numFmtId="0" fontId="14" fillId="0" borderId="0" xfId="0" applyFont="1" applyFill="1" applyBorder="1">
      <alignment vertical="center"/>
    </xf>
    <xf numFmtId="0" fontId="20" fillId="0" borderId="23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20" fillId="0" borderId="23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14" fillId="0" borderId="24" xfId="0" applyFont="1" applyFill="1" applyBorder="1">
      <alignment vertical="center"/>
    </xf>
    <xf numFmtId="0" fontId="14" fillId="0" borderId="25" xfId="0" applyFont="1" applyFill="1" applyBorder="1">
      <alignment vertical="center"/>
    </xf>
    <xf numFmtId="0" fontId="14" fillId="0" borderId="0" xfId="0" applyFont="1" applyFill="1">
      <alignment vertical="center"/>
    </xf>
    <xf numFmtId="0" fontId="0" fillId="0" borderId="0" xfId="0" applyFill="1">
      <alignment vertical="center"/>
    </xf>
    <xf numFmtId="0" fontId="14" fillId="0" borderId="20" xfId="0" applyFont="1" applyFill="1" applyBorder="1" applyAlignment="1">
      <alignment horizontal="center"/>
    </xf>
    <xf numFmtId="0" fontId="14" fillId="6" borderId="6" xfId="0" applyFont="1" applyFill="1" applyBorder="1">
      <alignment vertical="center"/>
    </xf>
    <xf numFmtId="0" fontId="0" fillId="6" borderId="6" xfId="0" applyFont="1" applyFill="1" applyBorder="1">
      <alignment vertical="center"/>
    </xf>
    <xf numFmtId="0" fontId="14" fillId="0" borderId="6" xfId="0" applyFont="1" applyFill="1" applyBorder="1" applyAlignment="1">
      <alignment horizontal="center" vertical="center"/>
    </xf>
    <xf numFmtId="0" fontId="0" fillId="0" borderId="25" xfId="0" applyBorder="1">
      <alignment vertical="center"/>
    </xf>
    <xf numFmtId="0" fontId="17" fillId="0" borderId="26" xfId="0" applyFont="1" applyFill="1" applyBorder="1" applyAlignment="1">
      <alignment vertical="center"/>
    </xf>
    <xf numFmtId="0" fontId="19" fillId="0" borderId="25" xfId="0" applyFont="1" applyFill="1" applyBorder="1">
      <alignment vertical="center"/>
    </xf>
    <xf numFmtId="0" fontId="19" fillId="0" borderId="8" xfId="0" applyFont="1" applyFill="1" applyBorder="1">
      <alignment vertical="center"/>
    </xf>
    <xf numFmtId="0" fontId="0" fillId="0" borderId="6" xfId="0" applyFill="1" applyBorder="1" applyAlignment="1">
      <alignment horizontal="center"/>
    </xf>
    <xf numFmtId="0" fontId="14" fillId="0" borderId="20" xfId="11" applyNumberFormat="1" applyFont="1" applyFill="1" applyBorder="1" applyAlignment="1">
      <alignment horizontal="center"/>
    </xf>
    <xf numFmtId="9" fontId="14" fillId="0" borderId="6" xfId="11" applyFont="1" applyFill="1" applyBorder="1" applyAlignment="1">
      <alignment horizontal="center"/>
    </xf>
    <xf numFmtId="176" fontId="0" fillId="0" borderId="26" xfId="0" applyNumberFormat="1" applyFont="1" applyFill="1" applyBorder="1" applyAlignment="1">
      <alignment horizontal="center"/>
    </xf>
    <xf numFmtId="0" fontId="24" fillId="0" borderId="6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176" fontId="0" fillId="0" borderId="5" xfId="0" applyNumberFormat="1" applyFont="1" applyFill="1" applyBorder="1" applyAlignment="1">
      <alignment horizontal="center"/>
    </xf>
    <xf numFmtId="1" fontId="24" fillId="0" borderId="6" xfId="0" applyNumberFormat="1" applyFont="1" applyFill="1" applyBorder="1" applyAlignment="1">
      <alignment horizontal="center"/>
    </xf>
    <xf numFmtId="1" fontId="24" fillId="0" borderId="0" xfId="0" applyNumberFormat="1" applyFont="1" applyFill="1" applyBorder="1" applyAlignment="1">
      <alignment horizontal="center"/>
    </xf>
    <xf numFmtId="0" fontId="0" fillId="0" borderId="5" xfId="0" applyFont="1" applyFill="1" applyBorder="1">
      <alignment vertical="center"/>
    </xf>
    <xf numFmtId="9" fontId="24" fillId="0" borderId="6" xfId="11" applyNumberFormat="1" applyFont="1" applyFill="1" applyBorder="1" applyAlignment="1">
      <alignment horizontal="center"/>
    </xf>
    <xf numFmtId="9" fontId="24" fillId="0" borderId="25" xfId="11" applyNumberFormat="1" applyFont="1" applyFill="1" applyBorder="1" applyAlignment="1">
      <alignment horizontal="center"/>
    </xf>
    <xf numFmtId="0" fontId="0" fillId="0" borderId="8" xfId="0" applyFont="1" applyFill="1" applyBorder="1">
      <alignment vertical="center"/>
    </xf>
    <xf numFmtId="0" fontId="0" fillId="0" borderId="26" xfId="0" applyFont="1" applyFill="1" applyBorder="1">
      <alignment vertical="center"/>
    </xf>
    <xf numFmtId="0" fontId="14" fillId="0" borderId="5" xfId="0" applyFont="1" applyFill="1" applyBorder="1" applyAlignment="1">
      <alignment vertical="center"/>
    </xf>
    <xf numFmtId="0" fontId="26" fillId="0" borderId="0" xfId="0" applyFont="1" applyFill="1" applyBorder="1">
      <alignment vertical="center"/>
    </xf>
    <xf numFmtId="0" fontId="14" fillId="0" borderId="5" xfId="0" applyFont="1" applyFill="1" applyBorder="1">
      <alignment vertical="center"/>
    </xf>
    <xf numFmtId="0" fontId="14" fillId="0" borderId="8" xfId="0" applyFont="1" applyFill="1" applyBorder="1">
      <alignment vertical="center"/>
    </xf>
    <xf numFmtId="0" fontId="28" fillId="0" borderId="0" xfId="60" applyFont="1" applyAlignment="1">
      <alignment horizontal="center" vertical="center"/>
    </xf>
    <xf numFmtId="0" fontId="29" fillId="0" borderId="0" xfId="60" applyFont="1" applyAlignment="1">
      <alignment horizontal="center" vertical="center"/>
    </xf>
    <xf numFmtId="0" fontId="2" fillId="0" borderId="0" xfId="6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0" fillId="0" borderId="0" xfId="0" applyFont="1" applyBorder="1" applyAlignment="1">
      <alignment horizontal="left"/>
    </xf>
    <xf numFmtId="0" fontId="30" fillId="0" borderId="25" xfId="60" applyFont="1" applyFill="1" applyBorder="1" applyAlignment="1">
      <alignment horizontal="left" wrapText="1"/>
    </xf>
    <xf numFmtId="0" fontId="31" fillId="0" borderId="0" xfId="60" applyFont="1" applyBorder="1" applyAlignment="1">
      <alignment vertical="center"/>
    </xf>
    <xf numFmtId="0" fontId="30" fillId="0" borderId="0" xfId="60" applyFont="1" applyBorder="1" applyAlignment="1">
      <alignment vertical="center"/>
    </xf>
    <xf numFmtId="14" fontId="30" fillId="0" borderId="27" xfId="60" applyNumberFormat="1" applyFont="1" applyFill="1" applyBorder="1" applyAlignment="1">
      <alignment horizontal="left" wrapText="1"/>
    </xf>
    <xf numFmtId="14" fontId="30" fillId="0" borderId="27" xfId="60" applyNumberFormat="1" applyFont="1" applyFill="1" applyBorder="1" applyAlignment="1">
      <alignment horizontal="left"/>
    </xf>
    <xf numFmtId="14" fontId="31" fillId="0" borderId="0" xfId="60" applyNumberFormat="1" applyFont="1" applyBorder="1" applyAlignment="1">
      <alignment vertical="center"/>
    </xf>
    <xf numFmtId="14" fontId="30" fillId="0" borderId="0" xfId="60" applyNumberFormat="1" applyFont="1" applyBorder="1" applyAlignment="1">
      <alignment vertical="center"/>
    </xf>
    <xf numFmtId="14" fontId="30" fillId="0" borderId="27" xfId="60" applyNumberFormat="1" applyFont="1" applyFill="1" applyBorder="1" applyAlignment="1"/>
    <xf numFmtId="14" fontId="31" fillId="0" borderId="0" xfId="60" applyNumberFormat="1" applyFont="1" applyBorder="1" applyAlignment="1">
      <alignment horizontal="left" vertical="center"/>
    </xf>
    <xf numFmtId="14" fontId="30" fillId="0" borderId="25" xfId="60" applyNumberFormat="1" applyFont="1" applyFill="1" applyBorder="1" applyAlignment="1"/>
    <xf numFmtId="9" fontId="32" fillId="0" borderId="0" xfId="59" applyNumberFormat="1" applyFont="1" applyFill="1" applyBorder="1" applyAlignment="1">
      <alignment vertical="center"/>
    </xf>
    <xf numFmtId="0" fontId="33" fillId="0" borderId="0" xfId="59" applyBorder="1" applyAlignment="1"/>
    <xf numFmtId="0" fontId="34" fillId="0" borderId="0" xfId="59" applyFont="1" applyFill="1" applyBorder="1" applyAlignment="1"/>
    <xf numFmtId="0" fontId="30" fillId="0" borderId="0" xfId="0" applyFont="1" applyBorder="1" applyAlignment="1">
      <alignment horizontal="left" vertical="center"/>
    </xf>
    <xf numFmtId="0" fontId="30" fillId="0" borderId="0" xfId="0" applyFont="1" applyBorder="1" applyAlignment="1">
      <alignment vertical="center" wrapText="1"/>
    </xf>
    <xf numFmtId="0" fontId="30" fillId="0" borderId="0" xfId="0" applyFont="1" applyBorder="1" applyAlignment="1">
      <alignment horizontal="right" vertical="center" wrapText="1"/>
    </xf>
    <xf numFmtId="177" fontId="32" fillId="7" borderId="9" xfId="59" applyNumberFormat="1" applyFont="1" applyFill="1" applyBorder="1" applyAlignment="1">
      <alignment horizontal="center" vertical="center"/>
    </xf>
    <xf numFmtId="0" fontId="35" fillId="0" borderId="0" xfId="59" applyFont="1" applyBorder="1" applyAlignment="1"/>
    <xf numFmtId="9" fontId="30" fillId="0" borderId="0" xfId="0" applyNumberFormat="1" applyFont="1" applyBorder="1" applyAlignment="1">
      <alignment horizontal="center" vertical="center" wrapText="1"/>
    </xf>
    <xf numFmtId="177" fontId="32" fillId="7" borderId="7" xfId="59" applyNumberFormat="1" applyFont="1" applyFill="1" applyBorder="1" applyAlignment="1">
      <alignment horizontal="center" vertical="center"/>
    </xf>
    <xf numFmtId="0" fontId="31" fillId="0" borderId="0" xfId="60" applyFont="1" applyFill="1" applyBorder="1" applyAlignment="1">
      <alignment vertical="center"/>
    </xf>
    <xf numFmtId="0" fontId="30" fillId="0" borderId="0" xfId="60" applyFont="1" applyFill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36" fillId="0" borderId="25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top" wrapText="1"/>
    </xf>
    <xf numFmtId="0" fontId="6" fillId="0" borderId="27" xfId="0" applyFont="1" applyBorder="1" applyAlignment="1">
      <alignment horizontal="left" vertical="top" wrapText="1"/>
    </xf>
    <xf numFmtId="0" fontId="36" fillId="0" borderId="0" xfId="0" applyFont="1" applyBorder="1" applyAlignment="1">
      <alignment horizontal="left" vertical="center"/>
    </xf>
    <xf numFmtId="0" fontId="15" fillId="0" borderId="20" xfId="0" applyFont="1" applyBorder="1" applyAlignment="1">
      <alignment vertical="top" wrapText="1"/>
    </xf>
    <xf numFmtId="0" fontId="6" fillId="0" borderId="27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20" xfId="0" applyFont="1" applyBorder="1">
      <alignment vertical="center"/>
    </xf>
    <xf numFmtId="0" fontId="0" fillId="0" borderId="27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7" xfId="0" applyFont="1" applyBorder="1">
      <alignment vertical="center"/>
    </xf>
    <xf numFmtId="0" fontId="33" fillId="0" borderId="27" xfId="59" applyBorder="1" applyAlignment="1">
      <alignment horizontal="center" vertical="center"/>
    </xf>
    <xf numFmtId="0" fontId="33" fillId="0" borderId="0" xfId="59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6" fillId="0" borderId="19" xfId="0" applyFont="1" applyBorder="1" applyAlignment="1">
      <alignment horizontal="left" vertical="top" wrapText="1"/>
    </xf>
    <xf numFmtId="0" fontId="6" fillId="0" borderId="19" xfId="0" applyFont="1" applyBorder="1" applyAlignment="1">
      <alignment vertical="top" wrapText="1"/>
    </xf>
    <xf numFmtId="0" fontId="33" fillId="0" borderId="19" xfId="59" applyBorder="1" applyAlignment="1">
      <alignment horizontal="center" vertical="center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常规 3 2 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Normal 2 2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Normal 2" xfId="48"/>
    <cellStyle name="40% - 强调文字颜色 4" xfId="49" builtinId="43"/>
    <cellStyle name="强调文字颜色 5" xfId="50" builtinId="45"/>
    <cellStyle name="常规 2 2" xfId="51"/>
    <cellStyle name="Normal 3" xfId="52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Normal 2 2 2" xfId="58"/>
    <cellStyle name="Normal_DARFT" xfId="59"/>
    <cellStyle name="常规 2" xfId="60"/>
    <cellStyle name="常规 3" xfId="61"/>
    <cellStyle name="常规 4" xfId="62"/>
    <cellStyle name="常规 5" xfId="63"/>
  </cellStyles>
  <dxfs count="7">
    <dxf>
      <fill>
        <patternFill patternType="solid">
          <bgColor indexed="11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rgb="FF66FF33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spPr>
            <a:noFill/>
            <a:ln w="19050" cap="flat" cmpd="sng" algn="ctr">
              <a:solidFill>
                <a:schemeClr val="tx1"/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dLbls>
            <c:dLbl>
              <c:idx val="0"/>
              <c:layout>
                <c:manualLayout>
                  <c:x val="0.146455979567391"/>
                  <c:y val="-0.08284189282771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53596510758045"/>
                  <c:y val="0.01956671733670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9813555006727"/>
                  <c:y val="0.1206672647557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0595613901979577"/>
                  <c:y val="0.1371108221151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947666778706233"/>
                  <c:y val="0.08476866231981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11286385539971"/>
                  <c:y val="0.01549888587942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评分!$A$4:$A$9</c:f>
              <c:strCache>
                <c:ptCount val="6"/>
                <c:pt idx="0">
                  <c:v>项目开发/工程更改管理</c:v>
                </c:pt>
                <c:pt idx="1">
                  <c:v>供应商/原材料控制</c:v>
                </c:pt>
                <c:pt idx="2">
                  <c:v>过程控制</c:v>
                </c:pt>
                <c:pt idx="3">
                  <c:v>质量问题解决</c:v>
                </c:pt>
                <c:pt idx="4">
                  <c:v>检测能力</c:v>
                </c:pt>
                <c:pt idx="5">
                  <c:v>综合管理</c:v>
                </c:pt>
              </c:strCache>
            </c:strRef>
          </c:cat>
          <c:val>
            <c:numRef>
              <c:f>评分!$T$4:$T$9</c:f>
              <c:numCache>
                <c:formatCode>0%</c:formatCode>
                <c:ptCount val="6"/>
                <c:pt idx="0">
                  <c:v>0.555555555555556</c:v>
                </c:pt>
                <c:pt idx="1">
                  <c:v>0.575</c:v>
                </c:pt>
                <c:pt idx="2">
                  <c:v>0.5</c:v>
                </c:pt>
                <c:pt idx="3">
                  <c:v>0.62</c:v>
                </c:pt>
                <c:pt idx="4">
                  <c:v>0.771428571428571</c:v>
                </c:pt>
                <c:pt idx="5">
                  <c:v>0.675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957696"/>
        <c:axId val="172862272"/>
      </c:radarChart>
      <c:catAx>
        <c:axId val="17295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72862272"/>
        <c:crosses val="autoZero"/>
        <c:auto val="0"/>
        <c:lblAlgn val="ctr"/>
        <c:lblOffset val="100"/>
        <c:noMultiLvlLbl val="0"/>
      </c:catAx>
      <c:valAx>
        <c:axId val="172862272"/>
        <c:scaling>
          <c:orientation val="minMax"/>
          <c:max val="1"/>
        </c:scaling>
        <c:delete val="1"/>
        <c:axPos val="l"/>
        <c:majorGridlines/>
        <c:numFmt formatCode="0%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72957696"/>
        <c:crosses val="autoZero"/>
        <c:crossBetween val="between"/>
      </c:valAx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600074</xdr:colOff>
      <xdr:row>1</xdr:row>
      <xdr:rowOff>152402</xdr:rowOff>
    </xdr:from>
    <xdr:to>
      <xdr:col>9</xdr:col>
      <xdr:colOff>476250</xdr:colOff>
      <xdr:row>13</xdr:row>
      <xdr:rowOff>180975</xdr:rowOff>
    </xdr:to>
    <xdr:graphicFrame>
      <xdr:nvGraphicFramePr>
        <xdr:cNvPr id="50184" name="图表 2"/>
        <xdr:cNvGraphicFramePr/>
      </xdr:nvGraphicFramePr>
      <xdr:xfrm>
        <a:off x="3618865" y="476250"/>
        <a:ext cx="3486785" cy="33242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200022</xdr:colOff>
      <xdr:row>23</xdr:row>
      <xdr:rowOff>4640</xdr:rowOff>
    </xdr:from>
    <xdr:to>
      <xdr:col>4</xdr:col>
      <xdr:colOff>457197</xdr:colOff>
      <xdr:row>23</xdr:row>
      <xdr:rowOff>151911</xdr:rowOff>
    </xdr:to>
    <xdr:pic>
      <xdr:nvPicPr>
        <xdr:cNvPr id="3" name="Picture 13" descr="厂标"/>
        <xdr:cNvPicPr>
          <a:picLocks noChangeAspect="1" noChangeArrowheads="1"/>
        </xdr:cNvPicPr>
      </xdr:nvPicPr>
      <xdr:blipFill>
        <a:blip r:embed="rId2" cstate="print"/>
        <a:srcRect r="36688" b="45331"/>
        <a:stretch>
          <a:fillRect/>
        </a:stretch>
      </xdr:blipFill>
      <xdr:spPr>
        <a:xfrm>
          <a:off x="3218815" y="9325610"/>
          <a:ext cx="257175" cy="147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11</xdr:row>
          <xdr:rowOff>180975</xdr:rowOff>
        </xdr:from>
        <xdr:to>
          <xdr:col>9</xdr:col>
          <xdr:colOff>409575</xdr:colOff>
          <xdr:row>13</xdr:row>
          <xdr:rowOff>9525</xdr:rowOff>
        </xdr:to>
        <xdr:sp>
          <xdr:nvSpPr>
            <xdr:cNvPr id="50189" name="Check Box 13" hidden="1">
              <a:extLst>
                <a:ext uri="{63B3BB69-23CF-44E3-9099-C40C66FF867C}">
                  <a14:compatExt spid="_x0000_s50189"/>
                </a:ext>
              </a:extLst>
            </xdr:cNvPr>
            <xdr:cNvSpPr/>
          </xdr:nvSpPr>
          <xdr:spPr>
            <a:xfrm>
              <a:off x="5572125" y="3419475"/>
              <a:ext cx="14668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文件验证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13</xdr:row>
          <xdr:rowOff>142875</xdr:rowOff>
        </xdr:from>
        <xdr:to>
          <xdr:col>9</xdr:col>
          <xdr:colOff>123825</xdr:colOff>
          <xdr:row>14</xdr:row>
          <xdr:rowOff>123825</xdr:rowOff>
        </xdr:to>
        <xdr:sp>
          <xdr:nvSpPr>
            <xdr:cNvPr id="50190" name="Check Box 14" hidden="1">
              <a:extLst>
                <a:ext uri="{63B3BB69-23CF-44E3-9099-C40C66FF867C}">
                  <a14:compatExt spid="_x0000_s50190"/>
                </a:ext>
              </a:extLst>
            </xdr:cNvPr>
            <xdr:cNvSpPr/>
          </xdr:nvSpPr>
          <xdr:spPr>
            <a:xfrm>
              <a:off x="5572125" y="3762375"/>
              <a:ext cx="11811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现场验证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tabSelected="1" view="pageBreakPreview" zoomScaleNormal="100" zoomScaleSheetLayoutView="100" workbookViewId="0">
      <selection activeCell="A1" sqref="A1:J1"/>
    </sheetView>
  </sheetViews>
  <sheetFormatPr defaultColWidth="9" defaultRowHeight="13.5"/>
  <cols>
    <col min="1" max="1" width="10.875" customWidth="1"/>
    <col min="2" max="2" width="8.625" customWidth="1"/>
    <col min="3" max="3" width="11.125" customWidth="1"/>
    <col min="4" max="4" width="9" customWidth="1"/>
    <col min="5" max="5" width="11.375" customWidth="1"/>
    <col min="10" max="10" width="6.75" customWidth="1"/>
  </cols>
  <sheetData>
    <row r="1" ht="25.5" customHeight="1" spans="1:10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</row>
    <row r="2" ht="21.75" customHeight="1" spans="1:10">
      <c r="A2" s="149" t="s">
        <v>1</v>
      </c>
      <c r="B2" s="149"/>
      <c r="C2" s="150"/>
      <c r="D2" s="150"/>
      <c r="E2" s="150"/>
      <c r="F2" s="150"/>
      <c r="G2" s="150"/>
      <c r="H2" s="150"/>
      <c r="I2" s="150"/>
      <c r="J2" s="150"/>
    </row>
    <row r="3" ht="21.75" customHeight="1" spans="1:10">
      <c r="A3" s="151"/>
      <c r="B3" s="151"/>
      <c r="C3" s="151"/>
      <c r="D3" s="151"/>
      <c r="E3" s="151"/>
      <c r="F3" s="151"/>
      <c r="G3" s="151"/>
      <c r="H3" s="151"/>
      <c r="I3" s="151"/>
      <c r="J3" s="151"/>
    </row>
    <row r="4" ht="23.25" customHeight="1" spans="1:10">
      <c r="A4" s="152" t="s">
        <v>2</v>
      </c>
      <c r="B4" s="153" t="s">
        <v>3</v>
      </c>
      <c r="C4" s="153"/>
      <c r="D4" s="153"/>
      <c r="E4" s="153"/>
      <c r="F4" s="154"/>
      <c r="G4" s="154"/>
      <c r="H4" s="155"/>
      <c r="I4" s="155"/>
      <c r="J4" s="155"/>
    </row>
    <row r="5" ht="23.25" customHeight="1" spans="1:10">
      <c r="A5" s="152" t="s">
        <v>4</v>
      </c>
      <c r="B5" s="156" t="s">
        <v>5</v>
      </c>
      <c r="C5" s="157"/>
      <c r="D5" s="157"/>
      <c r="E5" s="157"/>
      <c r="F5" s="158"/>
      <c r="G5" s="158"/>
      <c r="H5" s="159"/>
      <c r="I5" s="159"/>
      <c r="J5" s="159"/>
    </row>
    <row r="6" ht="23.25" customHeight="1" spans="1:10">
      <c r="A6" s="152" t="s">
        <v>6</v>
      </c>
      <c r="B6" s="157" t="s">
        <v>7</v>
      </c>
      <c r="C6" s="157"/>
      <c r="D6" s="157"/>
      <c r="E6" s="157"/>
      <c r="F6" s="158"/>
      <c r="G6" s="158"/>
      <c r="H6" s="155"/>
      <c r="I6" s="155"/>
      <c r="J6" s="155"/>
    </row>
    <row r="7" ht="23.25" customHeight="1" spans="1:10">
      <c r="A7" s="152" t="s">
        <v>8</v>
      </c>
      <c r="B7" s="160" t="s">
        <v>9</v>
      </c>
      <c r="C7" s="160"/>
      <c r="D7" s="160"/>
      <c r="E7" s="160"/>
      <c r="F7" s="161"/>
      <c r="G7" s="161"/>
      <c r="H7" s="155"/>
      <c r="I7" s="155"/>
      <c r="J7" s="155"/>
    </row>
    <row r="8" ht="23.25" customHeight="1" spans="1:10">
      <c r="A8" s="152" t="s">
        <v>10</v>
      </c>
      <c r="B8" s="160" t="s">
        <v>11</v>
      </c>
      <c r="C8" s="160"/>
      <c r="D8" s="160"/>
      <c r="E8" s="160"/>
      <c r="F8" s="161"/>
      <c r="G8" s="161"/>
      <c r="H8" s="155"/>
      <c r="I8" s="155"/>
      <c r="J8" s="155"/>
    </row>
    <row r="9" ht="23.25" customHeight="1" spans="1:10">
      <c r="A9" s="152" t="s">
        <v>12</v>
      </c>
      <c r="B9" s="160" t="s">
        <v>13</v>
      </c>
      <c r="C9" s="160"/>
      <c r="D9" s="160"/>
      <c r="E9" s="160"/>
      <c r="F9" s="161"/>
      <c r="G9" s="161"/>
      <c r="H9" s="155"/>
      <c r="I9" s="155"/>
      <c r="J9" s="155"/>
    </row>
    <row r="10" ht="23.25" customHeight="1" spans="1:10">
      <c r="A10" s="152"/>
      <c r="B10" s="160"/>
      <c r="C10" s="160"/>
      <c r="D10" s="160"/>
      <c r="E10" s="160"/>
      <c r="F10" s="161"/>
      <c r="G10" s="161"/>
      <c r="H10" s="155"/>
      <c r="I10" s="155"/>
      <c r="J10" s="155"/>
    </row>
    <row r="11" ht="23.25" customHeight="1" spans="1:10">
      <c r="A11" s="152"/>
      <c r="B11" s="162"/>
      <c r="C11" s="162"/>
      <c r="D11" s="162"/>
      <c r="E11" s="162"/>
      <c r="F11" s="161"/>
      <c r="G11" s="161"/>
      <c r="H11" s="155"/>
      <c r="I11" s="155"/>
      <c r="J11" s="155"/>
    </row>
    <row r="12" ht="15" customHeight="1" spans="3:12">
      <c r="C12" s="163"/>
      <c r="D12" s="164"/>
      <c r="E12" s="165"/>
      <c r="F12" s="166"/>
      <c r="G12" s="166"/>
      <c r="H12" s="155"/>
      <c r="I12" s="155"/>
      <c r="J12" s="155"/>
      <c r="L12" s="1"/>
    </row>
    <row r="13" ht="15" customHeight="1" spans="1:12">
      <c r="A13" s="167" t="s">
        <v>14</v>
      </c>
      <c r="B13" s="168" t="s">
        <v>15</v>
      </c>
      <c r="C13" s="169">
        <f>评分!R13*100</f>
        <v>60.7692307692308</v>
      </c>
      <c r="D13" s="168" t="s">
        <v>16</v>
      </c>
      <c r="E13" s="169" t="str">
        <f>IF(C13&gt;=80,"A",IF(C13&gt;=70,"B",IF(C13&gt;=60,"C","D")))</f>
        <v>C</v>
      </c>
      <c r="F13" s="170"/>
      <c r="G13" s="155" t="s">
        <v>17</v>
      </c>
      <c r="H13" s="155"/>
      <c r="I13" s="155"/>
      <c r="J13" s="155"/>
      <c r="L13" s="1"/>
    </row>
    <row r="14" ht="18" customHeight="1" spans="1:10">
      <c r="A14" s="171"/>
      <c r="B14" s="168"/>
      <c r="C14" s="172"/>
      <c r="D14" s="168"/>
      <c r="E14" s="172"/>
      <c r="F14" s="170"/>
      <c r="G14" s="173"/>
      <c r="H14" s="174"/>
      <c r="I14" s="174"/>
      <c r="J14" s="174"/>
    </row>
    <row r="15" ht="12.75" customHeight="1" spans="1:10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ht="12.75" customHeight="1" spans="1:10">
      <c r="A16" s="175" t="s">
        <v>18</v>
      </c>
      <c r="B16" s="175"/>
      <c r="C16" s="175"/>
      <c r="D16" s="175"/>
      <c r="E16" s="175"/>
      <c r="F16" s="176"/>
      <c r="G16" s="176"/>
      <c r="H16" s="176"/>
      <c r="I16" s="176"/>
      <c r="J16" s="176"/>
    </row>
    <row r="17" ht="35.1" customHeight="1" spans="1:10">
      <c r="A17" s="177" t="s">
        <v>19</v>
      </c>
      <c r="B17" s="177"/>
      <c r="C17" s="177"/>
      <c r="D17" s="177"/>
      <c r="E17" s="177"/>
      <c r="F17" s="177"/>
      <c r="G17" s="177"/>
      <c r="H17" s="177"/>
      <c r="I17" s="177"/>
      <c r="J17" s="177"/>
    </row>
    <row r="18" ht="114" customHeight="1" spans="1:10">
      <c r="A18" s="178" t="s">
        <v>20</v>
      </c>
      <c r="B18" s="179"/>
      <c r="C18" s="179"/>
      <c r="D18" s="179"/>
      <c r="E18" s="179"/>
      <c r="F18" s="179"/>
      <c r="G18" s="179"/>
      <c r="H18" s="179"/>
      <c r="I18" s="179"/>
      <c r="J18" s="192"/>
    </row>
    <row r="19" ht="35.1" customHeight="1" spans="1:10">
      <c r="A19" s="180" t="s">
        <v>21</v>
      </c>
      <c r="B19" s="180"/>
      <c r="C19" s="180"/>
      <c r="D19" s="180"/>
      <c r="E19" s="180"/>
      <c r="F19" s="180"/>
      <c r="G19" s="180"/>
      <c r="H19" s="180"/>
      <c r="I19" s="180"/>
      <c r="J19" s="180"/>
    </row>
    <row r="20" s="2" customFormat="1" ht="150.75" customHeight="1" spans="1:10">
      <c r="A20" s="181" t="s">
        <v>22</v>
      </c>
      <c r="B20" s="182"/>
      <c r="C20" s="182"/>
      <c r="D20" s="182"/>
      <c r="E20" s="182"/>
      <c r="F20" s="182"/>
      <c r="G20" s="182"/>
      <c r="H20" s="182"/>
      <c r="I20" s="182"/>
      <c r="J20" s="193"/>
    </row>
    <row r="21" ht="15" customHeight="1" spans="1:10">
      <c r="A21" s="183"/>
      <c r="B21" s="183"/>
      <c r="C21" s="183"/>
      <c r="D21" s="183"/>
      <c r="E21" s="183"/>
      <c r="F21" s="183"/>
      <c r="G21" s="183"/>
      <c r="H21" s="183"/>
      <c r="I21" s="183"/>
      <c r="J21" s="183"/>
    </row>
    <row r="22" ht="42" customHeight="1" spans="1:10">
      <c r="A22" s="184" t="s">
        <v>23</v>
      </c>
      <c r="B22" s="185"/>
      <c r="C22" s="186"/>
      <c r="D22" s="187" t="s">
        <v>24</v>
      </c>
      <c r="E22" s="186"/>
      <c r="F22" s="186"/>
      <c r="G22" s="187" t="s">
        <v>25</v>
      </c>
      <c r="H22" s="188"/>
      <c r="I22" s="188"/>
      <c r="J22" s="194"/>
    </row>
    <row r="23" spans="8:8">
      <c r="H23" s="189"/>
    </row>
    <row r="24" spans="1:10">
      <c r="A24" s="190" t="s">
        <v>26</v>
      </c>
      <c r="B24" s="191"/>
      <c r="C24" s="191"/>
      <c r="D24" s="191"/>
      <c r="E24" s="191"/>
      <c r="F24" s="191"/>
      <c r="G24" s="191"/>
      <c r="H24" s="191"/>
      <c r="I24" s="191"/>
      <c r="J24" s="191"/>
    </row>
  </sheetData>
  <mergeCells count="24">
    <mergeCell ref="A1:J1"/>
    <mergeCell ref="A2:J2"/>
    <mergeCell ref="A3:J3"/>
    <mergeCell ref="B4:E4"/>
    <mergeCell ref="B5:E5"/>
    <mergeCell ref="B6:E6"/>
    <mergeCell ref="B7:E7"/>
    <mergeCell ref="B8:E8"/>
    <mergeCell ref="B9:E9"/>
    <mergeCell ref="B10:E10"/>
    <mergeCell ref="B11:E11"/>
    <mergeCell ref="A16:E16"/>
    <mergeCell ref="A17:J17"/>
    <mergeCell ref="A18:J18"/>
    <mergeCell ref="A19:J19"/>
    <mergeCell ref="A20:J20"/>
    <mergeCell ref="B22:C22"/>
    <mergeCell ref="E22:F22"/>
    <mergeCell ref="H22:J22"/>
    <mergeCell ref="A24:J24"/>
    <mergeCell ref="B13:B14"/>
    <mergeCell ref="C13:C14"/>
    <mergeCell ref="D13:D14"/>
    <mergeCell ref="E13:E14"/>
  </mergeCells>
  <printOptions horizontalCentered="1" verticalCentered="1"/>
  <pageMargins left="0.707638888888889" right="0.707638888888889" top="0.747916666666667" bottom="0.747916666666667" header="0.313888888888889" footer="0.313888888888889"/>
  <pageSetup paperSize="9" scale="95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0189" name="Check Box 13" r:id="rId3">
              <controlPr defaultSize="0">
                <anchor moveWithCells="1">
                  <from>
                    <xdr:col>7</xdr:col>
                    <xdr:colOff>314325</xdr:colOff>
                    <xdr:row>11</xdr:row>
                    <xdr:rowOff>180975</xdr:rowOff>
                  </from>
                  <to>
                    <xdr:col>9</xdr:col>
                    <xdr:colOff>409575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0" name="Check Box 14" r:id="rId4">
              <controlPr defaultSize="0">
                <anchor moveWithCells="1">
                  <from>
                    <xdr:col>7</xdr:col>
                    <xdr:colOff>314325</xdr:colOff>
                    <xdr:row>13</xdr:row>
                    <xdr:rowOff>142875</xdr:rowOff>
                  </from>
                  <to>
                    <xdr:col>9</xdr:col>
                    <xdr:colOff>123825</xdr:colOff>
                    <xdr:row>14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4"/>
  <sheetViews>
    <sheetView workbookViewId="0">
      <selection activeCell="V10" sqref="V10"/>
    </sheetView>
  </sheetViews>
  <sheetFormatPr defaultColWidth="9" defaultRowHeight="13.5"/>
  <cols>
    <col min="1" max="1" width="18.25" customWidth="1"/>
    <col min="2" max="2" width="4.5" customWidth="1"/>
    <col min="3" max="3" width="3.625" customWidth="1"/>
    <col min="4" max="4" width="4.5" customWidth="1"/>
    <col min="5" max="5" width="3.125" customWidth="1"/>
    <col min="6" max="17" width="4.5" customWidth="1"/>
    <col min="18" max="18" width="5.625" customWidth="1"/>
    <col min="19" max="20" width="4.5" customWidth="1"/>
  </cols>
  <sheetData>
    <row r="1" ht="26.25" spans="1:25">
      <c r="A1" s="74" t="s">
        <v>27</v>
      </c>
      <c r="B1" s="75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127"/>
      <c r="U1" s="1"/>
      <c r="V1" s="1"/>
      <c r="W1" s="1"/>
      <c r="X1" s="1"/>
      <c r="Y1" s="1"/>
    </row>
    <row r="2" ht="15.75" spans="1:25">
      <c r="A2" s="77"/>
      <c r="B2" s="78"/>
      <c r="C2" s="78"/>
      <c r="D2" s="78"/>
      <c r="E2" s="78"/>
      <c r="F2" s="78"/>
      <c r="G2" s="78"/>
      <c r="H2" s="79"/>
      <c r="I2" s="79"/>
      <c r="J2" s="79"/>
      <c r="K2" s="79"/>
      <c r="L2" s="79"/>
      <c r="M2" s="79"/>
      <c r="N2" s="79"/>
      <c r="O2" s="79"/>
      <c r="P2" s="79"/>
      <c r="Q2" s="79"/>
      <c r="R2" s="128"/>
      <c r="S2" s="128"/>
      <c r="T2" s="129"/>
      <c r="U2" s="1"/>
      <c r="V2" s="1"/>
      <c r="W2" s="1"/>
      <c r="X2" s="1"/>
      <c r="Y2" s="1"/>
    </row>
    <row r="3" spans="1:25">
      <c r="A3" s="80"/>
      <c r="B3" s="81" t="s">
        <v>28</v>
      </c>
      <c r="C3" s="81"/>
      <c r="D3" s="81" t="s">
        <v>29</v>
      </c>
      <c r="E3" s="81"/>
      <c r="F3" s="82">
        <v>1</v>
      </c>
      <c r="G3" s="82">
        <v>2</v>
      </c>
      <c r="H3" s="82">
        <v>3</v>
      </c>
      <c r="I3" s="82">
        <v>4</v>
      </c>
      <c r="J3" s="82">
        <v>5</v>
      </c>
      <c r="K3" s="82">
        <v>6</v>
      </c>
      <c r="L3" s="82">
        <v>7</v>
      </c>
      <c r="M3" s="82">
        <v>8</v>
      </c>
      <c r="N3" s="82">
        <v>9</v>
      </c>
      <c r="O3" s="82">
        <v>10</v>
      </c>
      <c r="P3" s="82">
        <v>11</v>
      </c>
      <c r="Q3" s="82">
        <v>12</v>
      </c>
      <c r="R3" s="85" t="s">
        <v>30</v>
      </c>
      <c r="S3" s="85" t="s">
        <v>31</v>
      </c>
      <c r="T3" s="130" t="s">
        <v>32</v>
      </c>
      <c r="U3" s="1"/>
      <c r="V3" s="1"/>
      <c r="W3" s="1"/>
      <c r="X3" s="1"/>
      <c r="Y3" s="1"/>
    </row>
    <row r="4" spans="1:25">
      <c r="A4" s="83" t="s">
        <v>33</v>
      </c>
      <c r="B4" s="84" t="s">
        <v>34</v>
      </c>
      <c r="C4" s="84"/>
      <c r="D4" s="84" t="s">
        <v>35</v>
      </c>
      <c r="E4" s="84"/>
      <c r="F4" s="85">
        <f>一般!C3</f>
        <v>2</v>
      </c>
      <c r="G4" s="85">
        <f>一般!C4</f>
        <v>2</v>
      </c>
      <c r="H4" s="85">
        <f>一般!C5</f>
        <v>2</v>
      </c>
      <c r="I4" s="85">
        <f>一般!C6</f>
        <v>4</v>
      </c>
      <c r="J4" s="85">
        <f>一般!C7</f>
        <v>3</v>
      </c>
      <c r="K4" s="85">
        <f>一般!C8</f>
        <v>3</v>
      </c>
      <c r="L4" s="122">
        <f>一般!C9</f>
        <v>2</v>
      </c>
      <c r="M4" s="85">
        <f>一般!C10</f>
        <v>3</v>
      </c>
      <c r="N4" s="85">
        <f>一般!C11</f>
        <v>4</v>
      </c>
      <c r="O4" s="123"/>
      <c r="P4" s="123"/>
      <c r="Q4" s="123"/>
      <c r="R4" s="131">
        <f>COUNT(F4:Q4)*5</f>
        <v>45</v>
      </c>
      <c r="S4" s="85">
        <f>SUM(F4:Q4)</f>
        <v>25</v>
      </c>
      <c r="T4" s="132">
        <f>IF(SUM(F4:Q4)=0,0,S4/R4)</f>
        <v>0.555555555555556</v>
      </c>
      <c r="U4" s="1"/>
      <c r="V4" s="1"/>
      <c r="W4" s="1"/>
      <c r="X4" s="1"/>
      <c r="Y4" s="1"/>
    </row>
    <row r="5" spans="1:25">
      <c r="A5" s="83" t="s">
        <v>36</v>
      </c>
      <c r="B5" s="86" t="s">
        <v>37</v>
      </c>
      <c r="C5" s="86"/>
      <c r="D5" s="86" t="s">
        <v>38</v>
      </c>
      <c r="E5" s="86"/>
      <c r="F5" s="85">
        <f>一般!C16</f>
        <v>2</v>
      </c>
      <c r="G5" s="85">
        <f>一般!C17</f>
        <v>2</v>
      </c>
      <c r="H5" s="85">
        <f>一般!C18</f>
        <v>3</v>
      </c>
      <c r="I5" s="85">
        <f>一般!C19</f>
        <v>4</v>
      </c>
      <c r="J5" s="85">
        <f>一般!C20</f>
        <v>3</v>
      </c>
      <c r="K5" s="85">
        <f>一般!C21</f>
        <v>4</v>
      </c>
      <c r="L5" s="85">
        <f>一般!C22</f>
        <v>1</v>
      </c>
      <c r="M5" s="122">
        <f>一般!C23</f>
        <v>4</v>
      </c>
      <c r="N5" s="123"/>
      <c r="O5" s="123"/>
      <c r="P5" s="123"/>
      <c r="Q5" s="123"/>
      <c r="R5" s="131">
        <f t="shared" ref="R5:R9" si="0">COUNT(F5:Q5)*5</f>
        <v>40</v>
      </c>
      <c r="S5" s="85">
        <f t="shared" ref="S5:S9" si="1">SUM(F5:Q5)</f>
        <v>23</v>
      </c>
      <c r="T5" s="132">
        <f t="shared" ref="T5:T9" si="2">IF(SUM(F5:Q5)=0,0,S5/R5)</f>
        <v>0.575</v>
      </c>
      <c r="U5" s="1"/>
      <c r="V5" s="1"/>
      <c r="W5" s="1"/>
      <c r="X5" s="1"/>
      <c r="Y5" s="1"/>
    </row>
    <row r="6" spans="1:25">
      <c r="A6" s="83" t="s">
        <v>39</v>
      </c>
      <c r="B6" s="87" t="s">
        <v>37</v>
      </c>
      <c r="C6" s="87"/>
      <c r="D6" s="87" t="s">
        <v>9</v>
      </c>
      <c r="E6" s="87"/>
      <c r="F6" s="85">
        <f>一般!C28</f>
        <v>2</v>
      </c>
      <c r="G6" s="85">
        <f>一般!C29</f>
        <v>2</v>
      </c>
      <c r="H6" s="85">
        <f>一般!C30</f>
        <v>2</v>
      </c>
      <c r="I6" s="85">
        <f>一般!C31</f>
        <v>2</v>
      </c>
      <c r="J6" s="85">
        <f>一般!C32</f>
        <v>4</v>
      </c>
      <c r="K6" s="85">
        <f>一般!C33</f>
        <v>2</v>
      </c>
      <c r="L6" s="85">
        <f>一般!C34</f>
        <v>2</v>
      </c>
      <c r="M6" s="122">
        <f>一般!C35</f>
        <v>4</v>
      </c>
      <c r="N6" s="85">
        <f>一般!C36</f>
        <v>2</v>
      </c>
      <c r="O6" s="85">
        <f>一般!C37</f>
        <v>3</v>
      </c>
      <c r="P6" s="123"/>
      <c r="Q6" s="123"/>
      <c r="R6" s="131">
        <f t="shared" si="0"/>
        <v>50</v>
      </c>
      <c r="S6" s="85">
        <f t="shared" si="1"/>
        <v>25</v>
      </c>
      <c r="T6" s="132">
        <f t="shared" si="2"/>
        <v>0.5</v>
      </c>
      <c r="U6" s="1"/>
      <c r="V6" s="1"/>
      <c r="W6" s="1"/>
      <c r="X6" s="1"/>
      <c r="Y6" s="1"/>
    </row>
    <row r="7" spans="1:25">
      <c r="A7" s="83" t="s">
        <v>40</v>
      </c>
      <c r="B7" s="88" t="s">
        <v>37</v>
      </c>
      <c r="C7" s="88"/>
      <c r="D7" s="88" t="s">
        <v>41</v>
      </c>
      <c r="E7" s="88"/>
      <c r="F7" s="85">
        <f>一般!C42</f>
        <v>2</v>
      </c>
      <c r="G7" s="85">
        <f>一般!C43</f>
        <v>3</v>
      </c>
      <c r="H7" s="85">
        <f>一般!C44</f>
        <v>4</v>
      </c>
      <c r="I7" s="85">
        <f>一般!C45</f>
        <v>3</v>
      </c>
      <c r="J7" s="85">
        <f>一般!C46</f>
        <v>3</v>
      </c>
      <c r="K7" s="85">
        <f>一般!C47</f>
        <v>2</v>
      </c>
      <c r="L7" s="85">
        <f>一般!C48</f>
        <v>4</v>
      </c>
      <c r="M7" s="85">
        <f>一般!C49</f>
        <v>2</v>
      </c>
      <c r="N7" s="122">
        <f>一般!C50</f>
        <v>4</v>
      </c>
      <c r="O7" s="85">
        <f>一般!C51</f>
        <v>4</v>
      </c>
      <c r="P7" s="123"/>
      <c r="Q7" s="123"/>
      <c r="R7" s="131">
        <f t="shared" si="0"/>
        <v>50</v>
      </c>
      <c r="S7" s="85">
        <f t="shared" si="1"/>
        <v>31</v>
      </c>
      <c r="T7" s="132">
        <f t="shared" si="2"/>
        <v>0.62</v>
      </c>
      <c r="U7" s="1"/>
      <c r="V7" s="1"/>
      <c r="W7" s="1"/>
      <c r="X7" s="1"/>
      <c r="Y7" s="1"/>
    </row>
    <row r="8" spans="1:25">
      <c r="A8" s="83" t="s">
        <v>42</v>
      </c>
      <c r="B8" s="84" t="s">
        <v>34</v>
      </c>
      <c r="C8" s="84"/>
      <c r="D8" s="84" t="s">
        <v>35</v>
      </c>
      <c r="E8" s="84"/>
      <c r="F8" s="85">
        <f>一般!C56</f>
        <v>4</v>
      </c>
      <c r="G8" s="85">
        <f>一般!C57</f>
        <v>5</v>
      </c>
      <c r="H8" s="85">
        <f>一般!C58</f>
        <v>4</v>
      </c>
      <c r="I8" s="85">
        <f>一般!C59</f>
        <v>3</v>
      </c>
      <c r="J8" s="85">
        <f>一般!C60</f>
        <v>3</v>
      </c>
      <c r="K8" s="85">
        <f>一般!C61</f>
        <v>4</v>
      </c>
      <c r="L8" s="85">
        <f>一般!C62</f>
        <v>4</v>
      </c>
      <c r="M8" s="123"/>
      <c r="N8" s="123"/>
      <c r="O8" s="123"/>
      <c r="P8" s="123"/>
      <c r="Q8" s="123"/>
      <c r="R8" s="131">
        <f t="shared" si="0"/>
        <v>35</v>
      </c>
      <c r="S8" s="85">
        <f t="shared" si="1"/>
        <v>27</v>
      </c>
      <c r="T8" s="132">
        <f t="shared" si="2"/>
        <v>0.771428571428571</v>
      </c>
      <c r="U8" s="1"/>
      <c r="V8" s="1"/>
      <c r="W8" s="1"/>
      <c r="X8" s="1"/>
      <c r="Y8" s="1"/>
    </row>
    <row r="9" spans="1:25">
      <c r="A9" s="89" t="s">
        <v>43</v>
      </c>
      <c r="B9" s="86" t="s">
        <v>37</v>
      </c>
      <c r="C9" s="86"/>
      <c r="D9" s="86" t="s">
        <v>38</v>
      </c>
      <c r="E9" s="86"/>
      <c r="F9" s="90">
        <f>一般!C67</f>
        <v>2</v>
      </c>
      <c r="G9" s="90">
        <f>一般!C68</f>
        <v>2</v>
      </c>
      <c r="H9" s="90">
        <f>一般!C69</f>
        <v>2</v>
      </c>
      <c r="I9" s="90">
        <f>一般!C70</f>
        <v>4</v>
      </c>
      <c r="J9" s="90">
        <f>一般!C71</f>
        <v>5</v>
      </c>
      <c r="K9" s="90">
        <f>一般!C72</f>
        <v>5</v>
      </c>
      <c r="L9" s="90">
        <f>一般!C73</f>
        <v>3</v>
      </c>
      <c r="M9" s="90" t="str">
        <f>一般!C74</f>
        <v>NA</v>
      </c>
      <c r="N9" s="90">
        <f>一般!C75</f>
        <v>4</v>
      </c>
      <c r="O9" s="124"/>
      <c r="P9" s="124"/>
      <c r="Q9" s="124"/>
      <c r="R9" s="131">
        <f t="shared" si="0"/>
        <v>40</v>
      </c>
      <c r="S9" s="85">
        <f t="shared" si="1"/>
        <v>27</v>
      </c>
      <c r="T9" s="132">
        <f t="shared" si="2"/>
        <v>0.675</v>
      </c>
      <c r="U9" s="1"/>
      <c r="V9" s="1"/>
      <c r="W9" s="1"/>
      <c r="X9" s="1"/>
      <c r="Y9" s="1"/>
    </row>
    <row r="10" spans="1:25">
      <c r="A10" s="91"/>
      <c r="B10" s="92"/>
      <c r="C10" s="93"/>
      <c r="D10" s="94"/>
      <c r="E10" s="94"/>
      <c r="F10" s="94"/>
      <c r="G10" s="94"/>
      <c r="H10" s="94"/>
      <c r="I10" s="94"/>
      <c r="J10" s="94"/>
      <c r="K10" s="94"/>
      <c r="L10" s="99"/>
      <c r="M10" s="99"/>
      <c r="N10" s="99"/>
      <c r="O10" s="94"/>
      <c r="P10" s="94"/>
      <c r="Q10" s="94"/>
      <c r="R10" s="94"/>
      <c r="S10" s="94"/>
      <c r="T10" s="133"/>
      <c r="U10" s="1"/>
      <c r="V10" s="1"/>
      <c r="W10" s="1"/>
      <c r="X10" s="1"/>
      <c r="Y10" s="1"/>
    </row>
    <row r="11" spans="1:25">
      <c r="A11" s="95"/>
      <c r="B11" s="96"/>
      <c r="C11" s="97"/>
      <c r="D11" s="96"/>
      <c r="E11" s="94"/>
      <c r="F11" s="94"/>
      <c r="G11" s="94"/>
      <c r="H11" s="98"/>
      <c r="I11" s="94"/>
      <c r="J11" s="94"/>
      <c r="K11" s="94"/>
      <c r="L11" s="99"/>
      <c r="M11" s="99"/>
      <c r="N11" s="99"/>
      <c r="O11" s="94"/>
      <c r="P11" s="125" t="s">
        <v>15</v>
      </c>
      <c r="Q11" s="125"/>
      <c r="R11" s="134">
        <f>ROUND(SUM(S4:S9),0)</f>
        <v>158</v>
      </c>
      <c r="S11" s="135"/>
      <c r="T11" s="136"/>
      <c r="U11" s="1"/>
      <c r="V11" s="1"/>
      <c r="W11" s="1"/>
      <c r="X11" s="1"/>
      <c r="Y11" s="1"/>
    </row>
    <row r="12" spans="1:25">
      <c r="A12" s="95"/>
      <c r="B12" s="96"/>
      <c r="C12" s="97"/>
      <c r="D12" s="96"/>
      <c r="E12" s="94"/>
      <c r="F12" s="94"/>
      <c r="G12" s="99"/>
      <c r="H12" s="98"/>
      <c r="I12" s="94"/>
      <c r="J12" s="94"/>
      <c r="K12" s="94"/>
      <c r="L12" s="99"/>
      <c r="M12" s="99"/>
      <c r="N12" s="99"/>
      <c r="O12" s="94"/>
      <c r="P12" s="125" t="s">
        <v>44</v>
      </c>
      <c r="Q12" s="125"/>
      <c r="R12" s="137">
        <f>SUM(R4:R9)</f>
        <v>260</v>
      </c>
      <c r="S12" s="138"/>
      <c r="T12" s="139"/>
      <c r="U12" s="1"/>
      <c r="V12" s="1"/>
      <c r="W12" s="1"/>
      <c r="X12" s="1"/>
      <c r="Y12" s="1"/>
    </row>
    <row r="13" spans="1:25">
      <c r="A13" s="100"/>
      <c r="B13" s="101"/>
      <c r="C13" s="102"/>
      <c r="D13" s="103"/>
      <c r="E13" s="104"/>
      <c r="F13" s="104"/>
      <c r="G13" s="104"/>
      <c r="H13" s="105"/>
      <c r="I13" s="104"/>
      <c r="J13" s="104"/>
      <c r="K13" s="104"/>
      <c r="L13" s="126"/>
      <c r="M13" s="126"/>
      <c r="N13" s="126"/>
      <c r="O13" s="104"/>
      <c r="P13" s="125" t="s">
        <v>45</v>
      </c>
      <c r="Q13" s="125"/>
      <c r="R13" s="140">
        <f>(R11/R12)</f>
        <v>0.607692307692308</v>
      </c>
      <c r="S13" s="141"/>
      <c r="T13" s="142"/>
      <c r="U13" s="1"/>
      <c r="V13" s="1"/>
      <c r="W13" s="1"/>
      <c r="X13" s="1"/>
      <c r="Y13" s="1"/>
    </row>
    <row r="14" spans="1:25">
      <c r="A14" s="106"/>
      <c r="B14" s="107"/>
      <c r="C14" s="107"/>
      <c r="D14" s="107"/>
      <c r="E14" s="107"/>
      <c r="F14" s="107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43"/>
      <c r="U14" s="1"/>
      <c r="V14" s="1"/>
      <c r="W14" s="1"/>
      <c r="X14" s="1"/>
      <c r="Y14" s="1"/>
    </row>
    <row r="15" spans="1:25">
      <c r="A15" s="109"/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44"/>
      <c r="U15" s="1"/>
      <c r="V15" s="1"/>
      <c r="W15" s="1"/>
      <c r="X15" s="1"/>
      <c r="Y15" s="1"/>
    </row>
    <row r="16" spans="1:25">
      <c r="A16" s="111" t="s">
        <v>46</v>
      </c>
      <c r="B16" s="112"/>
      <c r="C16" s="112"/>
      <c r="D16" s="112"/>
      <c r="E16" s="112"/>
      <c r="F16" s="112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45"/>
      <c r="S16" s="145"/>
      <c r="T16" s="146"/>
      <c r="U16" s="1"/>
      <c r="V16" s="1"/>
      <c r="W16" s="1"/>
      <c r="X16" s="1"/>
      <c r="Y16" s="1"/>
    </row>
    <row r="17" spans="1:25">
      <c r="A17" s="114" t="s">
        <v>47</v>
      </c>
      <c r="B17" s="115" t="s">
        <v>48</v>
      </c>
      <c r="C17" s="112"/>
      <c r="D17" s="112"/>
      <c r="E17" s="112"/>
      <c r="F17" s="112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46"/>
      <c r="U17" s="1"/>
      <c r="V17" s="1"/>
      <c r="W17" s="1"/>
      <c r="X17" s="1"/>
      <c r="Y17" s="1"/>
    </row>
    <row r="18" spans="1:25">
      <c r="A18" s="114" t="s">
        <v>49</v>
      </c>
      <c r="B18" s="115" t="s">
        <v>50</v>
      </c>
      <c r="C18" s="112"/>
      <c r="D18" s="112"/>
      <c r="E18" s="112"/>
      <c r="F18" s="112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46"/>
      <c r="U18" s="1"/>
      <c r="V18" s="1"/>
      <c r="W18" s="1"/>
      <c r="X18" s="1"/>
      <c r="Y18" s="1"/>
    </row>
    <row r="19" spans="1:25">
      <c r="A19" s="114" t="s">
        <v>51</v>
      </c>
      <c r="B19" s="115" t="s">
        <v>52</v>
      </c>
      <c r="C19" s="112"/>
      <c r="D19" s="112"/>
      <c r="E19" s="112"/>
      <c r="F19" s="112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46"/>
      <c r="U19" s="1"/>
      <c r="V19" s="1"/>
      <c r="W19" s="1"/>
      <c r="X19" s="1"/>
      <c r="Y19" s="1"/>
    </row>
    <row r="20" spans="1:25">
      <c r="A20" s="114" t="s">
        <v>53</v>
      </c>
      <c r="B20" s="115" t="s">
        <v>54</v>
      </c>
      <c r="C20" s="112"/>
      <c r="D20" s="112"/>
      <c r="E20" s="112"/>
      <c r="F20" s="112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46"/>
      <c r="U20" s="1"/>
      <c r="V20" s="1"/>
      <c r="W20" s="1"/>
      <c r="X20" s="1"/>
      <c r="Y20" s="1"/>
    </row>
    <row r="21" spans="1:25">
      <c r="A21" s="114" t="s">
        <v>55</v>
      </c>
      <c r="B21" s="115" t="s">
        <v>56</v>
      </c>
      <c r="C21" s="112"/>
      <c r="D21" s="112"/>
      <c r="E21" s="112"/>
      <c r="F21" s="112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46"/>
      <c r="U21" s="1"/>
      <c r="V21" s="1"/>
      <c r="W21" s="1"/>
      <c r="X21" s="1"/>
      <c r="Y21" s="1"/>
    </row>
    <row r="22" spans="1:25">
      <c r="A22" s="114" t="s">
        <v>57</v>
      </c>
      <c r="B22" s="115" t="s">
        <v>58</v>
      </c>
      <c r="C22" s="112"/>
      <c r="D22" s="112"/>
      <c r="E22" s="112"/>
      <c r="F22" s="112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46"/>
      <c r="U22" s="1"/>
      <c r="V22" s="1"/>
      <c r="W22" s="1"/>
      <c r="X22" s="1"/>
      <c r="Y22" s="1"/>
    </row>
    <row r="23" spans="1:25">
      <c r="A23" s="116" t="s">
        <v>59</v>
      </c>
      <c r="B23" s="117"/>
      <c r="C23" s="112"/>
      <c r="D23" s="112"/>
      <c r="E23" s="112"/>
      <c r="F23" s="112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46"/>
      <c r="U23" s="1"/>
      <c r="V23" s="1"/>
      <c r="W23" s="1"/>
      <c r="X23" s="1"/>
      <c r="Y23" s="1"/>
    </row>
    <row r="24" spans="1:25">
      <c r="A24" s="118"/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47"/>
      <c r="U24" s="1"/>
      <c r="V24" s="1"/>
      <c r="W24" s="1"/>
      <c r="X24" s="1"/>
      <c r="Y24" s="1"/>
    </row>
    <row r="25" spans="1:20">
      <c r="A25" s="120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</row>
    <row r="26" spans="1:20">
      <c r="A26" s="120"/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</row>
    <row r="27" spans="1:20">
      <c r="A27" s="120"/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</row>
    <row r="28" spans="1:20">
      <c r="A28" s="121"/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</row>
    <row r="29" spans="1:20">
      <c r="A29" s="121"/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</row>
    <row r="30" spans="1:20">
      <c r="A30" s="121"/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</row>
    <row r="31" spans="1:20">
      <c r="A31" s="121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</row>
    <row r="32" spans="1:20">
      <c r="A32" s="121"/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</row>
    <row r="33" spans="1:20">
      <c r="A33" s="121"/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</row>
    <row r="34" spans="1:20">
      <c r="A34" s="121"/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</row>
    <row r="35" spans="1:20">
      <c r="A35" s="121"/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</row>
    <row r="36" spans="1:20">
      <c r="A36" s="121"/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</row>
    <row r="37" spans="1:20">
      <c r="A37" s="121"/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</row>
    <row r="38" spans="1:20">
      <c r="A38" s="121"/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</row>
    <row r="39" spans="1:20">
      <c r="A39" s="121"/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</row>
    <row r="40" spans="1:20">
      <c r="A40" s="121"/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</row>
    <row r="41" spans="1:20">
      <c r="A41" s="121"/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</row>
    <row r="42" spans="1:20">
      <c r="A42" s="121"/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</row>
    <row r="43" spans="1:20">
      <c r="A43" s="121"/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</row>
    <row r="44" spans="1:20">
      <c r="A44" s="121"/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</row>
    <row r="45" spans="1:20">
      <c r="A45" s="121"/>
      <c r="B45" s="121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</row>
    <row r="46" spans="1:20">
      <c r="A46" s="121"/>
      <c r="B46" s="121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</row>
    <row r="47" spans="1:20">
      <c r="A47" s="121"/>
      <c r="B47" s="121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</row>
    <row r="48" spans="1:20">
      <c r="A48" s="121"/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</row>
    <row r="49" spans="1:20">
      <c r="A49" s="121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</row>
    <row r="50" spans="1:20">
      <c r="A50" s="121"/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</row>
    <row r="51" spans="1:20">
      <c r="A51" s="121"/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</row>
    <row r="52" spans="1:20">
      <c r="A52" s="121"/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</row>
    <row r="53" spans="1:20">
      <c r="A53" s="121"/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</row>
    <row r="54" spans="1:20">
      <c r="A54" s="121"/>
      <c r="B54" s="121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</row>
    <row r="55" spans="1:20">
      <c r="A55" s="121"/>
      <c r="B55" s="121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</row>
    <row r="56" spans="1:20">
      <c r="A56" s="121"/>
      <c r="B56" s="121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</row>
    <row r="57" spans="1:20">
      <c r="A57" s="121"/>
      <c r="B57" s="121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</row>
    <row r="58" spans="1:20">
      <c r="A58" s="121"/>
      <c r="B58" s="121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</row>
    <row r="59" spans="1:20">
      <c r="A59" s="121"/>
      <c r="B59" s="121"/>
      <c r="C59" s="121"/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</row>
    <row r="60" spans="1:20">
      <c r="A60" s="121"/>
      <c r="B60" s="121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</row>
    <row r="61" spans="1:20">
      <c r="A61" s="121"/>
      <c r="B61" s="121"/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</row>
    <row r="62" spans="1:20">
      <c r="A62" s="121"/>
      <c r="B62" s="121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</row>
    <row r="63" spans="1:20">
      <c r="A63" s="121"/>
      <c r="B63" s="121"/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</row>
    <row r="64" spans="1:20">
      <c r="A64" s="121"/>
      <c r="B64" s="121"/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</row>
    <row r="65" spans="1:20">
      <c r="A65" s="121"/>
      <c r="B65" s="121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</row>
    <row r="66" spans="1:20">
      <c r="A66" s="121"/>
      <c r="B66" s="121"/>
      <c r="C66" s="121"/>
      <c r="D66" s="121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</row>
    <row r="67" spans="1:20">
      <c r="A67" s="121"/>
      <c r="B67" s="121"/>
      <c r="C67" s="121"/>
      <c r="D67" s="121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</row>
    <row r="68" spans="1:20">
      <c r="A68" s="121"/>
      <c r="B68" s="121"/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</row>
    <row r="69" spans="1:20">
      <c r="A69" s="121"/>
      <c r="B69" s="121"/>
      <c r="C69" s="121"/>
      <c r="D69" s="121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</row>
    <row r="70" spans="1:20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</row>
    <row r="71" spans="1:20">
      <c r="A71" s="121"/>
      <c r="B71" s="121"/>
      <c r="C71" s="121"/>
      <c r="D71" s="121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</row>
    <row r="72" spans="1:20">
      <c r="A72" s="121"/>
      <c r="B72" s="121"/>
      <c r="C72" s="121"/>
      <c r="D72" s="121"/>
      <c r="E72" s="121"/>
      <c r="F72" s="121"/>
      <c r="G72" s="121"/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</row>
    <row r="73" spans="1:20">
      <c r="A73" s="121"/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</row>
    <row r="74" spans="1:20">
      <c r="A74" s="121"/>
      <c r="B74" s="121"/>
      <c r="C74" s="121"/>
      <c r="D74" s="121"/>
      <c r="E74" s="121"/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</row>
    <row r="75" spans="1:20">
      <c r="A75" s="121"/>
      <c r="B75" s="121"/>
      <c r="C75" s="121"/>
      <c r="D75" s="121"/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</row>
    <row r="76" spans="1:20">
      <c r="A76" s="121"/>
      <c r="B76" s="121"/>
      <c r="C76" s="121"/>
      <c r="D76" s="121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</row>
    <row r="77" spans="1:20">
      <c r="A77" s="121"/>
      <c r="B77" s="121"/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</row>
    <row r="78" spans="1:20">
      <c r="A78" s="121"/>
      <c r="B78" s="121"/>
      <c r="C78" s="121"/>
      <c r="D78" s="121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</row>
    <row r="79" spans="1:20">
      <c r="A79" s="121"/>
      <c r="B79" s="121"/>
      <c r="C79" s="121"/>
      <c r="D79" s="121"/>
      <c r="E79" s="121"/>
      <c r="F79" s="121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</row>
    <row r="80" spans="1:20">
      <c r="A80" s="121"/>
      <c r="B80" s="121"/>
      <c r="C80" s="121"/>
      <c r="D80" s="121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</row>
    <row r="81" spans="1:20">
      <c r="A81" s="121"/>
      <c r="B81" s="121"/>
      <c r="C81" s="121"/>
      <c r="D81" s="121"/>
      <c r="E81" s="121"/>
      <c r="F81" s="121"/>
      <c r="G81" s="121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</row>
    <row r="82" spans="1:20">
      <c r="A82" s="121"/>
      <c r="B82" s="121"/>
      <c r="C82" s="121"/>
      <c r="D82" s="121"/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/>
    </row>
    <row r="83" spans="1:20">
      <c r="A83" s="121"/>
      <c r="B83" s="121"/>
      <c r="C83" s="121"/>
      <c r="D83" s="121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21"/>
      <c r="Q83" s="121"/>
      <c r="R83" s="121"/>
      <c r="S83" s="121"/>
      <c r="T83" s="121"/>
    </row>
    <row r="84" spans="1:20">
      <c r="A84" s="121"/>
      <c r="B84" s="121"/>
      <c r="C84" s="121"/>
      <c r="D84" s="121"/>
      <c r="E84" s="121"/>
      <c r="F84" s="121"/>
      <c r="G84" s="121"/>
      <c r="H84" s="121"/>
      <c r="I84" s="121"/>
      <c r="J84" s="121"/>
      <c r="K84" s="121"/>
      <c r="L84" s="121"/>
      <c r="M84" s="121"/>
      <c r="N84" s="121"/>
      <c r="O84" s="121"/>
      <c r="P84" s="121"/>
      <c r="Q84" s="121"/>
      <c r="R84" s="121"/>
      <c r="S84" s="121"/>
      <c r="T84" s="121"/>
    </row>
    <row r="85" spans="1:20">
      <c r="A85" s="121"/>
      <c r="B85" s="121"/>
      <c r="C85" s="121"/>
      <c r="D85" s="121"/>
      <c r="E85" s="121"/>
      <c r="F85" s="121"/>
      <c r="G85" s="121"/>
      <c r="H85" s="121"/>
      <c r="I85" s="121"/>
      <c r="J85" s="121"/>
      <c r="K85" s="121"/>
      <c r="L85" s="121"/>
      <c r="M85" s="121"/>
      <c r="N85" s="121"/>
      <c r="O85" s="121"/>
      <c r="P85" s="121"/>
      <c r="Q85" s="121"/>
      <c r="R85" s="121"/>
      <c r="S85" s="121"/>
      <c r="T85" s="121"/>
    </row>
    <row r="86" spans="1:20">
      <c r="A86" s="121"/>
      <c r="B86" s="121"/>
      <c r="C86" s="121"/>
      <c r="D86" s="121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</row>
    <row r="87" spans="1:20">
      <c r="A87" s="121"/>
      <c r="B87" s="121"/>
      <c r="C87" s="121"/>
      <c r="D87" s="121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21"/>
    </row>
    <row r="88" spans="1:20">
      <c r="A88" s="121"/>
      <c r="B88" s="121"/>
      <c r="C88" s="121"/>
      <c r="D88" s="121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</row>
    <row r="89" spans="1:20">
      <c r="A89" s="121"/>
      <c r="B89" s="121"/>
      <c r="C89" s="121"/>
      <c r="D89" s="121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1"/>
      <c r="Q89" s="121"/>
      <c r="R89" s="121"/>
      <c r="S89" s="121"/>
      <c r="T89" s="121"/>
    </row>
    <row r="90" spans="1:20">
      <c r="A90" s="121"/>
      <c r="B90" s="121"/>
      <c r="C90" s="121"/>
      <c r="D90" s="121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1"/>
      <c r="Q90" s="121"/>
      <c r="R90" s="121"/>
      <c r="S90" s="121"/>
      <c r="T90" s="121"/>
    </row>
    <row r="91" spans="1:20">
      <c r="A91" s="121"/>
      <c r="B91" s="121"/>
      <c r="C91" s="121"/>
      <c r="D91" s="121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121"/>
      <c r="Q91" s="121"/>
      <c r="R91" s="121"/>
      <c r="S91" s="121"/>
      <c r="T91" s="121"/>
    </row>
    <row r="92" spans="1:20">
      <c r="A92" s="121"/>
      <c r="B92" s="121"/>
      <c r="C92" s="121"/>
      <c r="D92" s="121"/>
      <c r="E92" s="121"/>
      <c r="F92" s="121"/>
      <c r="G92" s="121"/>
      <c r="H92" s="121"/>
      <c r="I92" s="121"/>
      <c r="J92" s="121"/>
      <c r="K92" s="121"/>
      <c r="L92" s="121"/>
      <c r="M92" s="121"/>
      <c r="N92" s="121"/>
      <c r="O92" s="121"/>
      <c r="P92" s="121"/>
      <c r="Q92" s="121"/>
      <c r="R92" s="121"/>
      <c r="S92" s="121"/>
      <c r="T92" s="121"/>
    </row>
    <row r="93" spans="1:20">
      <c r="A93" s="121"/>
      <c r="B93" s="121"/>
      <c r="C93" s="121"/>
      <c r="D93" s="121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1"/>
      <c r="Q93" s="121"/>
      <c r="R93" s="121"/>
      <c r="S93" s="121"/>
      <c r="T93" s="121"/>
    </row>
    <row r="94" spans="1:20">
      <c r="A94" s="121"/>
      <c r="B94" s="121"/>
      <c r="C94" s="121"/>
      <c r="D94" s="121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1"/>
      <c r="Q94" s="121"/>
      <c r="R94" s="121"/>
      <c r="S94" s="121"/>
      <c r="T94" s="121"/>
    </row>
  </sheetData>
  <mergeCells count="17"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P11:Q11"/>
    <mergeCell ref="P12:Q12"/>
    <mergeCell ref="P13:Q13"/>
  </mergeCells>
  <conditionalFormatting sqref="K9">
    <cfRule type="cellIs" dxfId="0" priority="10" stopIfTrue="1" operator="between">
      <formula>5</formula>
      <formula>4</formula>
    </cfRule>
    <cfRule type="cellIs" dxfId="1" priority="11" stopIfTrue="1" operator="equal">
      <formula>3</formula>
    </cfRule>
    <cfRule type="cellIs" dxfId="2" priority="12" stopIfTrue="1" operator="between">
      <formula>0</formula>
      <formula>2</formula>
    </cfRule>
  </conditionalFormatting>
  <conditionalFormatting sqref="L9">
    <cfRule type="cellIs" dxfId="0" priority="4" stopIfTrue="1" operator="between">
      <formula>5</formula>
      <formula>4</formula>
    </cfRule>
    <cfRule type="cellIs" dxfId="1" priority="5" stopIfTrue="1" operator="equal">
      <formula>3</formula>
    </cfRule>
    <cfRule type="cellIs" dxfId="2" priority="6" stopIfTrue="1" operator="between">
      <formula>0</formula>
      <formula>2</formula>
    </cfRule>
  </conditionalFormatting>
  <conditionalFormatting sqref="M9">
    <cfRule type="cellIs" dxfId="0" priority="7" stopIfTrue="1" operator="between">
      <formula>5</formula>
      <formula>4</formula>
    </cfRule>
    <cfRule type="cellIs" dxfId="1" priority="8" stopIfTrue="1" operator="equal">
      <formula>3</formula>
    </cfRule>
    <cfRule type="cellIs" dxfId="2" priority="9" stopIfTrue="1" operator="between">
      <formula>0</formula>
      <formula>2</formula>
    </cfRule>
  </conditionalFormatting>
  <conditionalFormatting sqref="N9">
    <cfRule type="cellIs" dxfId="0" priority="1" stopIfTrue="1" operator="between">
      <formula>5</formula>
      <formula>4</formula>
    </cfRule>
    <cfRule type="cellIs" dxfId="1" priority="2" stopIfTrue="1" operator="equal">
      <formula>3</formula>
    </cfRule>
    <cfRule type="cellIs" dxfId="2" priority="3" stopIfTrue="1" operator="between">
      <formula>0</formula>
      <formula>2</formula>
    </cfRule>
  </conditionalFormatting>
  <conditionalFormatting sqref="R13">
    <cfRule type="cellIs" dxfId="3" priority="25" operator="greaterThan">
      <formula>0.8</formula>
    </cfRule>
  </conditionalFormatting>
  <conditionalFormatting sqref="T4:T9">
    <cfRule type="cellIs" dxfId="4" priority="21" stopIfTrue="1" operator="lessThan">
      <formula>0.6</formula>
    </cfRule>
  </conditionalFormatting>
  <conditionalFormatting sqref="I9:J9 F7 F4:N4 G6:O7 F8:H9 I8:L8 F5:M6">
    <cfRule type="cellIs" dxfId="0" priority="29" stopIfTrue="1" operator="between">
      <formula>5</formula>
      <formula>4</formula>
    </cfRule>
    <cfRule type="cellIs" dxfId="1" priority="30" stopIfTrue="1" operator="equal">
      <formula>3</formula>
    </cfRule>
    <cfRule type="cellIs" dxfId="2" priority="31" stopIfTrue="1" operator="between">
      <formula>0</formula>
      <formula>2</formula>
    </cfRule>
  </conditionalFormatting>
  <pageMargins left="0.509027777777778" right="0.309027777777778" top="0.55" bottom="0.55" header="0.309027777777778" footer="0.309027777777778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6"/>
  <sheetViews>
    <sheetView workbookViewId="0">
      <selection activeCell="A1" sqref="A1"/>
    </sheetView>
  </sheetViews>
  <sheetFormatPr defaultColWidth="9" defaultRowHeight="11.25" outlineLevelCol="6"/>
  <cols>
    <col min="1" max="1" width="3.625" style="41" customWidth="1"/>
    <col min="2" max="2" width="89.25" style="41" customWidth="1"/>
    <col min="3" max="3" width="6.125" style="41" customWidth="1"/>
    <col min="4" max="4" width="5.875" style="41" customWidth="1"/>
    <col min="5" max="5" width="5.125" style="41" customWidth="1"/>
    <col min="6" max="16384" width="9" style="41"/>
  </cols>
  <sheetData>
    <row r="1" spans="1:4">
      <c r="A1" s="42" t="s">
        <v>33</v>
      </c>
      <c r="B1" s="43"/>
      <c r="C1" s="44"/>
      <c r="D1" s="44"/>
    </row>
    <row r="2" spans="1:4">
      <c r="A2" s="43"/>
      <c r="B2" s="43"/>
      <c r="C2" s="44"/>
      <c r="D2" s="44"/>
    </row>
    <row r="3" spans="1:4">
      <c r="A3" s="45">
        <v>1</v>
      </c>
      <c r="B3" s="46" t="s">
        <v>60</v>
      </c>
      <c r="C3" s="47">
        <v>2</v>
      </c>
      <c r="D3" s="44"/>
    </row>
    <row r="4" ht="22.5" spans="1:4">
      <c r="A4" s="45">
        <v>2</v>
      </c>
      <c r="B4" s="46" t="s">
        <v>61</v>
      </c>
      <c r="C4" s="47">
        <v>2</v>
      </c>
      <c r="D4" s="44"/>
    </row>
    <row r="5" ht="22.5" spans="1:4">
      <c r="A5" s="45">
        <v>3</v>
      </c>
      <c r="B5" s="46" t="s">
        <v>62</v>
      </c>
      <c r="C5" s="47">
        <v>2</v>
      </c>
      <c r="D5" s="44"/>
    </row>
    <row r="6" ht="22.5" spans="1:4">
      <c r="A6" s="45">
        <v>4</v>
      </c>
      <c r="B6" s="46" t="s">
        <v>63</v>
      </c>
      <c r="C6" s="47">
        <v>4</v>
      </c>
      <c r="D6" s="48"/>
    </row>
    <row r="7" spans="1:4">
      <c r="A7" s="45">
        <v>5</v>
      </c>
      <c r="B7" s="46" t="s">
        <v>64</v>
      </c>
      <c r="C7" s="47">
        <v>3</v>
      </c>
      <c r="D7" s="44"/>
    </row>
    <row r="8" ht="24.95" customHeight="1" spans="1:4">
      <c r="A8" s="45">
        <v>6</v>
      </c>
      <c r="B8" s="49" t="s">
        <v>65</v>
      </c>
      <c r="C8" s="47">
        <v>3</v>
      </c>
      <c r="D8" s="44"/>
    </row>
    <row r="9" ht="22.5" spans="1:4">
      <c r="A9" s="45">
        <v>7</v>
      </c>
      <c r="B9" s="46" t="s">
        <v>66</v>
      </c>
      <c r="C9" s="47">
        <v>2</v>
      </c>
      <c r="D9" s="44"/>
    </row>
    <row r="10" ht="22.5" spans="1:7">
      <c r="A10" s="45">
        <v>8</v>
      </c>
      <c r="B10" s="46" t="s">
        <v>67</v>
      </c>
      <c r="C10" s="47">
        <v>3</v>
      </c>
      <c r="D10" s="48" t="s">
        <v>68</v>
      </c>
      <c r="F10" s="50"/>
      <c r="G10" s="50"/>
    </row>
    <row r="11" ht="22.5" spans="1:4">
      <c r="A11" s="45">
        <v>9</v>
      </c>
      <c r="B11" s="46" t="s">
        <v>69</v>
      </c>
      <c r="C11" s="47">
        <v>4</v>
      </c>
      <c r="D11" s="48"/>
    </row>
    <row r="12" spans="1:5">
      <c r="A12" s="43"/>
      <c r="B12" s="51"/>
      <c r="C12" s="52" t="s">
        <v>31</v>
      </c>
      <c r="D12" s="52" t="s">
        <v>30</v>
      </c>
      <c r="E12" s="53" t="s">
        <v>70</v>
      </c>
    </row>
    <row r="13" ht="138" customHeight="1" spans="1:5">
      <c r="A13" s="43"/>
      <c r="B13" s="54" t="s">
        <v>71</v>
      </c>
      <c r="C13" s="55">
        <f>SUM(C3:C11)</f>
        <v>25</v>
      </c>
      <c r="D13" s="55">
        <f>COUNT(C3:C11)*5</f>
        <v>45</v>
      </c>
      <c r="E13" s="56">
        <f>IF(AND(C3="NA",C4="NA",C5="na",C6="NA",C7="NA",C8="na",C9="na",C10="na",C11="na"),"NA",MIN(C3:C11))</f>
        <v>2</v>
      </c>
    </row>
    <row r="14" spans="1:4">
      <c r="A14" s="42" t="s">
        <v>36</v>
      </c>
      <c r="B14" s="43"/>
      <c r="C14" s="44"/>
      <c r="D14" s="44"/>
    </row>
    <row r="15" spans="1:4">
      <c r="A15" s="43"/>
      <c r="B15" s="43"/>
      <c r="C15" s="44"/>
      <c r="D15" s="44"/>
    </row>
    <row r="16" ht="22.5" spans="1:4">
      <c r="A16" s="45">
        <v>1</v>
      </c>
      <c r="B16" s="57" t="s">
        <v>72</v>
      </c>
      <c r="C16" s="58">
        <v>2</v>
      </c>
      <c r="D16" s="44"/>
    </row>
    <row r="17" ht="22.5" spans="1:4">
      <c r="A17" s="45">
        <v>2</v>
      </c>
      <c r="B17" s="59" t="s">
        <v>73</v>
      </c>
      <c r="C17" s="58">
        <v>2</v>
      </c>
      <c r="D17" s="44"/>
    </row>
    <row r="18" ht="22.5" spans="1:4">
      <c r="A18" s="45">
        <v>3</v>
      </c>
      <c r="B18" s="60" t="s">
        <v>74</v>
      </c>
      <c r="C18" s="58">
        <v>3</v>
      </c>
      <c r="D18" s="44"/>
    </row>
    <row r="19" ht="12" spans="1:4">
      <c r="A19" s="45">
        <v>4</v>
      </c>
      <c r="B19" s="60" t="s">
        <v>75</v>
      </c>
      <c r="C19" s="58">
        <v>4</v>
      </c>
      <c r="D19" s="44"/>
    </row>
    <row r="20" ht="22.5" spans="1:4">
      <c r="A20" s="45">
        <v>5</v>
      </c>
      <c r="B20" s="60" t="s">
        <v>76</v>
      </c>
      <c r="C20" s="58">
        <v>3</v>
      </c>
      <c r="D20" s="44"/>
    </row>
    <row r="21" ht="22.5" spans="1:4">
      <c r="A21" s="45">
        <v>6</v>
      </c>
      <c r="B21" s="60" t="s">
        <v>77</v>
      </c>
      <c r="C21" s="58">
        <v>4</v>
      </c>
      <c r="D21" s="44"/>
    </row>
    <row r="22" ht="22.5" spans="1:4">
      <c r="A22" s="45">
        <v>7</v>
      </c>
      <c r="B22" s="60" t="s">
        <v>78</v>
      </c>
      <c r="C22" s="58">
        <v>1</v>
      </c>
      <c r="D22" s="44"/>
    </row>
    <row r="23" ht="27.95" customHeight="1" spans="1:4">
      <c r="A23" s="45">
        <v>8</v>
      </c>
      <c r="B23" s="60" t="s">
        <v>79</v>
      </c>
      <c r="C23" s="58">
        <v>4</v>
      </c>
      <c r="D23" s="44"/>
    </row>
    <row r="24" spans="1:5">
      <c r="A24" s="61"/>
      <c r="B24" s="51"/>
      <c r="C24" s="52" t="s">
        <v>31</v>
      </c>
      <c r="D24" s="52" t="s">
        <v>30</v>
      </c>
      <c r="E24" s="53" t="s">
        <v>70</v>
      </c>
    </row>
    <row r="25" ht="180" spans="1:5">
      <c r="A25" s="43"/>
      <c r="B25" s="54" t="s">
        <v>80</v>
      </c>
      <c r="C25" s="55">
        <f>SUM(C16:C23)</f>
        <v>23</v>
      </c>
      <c r="D25" s="55">
        <f>COUNT(C16:C23)*5</f>
        <v>40</v>
      </c>
      <c r="E25" s="56">
        <f>IF(AND(C16="na",C17="na",C18="na",C19="na",C20="na",C21="na",C22="na",C23="na"),"NA",MIN(C16:C23))</f>
        <v>1</v>
      </c>
    </row>
    <row r="26" spans="1:4">
      <c r="A26" s="42" t="s">
        <v>39</v>
      </c>
      <c r="B26" s="43"/>
      <c r="C26" s="44"/>
      <c r="D26" s="44"/>
    </row>
    <row r="27" spans="1:4">
      <c r="A27" s="43"/>
      <c r="B27" s="62"/>
      <c r="C27" s="44"/>
      <c r="D27" s="44"/>
    </row>
    <row r="28" spans="1:4">
      <c r="A28" s="45">
        <v>1</v>
      </c>
      <c r="B28" s="46" t="s">
        <v>81</v>
      </c>
      <c r="C28" s="63">
        <v>2</v>
      </c>
      <c r="D28" s="44"/>
    </row>
    <row r="29" ht="22.5" spans="1:4">
      <c r="A29" s="45">
        <v>2</v>
      </c>
      <c r="B29" s="46" t="s">
        <v>82</v>
      </c>
      <c r="C29" s="63">
        <v>2</v>
      </c>
      <c r="D29" s="44"/>
    </row>
    <row r="30" ht="22.5" spans="1:4">
      <c r="A30" s="45">
        <v>3</v>
      </c>
      <c r="B30" s="49" t="s">
        <v>83</v>
      </c>
      <c r="C30" s="63">
        <v>2</v>
      </c>
      <c r="D30" s="44"/>
    </row>
    <row r="31" ht="22.5" spans="1:4">
      <c r="A31" s="45">
        <v>4</v>
      </c>
      <c r="B31" s="46" t="s">
        <v>84</v>
      </c>
      <c r="C31" s="63">
        <v>2</v>
      </c>
      <c r="D31" s="44"/>
    </row>
    <row r="32" ht="22.5" spans="1:4">
      <c r="A32" s="45">
        <v>5</v>
      </c>
      <c r="B32" s="46" t="s">
        <v>85</v>
      </c>
      <c r="C32" s="63">
        <v>4</v>
      </c>
      <c r="D32" s="44"/>
    </row>
    <row r="33" ht="22.5" spans="1:4">
      <c r="A33" s="45">
        <v>6</v>
      </c>
      <c r="B33" s="46" t="s">
        <v>86</v>
      </c>
      <c r="C33" s="63">
        <v>2</v>
      </c>
      <c r="D33" s="44"/>
    </row>
    <row r="34" ht="22.5" spans="1:4">
      <c r="A34" s="45">
        <v>7</v>
      </c>
      <c r="B34" s="46" t="s">
        <v>87</v>
      </c>
      <c r="C34" s="63">
        <v>2</v>
      </c>
      <c r="D34" s="44"/>
    </row>
    <row r="35" ht="22.5" spans="1:4">
      <c r="A35" s="45">
        <v>8</v>
      </c>
      <c r="B35" s="46" t="s">
        <v>88</v>
      </c>
      <c r="C35" s="63">
        <v>4</v>
      </c>
      <c r="D35" s="44"/>
    </row>
    <row r="36" ht="36" customHeight="1" spans="1:4">
      <c r="A36" s="45">
        <v>9</v>
      </c>
      <c r="B36" s="46" t="s">
        <v>89</v>
      </c>
      <c r="C36" s="63">
        <v>2</v>
      </c>
      <c r="D36" s="44"/>
    </row>
    <row r="37" ht="22.5" spans="1:4">
      <c r="A37" s="45">
        <v>10</v>
      </c>
      <c r="B37" s="64" t="s">
        <v>90</v>
      </c>
      <c r="C37" s="45">
        <v>3</v>
      </c>
      <c r="D37" s="44"/>
    </row>
    <row r="38" spans="1:5">
      <c r="A38" s="61"/>
      <c r="B38" s="62"/>
      <c r="C38" s="52" t="s">
        <v>31</v>
      </c>
      <c r="D38" s="52" t="s">
        <v>30</v>
      </c>
      <c r="E38" s="53" t="s">
        <v>70</v>
      </c>
    </row>
    <row r="39" ht="157.5" spans="1:5">
      <c r="A39" s="61"/>
      <c r="B39" s="54" t="s">
        <v>91</v>
      </c>
      <c r="C39" s="55">
        <f>SUM(C28:C37)</f>
        <v>25</v>
      </c>
      <c r="D39" s="55">
        <f>COUNT(C28:C37)*5</f>
        <v>50</v>
      </c>
      <c r="E39" s="56">
        <f>IF(AND(C28="na",C29="NA",C30="na",C31="na",C32="na",C33="na",C34="na",C35="na",C36="na",C37="na"),"NA",MIN(C28:C37))</f>
        <v>2</v>
      </c>
    </row>
    <row r="40" spans="1:4">
      <c r="A40" s="65" t="s">
        <v>40</v>
      </c>
      <c r="B40" s="43"/>
      <c r="C40" s="44"/>
      <c r="D40" s="44"/>
    </row>
    <row r="41" spans="1:4">
      <c r="A41" s="61"/>
      <c r="B41" s="43"/>
      <c r="C41" s="44"/>
      <c r="D41" s="44"/>
    </row>
    <row r="42" ht="20.1" customHeight="1" spans="1:4">
      <c r="A42" s="45">
        <v>1</v>
      </c>
      <c r="B42" s="46" t="s">
        <v>92</v>
      </c>
      <c r="C42" s="63">
        <v>2</v>
      </c>
      <c r="D42" s="44"/>
    </row>
    <row r="43" ht="20.1" customHeight="1" spans="1:4">
      <c r="A43" s="45">
        <v>2</v>
      </c>
      <c r="B43" s="66" t="s">
        <v>93</v>
      </c>
      <c r="C43" s="63">
        <v>3</v>
      </c>
      <c r="D43" s="44"/>
    </row>
    <row r="44" ht="20.1" customHeight="1" spans="1:4">
      <c r="A44" s="45">
        <v>3</v>
      </c>
      <c r="B44" s="46" t="s">
        <v>94</v>
      </c>
      <c r="C44" s="63">
        <v>4</v>
      </c>
      <c r="D44" s="44"/>
    </row>
    <row r="45" ht="20.1" customHeight="1" spans="1:4">
      <c r="A45" s="45">
        <v>4</v>
      </c>
      <c r="B45" s="46" t="s">
        <v>95</v>
      </c>
      <c r="C45" s="63">
        <v>3</v>
      </c>
      <c r="D45" s="44"/>
    </row>
    <row r="46" ht="27" customHeight="1" spans="1:4">
      <c r="A46" s="45">
        <v>5</v>
      </c>
      <c r="B46" s="46" t="s">
        <v>96</v>
      </c>
      <c r="C46" s="63">
        <v>3</v>
      </c>
      <c r="D46" s="44"/>
    </row>
    <row r="47" ht="20.1" customHeight="1" spans="1:4">
      <c r="A47" s="45">
        <v>6</v>
      </c>
      <c r="B47" s="46" t="s">
        <v>97</v>
      </c>
      <c r="C47" s="63">
        <v>2</v>
      </c>
      <c r="D47" s="44"/>
    </row>
    <row r="48" ht="29.25" customHeight="1" spans="1:4">
      <c r="A48" s="45">
        <v>7</v>
      </c>
      <c r="B48" s="46" t="s">
        <v>98</v>
      </c>
      <c r="C48" s="63">
        <v>4</v>
      </c>
      <c r="D48" s="44"/>
    </row>
    <row r="49" ht="36.75" customHeight="1" spans="1:4">
      <c r="A49" s="45">
        <v>8</v>
      </c>
      <c r="B49" s="46" t="s">
        <v>99</v>
      </c>
      <c r="C49" s="63">
        <v>2</v>
      </c>
      <c r="D49" s="44"/>
    </row>
    <row r="50" ht="28.5" customHeight="1" spans="1:4">
      <c r="A50" s="45">
        <v>9</v>
      </c>
      <c r="B50" s="46" t="s">
        <v>100</v>
      </c>
      <c r="C50" s="63">
        <v>4</v>
      </c>
      <c r="D50" s="44"/>
    </row>
    <row r="51" ht="27" customHeight="1" spans="1:4">
      <c r="A51" s="45">
        <v>10</v>
      </c>
      <c r="B51" s="64" t="s">
        <v>101</v>
      </c>
      <c r="C51" s="45">
        <v>4</v>
      </c>
      <c r="D51" s="44"/>
    </row>
    <row r="52" spans="1:5">
      <c r="A52" s="67"/>
      <c r="B52" s="51"/>
      <c r="C52" s="52" t="s">
        <v>31</v>
      </c>
      <c r="D52" s="52" t="s">
        <v>30</v>
      </c>
      <c r="E52" s="53" t="s">
        <v>70</v>
      </c>
    </row>
    <row r="53" ht="213.75" spans="1:5">
      <c r="A53" s="67"/>
      <c r="B53" s="54" t="s">
        <v>102</v>
      </c>
      <c r="C53" s="55">
        <f>SUM(C42:C51)</f>
        <v>31</v>
      </c>
      <c r="D53" s="55">
        <f>COUNT(C42:C51)*5</f>
        <v>50</v>
      </c>
      <c r="E53" s="56">
        <f>IF(AND(C42="NA",C43="NA",C44="na",C45="na",C46="na",C47="na",C48="na",C49="na",C50="na",C51="na"),"NA",MIN(C42:C51))</f>
        <v>2</v>
      </c>
    </row>
    <row r="54" spans="1:4">
      <c r="A54" s="65" t="s">
        <v>42</v>
      </c>
      <c r="B54" s="43"/>
      <c r="C54" s="44"/>
      <c r="D54" s="44"/>
    </row>
    <row r="55" spans="1:4">
      <c r="A55" s="67"/>
      <c r="B55" s="43"/>
      <c r="C55" s="44"/>
      <c r="D55" s="44"/>
    </row>
    <row r="56" ht="22.5" spans="1:4">
      <c r="A56" s="45">
        <v>1</v>
      </c>
      <c r="B56" s="46" t="s">
        <v>103</v>
      </c>
      <c r="C56" s="47">
        <v>4</v>
      </c>
      <c r="D56" s="44"/>
    </row>
    <row r="57" ht="22.5" spans="1:4">
      <c r="A57" s="45">
        <v>2</v>
      </c>
      <c r="B57" s="46" t="s">
        <v>104</v>
      </c>
      <c r="C57" s="47">
        <v>5</v>
      </c>
      <c r="D57" s="44"/>
    </row>
    <row r="58" ht="22.5" spans="1:4">
      <c r="A58" s="45">
        <v>3</v>
      </c>
      <c r="B58" s="46" t="s">
        <v>105</v>
      </c>
      <c r="C58" s="47">
        <v>4</v>
      </c>
      <c r="D58" s="44"/>
    </row>
    <row r="59" ht="22.5" spans="1:4">
      <c r="A59" s="45">
        <v>4</v>
      </c>
      <c r="B59" s="46" t="s">
        <v>106</v>
      </c>
      <c r="C59" s="47">
        <v>3</v>
      </c>
      <c r="D59" s="44"/>
    </row>
    <row r="60" ht="22.5" spans="1:7">
      <c r="A60" s="45">
        <v>5</v>
      </c>
      <c r="B60" s="46" t="s">
        <v>107</v>
      </c>
      <c r="C60" s="47">
        <v>3</v>
      </c>
      <c r="D60" s="44"/>
      <c r="G60" s="68"/>
    </row>
    <row r="61" ht="22.5" spans="1:4">
      <c r="A61" s="45">
        <v>6</v>
      </c>
      <c r="B61" s="46" t="s">
        <v>108</v>
      </c>
      <c r="C61" s="47">
        <v>4</v>
      </c>
      <c r="D61" s="44"/>
    </row>
    <row r="62" ht="22.5" spans="1:4">
      <c r="A62" s="45">
        <v>7</v>
      </c>
      <c r="B62" s="46" t="s">
        <v>109</v>
      </c>
      <c r="C62" s="47">
        <v>4</v>
      </c>
      <c r="D62" s="44"/>
    </row>
    <row r="63" spans="1:5">
      <c r="A63" s="67"/>
      <c r="B63" s="51"/>
      <c r="C63" s="52" t="s">
        <v>31</v>
      </c>
      <c r="D63" s="52" t="s">
        <v>30</v>
      </c>
      <c r="E63" s="53" t="s">
        <v>70</v>
      </c>
    </row>
    <row r="64" ht="96" customHeight="1" spans="1:5">
      <c r="A64" s="67"/>
      <c r="B64" s="54" t="s">
        <v>110</v>
      </c>
      <c r="C64" s="55">
        <f>SUM(C56:C62)</f>
        <v>27</v>
      </c>
      <c r="D64" s="55">
        <f>COUNT(C56:C62)*5</f>
        <v>35</v>
      </c>
      <c r="E64" s="56">
        <f>IF(AND(C56="na",C57="na",C58="na",C59="na",C60="na",C61="na",C62="na",),"NA",MIN(C56:C62))</f>
        <v>3</v>
      </c>
    </row>
    <row r="65" spans="1:4">
      <c r="A65" s="65" t="s">
        <v>43</v>
      </c>
      <c r="B65" s="43"/>
      <c r="C65" s="44"/>
      <c r="D65" s="44"/>
    </row>
    <row r="66" spans="1:2">
      <c r="A66" s="67"/>
      <c r="B66" s="62"/>
    </row>
    <row r="67" ht="21" customHeight="1" spans="1:4">
      <c r="A67" s="45">
        <v>1</v>
      </c>
      <c r="B67" s="69" t="s">
        <v>111</v>
      </c>
      <c r="C67" s="58">
        <v>2</v>
      </c>
      <c r="D67" s="44"/>
    </row>
    <row r="68" ht="24.95" customHeight="1" spans="1:4">
      <c r="A68" s="45">
        <v>2</v>
      </c>
      <c r="B68" s="46" t="s">
        <v>112</v>
      </c>
      <c r="C68" s="58">
        <v>2</v>
      </c>
      <c r="D68" s="44"/>
    </row>
    <row r="69" ht="12" spans="1:4">
      <c r="A69" s="45">
        <v>3</v>
      </c>
      <c r="B69" s="46" t="s">
        <v>113</v>
      </c>
      <c r="C69" s="58">
        <v>2</v>
      </c>
      <c r="D69" s="48"/>
    </row>
    <row r="70" ht="22.5" spans="1:4">
      <c r="A70" s="45">
        <v>4</v>
      </c>
      <c r="B70" s="46" t="s">
        <v>114</v>
      </c>
      <c r="C70" s="58">
        <v>4</v>
      </c>
      <c r="D70" s="44"/>
    </row>
    <row r="71" ht="24" customHeight="1" spans="1:4">
      <c r="A71" s="45">
        <v>5</v>
      </c>
      <c r="B71" s="46" t="s">
        <v>115</v>
      </c>
      <c r="C71" s="58">
        <v>5</v>
      </c>
      <c r="D71" s="44"/>
    </row>
    <row r="72" ht="22.5" spans="1:4">
      <c r="A72" s="45">
        <v>6</v>
      </c>
      <c r="B72" s="46" t="s">
        <v>116</v>
      </c>
      <c r="C72" s="58">
        <v>5</v>
      </c>
      <c r="D72" s="44"/>
    </row>
    <row r="73" ht="22.5" spans="1:4">
      <c r="A73" s="45">
        <v>7</v>
      </c>
      <c r="B73" s="46" t="s">
        <v>117</v>
      </c>
      <c r="C73" s="58">
        <v>3</v>
      </c>
      <c r="D73" s="44"/>
    </row>
    <row r="74" ht="22.5" spans="1:4">
      <c r="A74" s="45">
        <v>8</v>
      </c>
      <c r="B74" s="46" t="s">
        <v>118</v>
      </c>
      <c r="C74" s="58" t="s">
        <v>119</v>
      </c>
      <c r="D74" s="44"/>
    </row>
    <row r="75" ht="24" customHeight="1" spans="1:4">
      <c r="A75" s="45">
        <v>9</v>
      </c>
      <c r="B75" s="64" t="s">
        <v>120</v>
      </c>
      <c r="C75" s="58">
        <v>4</v>
      </c>
      <c r="D75" s="44"/>
    </row>
    <row r="76" spans="1:5">
      <c r="A76" s="67"/>
      <c r="B76" s="43"/>
      <c r="C76" s="70" t="s">
        <v>31</v>
      </c>
      <c r="D76" s="52" t="s">
        <v>30</v>
      </c>
      <c r="E76" s="53" t="s">
        <v>70</v>
      </c>
    </row>
    <row r="77" ht="180" spans="1:5">
      <c r="A77" s="67"/>
      <c r="B77" s="54" t="s">
        <v>121</v>
      </c>
      <c r="C77" s="55">
        <f>SUM(C67:C75)</f>
        <v>27</v>
      </c>
      <c r="D77" s="55">
        <f>COUNT(C67:C75)*5</f>
        <v>40</v>
      </c>
      <c r="E77" s="56">
        <f>IF(AND(C67="na",C68="na",C69="na",C70="na",C71="na",C72="na",C73="na",C74="na",C75="na"),"NA",MIN(C67:C75))</f>
        <v>2</v>
      </c>
    </row>
    <row r="78" spans="1:4">
      <c r="A78" s="71"/>
      <c r="B78" s="44"/>
      <c r="C78" s="44"/>
      <c r="D78" s="44"/>
    </row>
    <row r="79" spans="1:5">
      <c r="A79" s="71"/>
      <c r="B79" s="72" t="s">
        <v>122</v>
      </c>
      <c r="C79" s="52" t="s">
        <v>31</v>
      </c>
      <c r="D79" s="52" t="s">
        <v>30</v>
      </c>
      <c r="E79" s="53" t="s">
        <v>70</v>
      </c>
    </row>
    <row r="80" spans="1:5">
      <c r="A80" s="44"/>
      <c r="B80" s="44"/>
      <c r="C80" s="55">
        <f>(C13+C25+C39+C53+C64+C77)</f>
        <v>158</v>
      </c>
      <c r="D80" s="55">
        <f>(D77+D64+D53+D39+D25+D13)</f>
        <v>260</v>
      </c>
      <c r="E80" s="56">
        <f>MIN(C3:C11,C16:C23,C28:C37,C43:C51,C56:C62,C67:C71)</f>
        <v>1</v>
      </c>
    </row>
    <row r="81" spans="1:4">
      <c r="A81" s="44"/>
      <c r="B81" s="44"/>
      <c r="C81" s="44"/>
      <c r="D81" s="44"/>
    </row>
    <row r="82" spans="1:4">
      <c r="A82" s="44"/>
      <c r="B82" s="43"/>
      <c r="C82" s="44"/>
      <c r="D82" s="73"/>
    </row>
    <row r="83" spans="1:4">
      <c r="A83" s="44"/>
      <c r="B83" s="44"/>
      <c r="C83" s="44"/>
      <c r="D83" s="44"/>
    </row>
    <row r="84" spans="1:4">
      <c r="A84" s="44"/>
      <c r="B84" s="44"/>
      <c r="C84" s="44"/>
      <c r="D84" s="44"/>
    </row>
    <row r="85" spans="1:4">
      <c r="A85" s="44"/>
      <c r="B85" s="44"/>
      <c r="C85" s="44"/>
      <c r="D85" s="44"/>
    </row>
    <row r="86" spans="1:4">
      <c r="A86" s="44"/>
      <c r="B86" s="44"/>
      <c r="C86" s="44"/>
      <c r="D86" s="44"/>
    </row>
    <row r="87" spans="1:4">
      <c r="A87" s="44"/>
      <c r="B87" s="44"/>
      <c r="C87" s="44"/>
      <c r="D87" s="44"/>
    </row>
    <row r="88" spans="1:4">
      <c r="A88" s="44"/>
      <c r="B88" s="44"/>
      <c r="C88" s="44"/>
      <c r="D88" s="44"/>
    </row>
    <row r="89" spans="1:4">
      <c r="A89" s="44"/>
      <c r="B89" s="44"/>
      <c r="C89" s="44"/>
      <c r="D89" s="44"/>
    </row>
    <row r="90" spans="1:4">
      <c r="A90" s="44"/>
      <c r="B90" s="44"/>
      <c r="C90" s="44"/>
      <c r="D90" s="44"/>
    </row>
    <row r="91" spans="1:4">
      <c r="A91" s="44"/>
      <c r="B91" s="44"/>
      <c r="C91" s="44"/>
      <c r="D91" s="44"/>
    </row>
    <row r="92" spans="1:4">
      <c r="A92" s="44"/>
      <c r="B92" s="44"/>
      <c r="C92" s="44"/>
      <c r="D92" s="44"/>
    </row>
    <row r="93" spans="1:4">
      <c r="A93" s="44"/>
      <c r="B93" s="44"/>
      <c r="C93" s="44"/>
      <c r="D93" s="44"/>
    </row>
    <row r="94" spans="1:4">
      <c r="A94" s="44"/>
      <c r="B94" s="44"/>
      <c r="C94" s="44"/>
      <c r="D94" s="44"/>
    </row>
    <row r="95" spans="1:4">
      <c r="A95" s="44"/>
      <c r="B95" s="44"/>
      <c r="C95" s="44"/>
      <c r="D95" s="44"/>
    </row>
    <row r="96" spans="1:4">
      <c r="A96" s="44"/>
      <c r="B96" s="44"/>
      <c r="C96" s="44"/>
      <c r="D96" s="44"/>
    </row>
  </sheetData>
  <conditionalFormatting sqref="C3:C11">
    <cfRule type="cellIs" dxfId="5" priority="66" operator="equal">
      <formula>3</formula>
    </cfRule>
    <cfRule type="cellIs" dxfId="4" priority="65" operator="lessThan">
      <formula>3</formula>
    </cfRule>
    <cfRule type="cellIs" dxfId="6" priority="64" operator="greaterThan">
      <formula>3</formula>
    </cfRule>
  </conditionalFormatting>
  <conditionalFormatting sqref="C16:C23">
    <cfRule type="cellIs" dxfId="5" priority="42" operator="equal">
      <formula>3</formula>
    </cfRule>
    <cfRule type="cellIs" dxfId="4" priority="41" operator="lessThan">
      <formula>3</formula>
    </cfRule>
    <cfRule type="cellIs" dxfId="6" priority="40" operator="greaterThan">
      <formula>3</formula>
    </cfRule>
    <cfRule type="cellIs" dxfId="5" priority="39" operator="equal">
      <formula>3</formula>
    </cfRule>
    <cfRule type="cellIs" dxfId="4" priority="38" operator="lessThan">
      <formula>3</formula>
    </cfRule>
    <cfRule type="cellIs" dxfId="6" priority="37" operator="greaterThan">
      <formula>3</formula>
    </cfRule>
    <cfRule type="cellIs" dxfId="5" priority="36" operator="equal">
      <formula>3</formula>
    </cfRule>
    <cfRule type="cellIs" dxfId="4" priority="35" operator="lessThan">
      <formula>3</formula>
    </cfRule>
    <cfRule type="cellIs" dxfId="6" priority="34" operator="greaterThan">
      <formula>3</formula>
    </cfRule>
    <cfRule type="cellIs" dxfId="5" priority="33" operator="equal">
      <formula>3</formula>
    </cfRule>
    <cfRule type="cellIs" dxfId="4" priority="32" operator="lessThan">
      <formula>3</formula>
    </cfRule>
    <cfRule type="cellIs" dxfId="6" priority="31" operator="greaterThan">
      <formula>3</formula>
    </cfRule>
    <cfRule type="cellIs" dxfId="5" priority="30" operator="equal">
      <formula>3</formula>
    </cfRule>
    <cfRule type="cellIs" dxfId="4" priority="29" operator="lessThan">
      <formula>3</formula>
    </cfRule>
    <cfRule type="cellIs" dxfId="6" priority="28" operator="greaterThan">
      <formula>3</formula>
    </cfRule>
    <cfRule type="cellIs" dxfId="5" priority="27" operator="equal">
      <formula>3</formula>
    </cfRule>
    <cfRule type="cellIs" dxfId="4" priority="26" operator="lessThan">
      <formula>3</formula>
    </cfRule>
    <cfRule type="cellIs" dxfId="6" priority="25" operator="greaterThan">
      <formula>3</formula>
    </cfRule>
    <cfRule type="cellIs" dxfId="5" priority="24" operator="equal">
      <formula>3</formula>
    </cfRule>
    <cfRule type="cellIs" dxfId="4" priority="23" operator="lessThan">
      <formula>3</formula>
    </cfRule>
    <cfRule type="cellIs" dxfId="6" priority="22" operator="greaterThan">
      <formula>3</formula>
    </cfRule>
  </conditionalFormatting>
  <conditionalFormatting sqref="C43:C51">
    <cfRule type="cellIs" dxfId="6" priority="136" operator="greaterThan">
      <formula>3</formula>
    </cfRule>
    <cfRule type="cellIs" dxfId="4" priority="137" operator="lessThan">
      <formula>3</formula>
    </cfRule>
    <cfRule type="cellIs" dxfId="5" priority="138" operator="equal">
      <formula>3</formula>
    </cfRule>
    <cfRule type="cellIs" dxfId="6" priority="139" operator="greaterThan">
      <formula>3</formula>
    </cfRule>
    <cfRule type="cellIs" dxfId="4" priority="140" operator="lessThan">
      <formula>3</formula>
    </cfRule>
    <cfRule type="cellIs" dxfId="5" priority="141" operator="equal">
      <formula>3</formula>
    </cfRule>
    <cfRule type="cellIs" dxfId="6" priority="142" operator="greaterThan">
      <formula>3</formula>
    </cfRule>
    <cfRule type="cellIs" dxfId="4" priority="143" operator="lessThan">
      <formula>3</formula>
    </cfRule>
    <cfRule type="cellIs" dxfId="5" priority="144" operator="equal">
      <formula>3</formula>
    </cfRule>
    <cfRule type="cellIs" dxfId="6" priority="145" operator="greaterThan">
      <formula>3</formula>
    </cfRule>
    <cfRule type="cellIs" dxfId="4" priority="146" operator="lessThan">
      <formula>3</formula>
    </cfRule>
    <cfRule type="cellIs" dxfId="5" priority="147" operator="equal">
      <formula>3</formula>
    </cfRule>
    <cfRule type="cellIs" dxfId="6" priority="148" operator="greaterThan">
      <formula>3</formula>
    </cfRule>
    <cfRule type="cellIs" dxfId="4" priority="149" operator="lessThan">
      <formula>3</formula>
    </cfRule>
    <cfRule type="cellIs" dxfId="5" priority="150" operator="equal">
      <formula>3</formula>
    </cfRule>
    <cfRule type="cellIs" dxfId="6" priority="151" operator="greaterThan">
      <formula>3</formula>
    </cfRule>
    <cfRule type="cellIs" dxfId="4" priority="152" operator="lessThan">
      <formula>3</formula>
    </cfRule>
    <cfRule type="cellIs" dxfId="5" priority="153" operator="equal">
      <formula>3</formula>
    </cfRule>
  </conditionalFormatting>
  <conditionalFormatting sqref="C56:C62">
    <cfRule type="cellIs" dxfId="5" priority="63" operator="equal">
      <formula>3</formula>
    </cfRule>
    <cfRule type="cellIs" dxfId="4" priority="62" operator="lessThan">
      <formula>3</formula>
    </cfRule>
    <cfRule type="cellIs" dxfId="6" priority="61" operator="greaterThan">
      <formula>3</formula>
    </cfRule>
    <cfRule type="cellIs" dxfId="5" priority="60" operator="equal">
      <formula>3</formula>
    </cfRule>
    <cfRule type="cellIs" dxfId="4" priority="59" operator="lessThan">
      <formula>3</formula>
    </cfRule>
    <cfRule type="cellIs" dxfId="6" priority="58" operator="greaterThan">
      <formula>3</formula>
    </cfRule>
    <cfRule type="cellIs" dxfId="5" priority="57" operator="equal">
      <formula>3</formula>
    </cfRule>
    <cfRule type="cellIs" dxfId="4" priority="56" operator="lessThan">
      <formula>3</formula>
    </cfRule>
    <cfRule type="cellIs" dxfId="6" priority="55" operator="greaterThan">
      <formula>3</formula>
    </cfRule>
    <cfRule type="cellIs" dxfId="5" priority="54" operator="equal">
      <formula>3</formula>
    </cfRule>
    <cfRule type="cellIs" dxfId="4" priority="53" operator="lessThan">
      <formula>3</formula>
    </cfRule>
    <cfRule type="cellIs" dxfId="6" priority="52" operator="greaterThan">
      <formula>3</formula>
    </cfRule>
    <cfRule type="cellIs" dxfId="5" priority="51" operator="equal">
      <formula>3</formula>
    </cfRule>
    <cfRule type="cellIs" dxfId="4" priority="50" operator="lessThan">
      <formula>3</formula>
    </cfRule>
    <cfRule type="cellIs" dxfId="6" priority="49" operator="greaterThan">
      <formula>3</formula>
    </cfRule>
    <cfRule type="cellIs" dxfId="5" priority="48" operator="equal">
      <formula>3</formula>
    </cfRule>
    <cfRule type="cellIs" dxfId="4" priority="47" operator="lessThan">
      <formula>3</formula>
    </cfRule>
    <cfRule type="cellIs" dxfId="6" priority="46" operator="greaterThan">
      <formula>3</formula>
    </cfRule>
    <cfRule type="cellIs" dxfId="5" priority="45" operator="equal">
      <formula>3</formula>
    </cfRule>
    <cfRule type="cellIs" dxfId="4" priority="44" operator="lessThan">
      <formula>3</formula>
    </cfRule>
    <cfRule type="cellIs" dxfId="6" priority="43" operator="greaterThan">
      <formula>3</formula>
    </cfRule>
  </conditionalFormatting>
  <conditionalFormatting sqref="C67:C75">
    <cfRule type="cellIs" dxfId="5" priority="21" operator="equal">
      <formula>3</formula>
    </cfRule>
    <cfRule type="cellIs" dxfId="4" priority="20" operator="lessThan">
      <formula>3</formula>
    </cfRule>
    <cfRule type="cellIs" dxfId="6" priority="19" operator="greaterThan">
      <formula>3</formula>
    </cfRule>
    <cfRule type="cellIs" dxfId="5" priority="18" operator="equal">
      <formula>3</formula>
    </cfRule>
    <cfRule type="cellIs" dxfId="4" priority="17" operator="lessThan">
      <formula>3</formula>
    </cfRule>
    <cfRule type="cellIs" dxfId="6" priority="16" operator="greaterThan">
      <formula>3</formula>
    </cfRule>
    <cfRule type="cellIs" dxfId="5" priority="15" operator="equal">
      <formula>3</formula>
    </cfRule>
    <cfRule type="cellIs" dxfId="4" priority="14" operator="lessThan">
      <formula>3</formula>
    </cfRule>
    <cfRule type="cellIs" dxfId="6" priority="13" operator="greaterThan">
      <formula>3</formula>
    </cfRule>
    <cfRule type="cellIs" dxfId="5" priority="12" operator="equal">
      <formula>3</formula>
    </cfRule>
    <cfRule type="cellIs" dxfId="4" priority="11" operator="lessThan">
      <formula>3</formula>
    </cfRule>
    <cfRule type="cellIs" dxfId="6" priority="10" operator="greaterThan">
      <formula>3</formula>
    </cfRule>
    <cfRule type="cellIs" dxfId="5" priority="9" operator="equal">
      <formula>3</formula>
    </cfRule>
    <cfRule type="cellIs" dxfId="4" priority="8" operator="lessThan">
      <formula>3</formula>
    </cfRule>
    <cfRule type="cellIs" dxfId="6" priority="7" operator="greaterThan">
      <formula>3</formula>
    </cfRule>
    <cfRule type="cellIs" dxfId="5" priority="6" operator="equal">
      <formula>3</formula>
    </cfRule>
    <cfRule type="cellIs" dxfId="4" priority="5" operator="lessThan">
      <formula>3</formula>
    </cfRule>
    <cfRule type="cellIs" dxfId="6" priority="4" operator="greaterThan">
      <formula>3</formula>
    </cfRule>
    <cfRule type="cellIs" dxfId="5" priority="3" operator="equal">
      <formula>3</formula>
    </cfRule>
    <cfRule type="cellIs" dxfId="4" priority="2" operator="lessThan">
      <formula>3</formula>
    </cfRule>
    <cfRule type="cellIs" dxfId="6" priority="1" operator="greaterThan">
      <formula>3</formula>
    </cfRule>
  </conditionalFormatting>
  <conditionalFormatting sqref="E80 E77 E64 E53 E39 E13 E25">
    <cfRule type="cellIs" dxfId="2" priority="163" stopIfTrue="1" operator="lessThan">
      <formula>3</formula>
    </cfRule>
    <cfRule type="cellIs" dxfId="1" priority="164" stopIfTrue="1" operator="equal">
      <formula>3</formula>
    </cfRule>
    <cfRule type="cellIs" dxfId="0" priority="165" stopIfTrue="1" operator="greaterThan">
      <formula>3</formula>
    </cfRule>
  </conditionalFormatting>
  <conditionalFormatting sqref="C28:C37 C42:C51">
    <cfRule type="cellIs" dxfId="6" priority="88" operator="greaterThan">
      <formula>3</formula>
    </cfRule>
    <cfRule type="cellIs" dxfId="4" priority="89" operator="lessThan">
      <formula>3</formula>
    </cfRule>
    <cfRule type="cellIs" dxfId="5" priority="90" operator="equal">
      <formula>3</formula>
    </cfRule>
  </conditionalFormatting>
  <conditionalFormatting sqref="E77 E64 E53">
    <cfRule type="cellIs" dxfId="2" priority="154" stopIfTrue="1" operator="lessThan">
      <formula>3</formula>
    </cfRule>
    <cfRule type="cellIs" dxfId="1" priority="155" stopIfTrue="1" operator="equal">
      <formula>3</formula>
    </cfRule>
    <cfRule type="cellIs" dxfId="0" priority="156" stopIfTrue="1" operator="greaterThan">
      <formula>3</formula>
    </cfRule>
    <cfRule type="cellIs" dxfId="2" priority="157" stopIfTrue="1" operator="lessThan">
      <formula>3</formula>
    </cfRule>
    <cfRule type="cellIs" dxfId="1" priority="158" stopIfTrue="1" operator="equal">
      <formula>3</formula>
    </cfRule>
    <cfRule type="cellIs" dxfId="0" priority="159" stopIfTrue="1" operator="greaterThan">
      <formula>3</formula>
    </cfRule>
    <cfRule type="cellIs" dxfId="2" priority="160" stopIfTrue="1" operator="lessThan">
      <formula>3</formula>
    </cfRule>
    <cfRule type="cellIs" dxfId="1" priority="161" stopIfTrue="1" operator="equal">
      <formula>3</formula>
    </cfRule>
    <cfRule type="cellIs" dxfId="0" priority="162" stopIfTrue="1" operator="greaterThan">
      <formula>3</formula>
    </cfRule>
  </conditionalFormatting>
  <dataValidations count="1">
    <dataValidation type="list" allowBlank="1" showInputMessage="1" showErrorMessage="1" sqref="C3:C11 C16:C23 C28:C37 C42:C51 C56:C62 C67:C75 C65543:C65552 C65557:C65564 C65569:C65578 C65583:C65591 C65596:C65602 C65607:C65611 C131079:C131088 C131093:C131100 C131105:C131114 C131119:C131127 C131132:C131138 C131143:C131147 C196615:C196624 C196629:C196636 C196641:C196650 C196655:C196663 C196668:C196674 C196679:C196683 C262151:C262160 C262165:C262172 C262177:C262186 C262191:C262199 C262204:C262210 C262215:C262219 C327687:C327696 C327701:C327708 C327713:C327722 C327727:C327735 C327740:C327746 C327751:C327755 C393223:C393232 C393237:C393244 C393249:C393258 C393263:C393271 C393276:C393282 C393287:C393291 C458759:C458768 C458773:C458780 C458785:C458794 C458799:C458807 C458812:C458818 C458823:C458827 C524295:C524304 C524309:C524316 C524321:C524330 C524335:C524343 C524348:C524354 C524359:C524363 C589831:C589840 C589845:C589852 C589857:C589866 C589871:C589879 C589884:C589890 C589895:C589899 C655367:C655376 C655381:C655388 C655393:C655402 C655407:C655415 C655420:C655426 C655431:C655435 C720903:C720912 C720917:C720924 C720929:C720938 C720943:C720951 C720956:C720962 C720967:C720971 C786439:C786448 C786453:C786460 C786465:C786474 C786479:C786487 C786492:C786498 C786503:C786507 C851975:C851984 C851989:C851996 C852001:C852010 C852015:C852023 C852028:C852034 C852039:C852043 C917511:C917520 C917525:C917532 C917537:C917546 C917551:C917559 C917564:C917570 C917575:C917579 C983047:C983056 C983061:C983068 C983073:C983082 C983087:C983095 C983100:C983106 C983111:C983115 IW3:IW11 IW16:IW23 IW28:IW37 IW43:IW51 IW56:IW62 IW67:IW75 IW65543:IW65552 IW65557:IW65564 IW65569:IW65578 IW65583:IW65591 IW65596:IW65602 IW65607:IW65611 IW131079:IW131088 IW131093:IW131100 IW131105:IW131114 IW131119:IW131127 IW131132:IW131138 IW131143:IW131147 IW196615:IW196624 IW196629:IW196636 IW196641:IW196650 IW196655:IW196663 IW196668:IW196674 IW196679:IW196683 IW262151:IW262160 IW262165:IW262172 IW262177:IW262186 IW262191:IW262199 IW262204:IW262210 IW262215:IW262219 IW327687:IW327696 IW327701:IW327708 IW327713:IW327722 IW327727:IW327735 IW327740:IW327746 IW327751:IW327755 IW393223:IW393232 IW393237:IW393244 IW393249:IW393258 IW393263:IW393271 IW393276:IW393282 IW393287:IW393291 IW458759:IW458768 IW458773:IW458780 IW458785:IW458794 IW458799:IW458807 IW458812:IW458818 IW458823:IW458827 IW524295:IW524304 IW524309:IW524316 IW524321:IW524330 IW524335:IW524343 IW524348:IW524354 IW524359:IW524363 IW589831:IW589840 IW589845:IW589852 IW589857:IW589866 IW589871:IW589879 IW589884:IW589890 IW589895:IW589899 IW655367:IW655376 IW655381:IW655388 IW655393:IW655402 IW655407:IW655415 IW655420:IW655426 IW655431:IW655435 IW720903:IW720912 IW720917:IW720924 IW720929:IW720938 IW720943:IW720951 IW720956:IW720962 IW720967:IW720971 IW786439:IW786448 IW786453:IW786460 IW786465:IW786474 IW786479:IW786487 IW786492:IW786498 IW786503:IW786507 IW851975:IW851984 IW851989:IW851996 IW852001:IW852010 IW852015:IW852023 IW852028:IW852034 IW852039:IW852043 IW917511:IW917520 IW917525:IW917532 IW917537:IW917546 IW917551:IW917559 IW917564:IW917570 IW917575:IW917579 IW983047:IW983056 IW983061:IW983068 IW983073:IW983082 IW983087:IW983095 IW983100:IW983106 IW983111:IW983115 SS3:SS11 SS16:SS23 SS28:SS37 SS43:SS51 SS56:SS62 SS67:SS75 SS65543:SS65552 SS65557:SS65564 SS65569:SS65578 SS65583:SS65591 SS65596:SS65602 SS65607:SS65611 SS131079:SS131088 SS131093:SS131100 SS131105:SS131114 SS131119:SS131127 SS131132:SS131138 SS131143:SS131147 SS196615:SS196624 SS196629:SS196636 SS196641:SS196650 SS196655:SS196663 SS196668:SS196674 SS196679:SS196683 SS262151:SS262160 SS262165:SS262172 SS262177:SS262186 SS262191:SS262199 SS262204:SS262210 SS262215:SS262219 SS327687:SS327696 SS327701:SS327708 SS327713:SS327722 SS327727:SS327735 SS327740:SS327746 SS327751:SS327755 SS393223:SS393232 SS393237:SS393244 SS393249:SS393258 SS393263:SS393271 SS393276:SS393282 SS393287:SS393291 SS458759:SS458768 SS458773:SS458780 SS458785:SS458794 SS458799:SS458807 SS458812:SS458818 SS458823:SS458827 SS524295:SS524304 SS524309:SS524316 SS524321:SS524330 SS524335:SS524343 SS524348:SS524354 SS524359:SS524363 SS589831:SS589840 SS589845:SS589852 SS589857:SS589866 SS589871:SS589879 SS589884:SS589890 SS589895:SS589899 SS655367:SS655376 SS655381:SS655388 SS655393:SS655402 SS655407:SS655415 SS655420:SS655426 SS655431:SS655435 SS720903:SS720912 SS720917:SS720924 SS720929:SS720938 SS720943:SS720951 SS720956:SS720962 SS720967:SS720971 SS786439:SS786448 SS786453:SS786460 SS786465:SS786474 SS786479:SS786487 SS786492:SS786498 SS786503:SS786507 SS851975:SS851984 SS851989:SS851996 SS852001:SS852010 SS852015:SS852023 SS852028:SS852034 SS852039:SS852043 SS917511:SS917520 SS917525:SS917532 SS917537:SS917546 SS917551:SS917559 SS917564:SS917570 SS917575:SS917579 SS983047:SS983056 SS983061:SS983068 SS983073:SS983082 SS983087:SS983095 SS983100:SS983106 SS983111:SS983115 ACO3:ACO11 ACO16:ACO23 ACO28:ACO37 ACO43:ACO51 ACO56:ACO62 ACO67:ACO75 ACO65543:ACO65552 ACO65557:ACO65564 ACO65569:ACO65578 ACO65583:ACO65591 ACO65596:ACO65602 ACO65607:ACO65611 ACO131079:ACO131088 ACO131093:ACO131100 ACO131105:ACO131114 ACO131119:ACO131127 ACO131132:ACO131138 ACO131143:ACO131147 ACO196615:ACO196624 ACO196629:ACO196636 ACO196641:ACO196650 ACO196655:ACO196663 ACO196668:ACO196674 ACO196679:ACO196683 ACO262151:ACO262160 ACO262165:ACO262172 ACO262177:ACO262186 ACO262191:ACO262199 ACO262204:ACO262210 ACO262215:ACO262219 ACO327687:ACO327696 ACO327701:ACO327708 ACO327713:ACO327722 ACO327727:ACO327735 ACO327740:ACO327746 ACO327751:ACO327755 ACO393223:ACO393232 ACO393237:ACO393244 ACO393249:ACO393258 ACO393263:ACO393271 ACO393276:ACO393282 ACO393287:ACO393291 ACO458759:ACO458768 ACO458773:ACO458780 ACO458785:ACO458794 ACO458799:ACO458807 ACO458812:ACO458818 ACO458823:ACO458827 ACO524295:ACO524304 ACO524309:ACO524316 ACO524321:ACO524330 ACO524335:ACO524343 ACO524348:ACO524354 ACO524359:ACO524363 ACO589831:ACO589840 ACO589845:ACO589852 ACO589857:ACO589866 ACO589871:ACO589879 ACO589884:ACO589890 ACO589895:ACO589899 ACO655367:ACO655376 ACO655381:ACO655388 ACO655393:ACO655402 ACO655407:ACO655415 ACO655420:ACO655426 ACO655431:ACO655435 ACO720903:ACO720912 ACO720917:ACO720924 ACO720929:ACO720938 ACO720943:ACO720951 ACO720956:ACO720962 ACO720967:ACO720971 ACO786439:ACO786448 ACO786453:ACO786460 ACO786465:ACO786474 ACO786479:ACO786487 ACO786492:ACO786498 ACO786503:ACO786507 ACO851975:ACO851984 ACO851989:ACO851996 ACO852001:ACO852010 ACO852015:ACO852023 ACO852028:ACO852034 ACO852039:ACO852043 ACO917511:ACO917520 ACO917525:ACO917532 ACO917537:ACO917546 ACO917551:ACO917559 ACO917564:ACO917570 ACO917575:ACO917579 ACO983047:ACO983056 ACO983061:ACO983068 ACO983073:ACO983082 ACO983087:ACO983095 ACO983100:ACO983106 ACO983111:ACO983115 AMK3:AMK11 AMK16:AMK23 AMK28:AMK37 AMK43:AMK51 AMK56:AMK62 AMK67:AMK75 AMK65543:AMK65552 AMK65557:AMK65564 AMK65569:AMK65578 AMK65583:AMK65591 AMK65596:AMK65602 AMK65607:AMK65611 AMK131079:AMK131088 AMK131093:AMK131100 AMK131105:AMK131114 AMK131119:AMK131127 AMK131132:AMK131138 AMK131143:AMK131147 AMK196615:AMK196624 AMK196629:AMK196636 AMK196641:AMK196650 AMK196655:AMK196663 AMK196668:AMK196674 AMK196679:AMK196683 AMK262151:AMK262160 AMK262165:AMK262172 AMK262177:AMK262186 AMK262191:AMK262199 AMK262204:AMK262210 AMK262215:AMK262219 AMK327687:AMK327696 AMK327701:AMK327708 AMK327713:AMK327722 AMK327727:AMK327735 AMK327740:AMK327746 AMK327751:AMK327755 AMK393223:AMK393232 AMK393237:AMK393244 AMK393249:AMK393258 AMK393263:AMK393271 AMK393276:AMK393282 AMK393287:AMK393291 AMK458759:AMK458768 AMK458773:AMK458780 AMK458785:AMK458794 AMK458799:AMK458807 AMK458812:AMK458818 AMK458823:AMK458827 AMK524295:AMK524304 AMK524309:AMK524316 AMK524321:AMK524330 AMK524335:AMK524343 AMK524348:AMK524354 AMK524359:AMK524363 AMK589831:AMK589840 AMK589845:AMK589852 AMK589857:AMK589866 AMK589871:AMK589879 AMK589884:AMK589890 AMK589895:AMK589899 AMK655367:AMK655376 AMK655381:AMK655388 AMK655393:AMK655402 AMK655407:AMK655415 AMK655420:AMK655426 AMK655431:AMK655435 AMK720903:AMK720912 AMK720917:AMK720924 AMK720929:AMK720938 AMK720943:AMK720951 AMK720956:AMK720962 AMK720967:AMK720971 AMK786439:AMK786448 AMK786453:AMK786460 AMK786465:AMK786474 AMK786479:AMK786487 AMK786492:AMK786498 AMK786503:AMK786507 AMK851975:AMK851984 AMK851989:AMK851996 AMK852001:AMK852010 AMK852015:AMK852023 AMK852028:AMK852034 AMK852039:AMK852043 AMK917511:AMK917520 AMK917525:AMK917532 AMK917537:AMK917546 AMK917551:AMK917559 AMK917564:AMK917570 AMK917575:AMK917579 AMK983047:AMK983056 AMK983061:AMK983068 AMK983073:AMK983082 AMK983087:AMK983095 AMK983100:AMK983106 AMK983111:AMK983115 AWG3:AWG11 AWG16:AWG23 AWG28:AWG37 AWG43:AWG51 AWG56:AWG62 AWG67:AWG75 AWG65543:AWG65552 AWG65557:AWG65564 AWG65569:AWG65578 AWG65583:AWG65591 AWG65596:AWG65602 AWG65607:AWG65611 AWG131079:AWG131088 AWG131093:AWG131100 AWG131105:AWG131114 AWG131119:AWG131127 AWG131132:AWG131138 AWG131143:AWG131147 AWG196615:AWG196624 AWG196629:AWG196636 AWG196641:AWG196650 AWG196655:AWG196663 AWG196668:AWG196674 AWG196679:AWG196683 AWG262151:AWG262160 AWG262165:AWG262172 AWG262177:AWG262186 AWG262191:AWG262199 AWG262204:AWG262210 AWG262215:AWG262219 AWG327687:AWG327696 AWG327701:AWG327708 AWG327713:AWG327722 AWG327727:AWG327735 AWG327740:AWG327746 AWG327751:AWG327755 AWG393223:AWG393232 AWG393237:AWG393244 AWG393249:AWG393258 AWG393263:AWG393271 AWG393276:AWG393282 AWG393287:AWG393291 AWG458759:AWG458768 AWG458773:AWG458780 AWG458785:AWG458794 AWG458799:AWG458807 AWG458812:AWG458818 AWG458823:AWG458827 AWG524295:AWG524304 AWG524309:AWG524316 AWG524321:AWG524330 AWG524335:AWG524343 AWG524348:AWG524354 AWG524359:AWG524363 AWG589831:AWG589840 AWG589845:AWG589852 AWG589857:AWG589866 AWG589871:AWG589879 AWG589884:AWG589890 AWG589895:AWG589899 AWG655367:AWG655376 AWG655381:AWG655388 AWG655393:AWG655402 AWG655407:AWG655415 AWG655420:AWG655426 AWG655431:AWG655435 AWG720903:AWG720912 AWG720917:AWG720924 AWG720929:AWG720938 AWG720943:AWG720951 AWG720956:AWG720962 AWG720967:AWG720971 AWG786439:AWG786448 AWG786453:AWG786460 AWG786465:AWG786474 AWG786479:AWG786487 AWG786492:AWG786498 AWG786503:AWG786507 AWG851975:AWG851984 AWG851989:AWG851996 AWG852001:AWG852010 AWG852015:AWG852023 AWG852028:AWG852034 AWG852039:AWG852043 AWG917511:AWG917520 AWG917525:AWG917532 AWG917537:AWG917546 AWG917551:AWG917559 AWG917564:AWG917570 AWG917575:AWG917579 AWG983047:AWG983056 AWG983061:AWG983068 AWG983073:AWG983082 AWG983087:AWG983095 AWG983100:AWG983106 AWG983111:AWG983115 BGC3:BGC11 BGC16:BGC23 BGC28:BGC37 BGC43:BGC51 BGC56:BGC62 BGC67:BGC75 BGC65543:BGC65552 BGC65557:BGC65564 BGC65569:BGC65578 BGC65583:BGC65591 BGC65596:BGC65602 BGC65607:BGC65611 BGC131079:BGC131088 BGC131093:BGC131100 BGC131105:BGC131114 BGC131119:BGC131127 BGC131132:BGC131138 BGC131143:BGC131147 BGC196615:BGC196624 BGC196629:BGC196636 BGC196641:BGC196650 BGC196655:BGC196663 BGC196668:BGC196674 BGC196679:BGC196683 BGC262151:BGC262160 BGC262165:BGC262172 BGC262177:BGC262186 BGC262191:BGC262199 BGC262204:BGC262210 BGC262215:BGC262219 BGC327687:BGC327696 BGC327701:BGC327708 BGC327713:BGC327722 BGC327727:BGC327735 BGC327740:BGC327746 BGC327751:BGC327755 BGC393223:BGC393232 BGC393237:BGC393244 BGC393249:BGC393258 BGC393263:BGC393271 BGC393276:BGC393282 BGC393287:BGC393291 BGC458759:BGC458768 BGC458773:BGC458780 BGC458785:BGC458794 BGC458799:BGC458807 BGC458812:BGC458818 BGC458823:BGC458827 BGC524295:BGC524304 BGC524309:BGC524316 BGC524321:BGC524330 BGC524335:BGC524343 BGC524348:BGC524354 BGC524359:BGC524363 BGC589831:BGC589840 BGC589845:BGC589852 BGC589857:BGC589866 BGC589871:BGC589879 BGC589884:BGC589890 BGC589895:BGC589899 BGC655367:BGC655376 BGC655381:BGC655388 BGC655393:BGC655402 BGC655407:BGC655415 BGC655420:BGC655426 BGC655431:BGC655435 BGC720903:BGC720912 BGC720917:BGC720924 BGC720929:BGC720938 BGC720943:BGC720951 BGC720956:BGC720962 BGC720967:BGC720971 BGC786439:BGC786448 BGC786453:BGC786460 BGC786465:BGC786474 BGC786479:BGC786487 BGC786492:BGC786498 BGC786503:BGC786507 BGC851975:BGC851984 BGC851989:BGC851996 BGC852001:BGC852010 BGC852015:BGC852023 BGC852028:BGC852034 BGC852039:BGC852043 BGC917511:BGC917520 BGC917525:BGC917532 BGC917537:BGC917546 BGC917551:BGC917559 BGC917564:BGC917570 BGC917575:BGC917579 BGC983047:BGC983056 BGC983061:BGC983068 BGC983073:BGC983082 BGC983087:BGC983095 BGC983100:BGC983106 BGC983111:BGC983115 BPY3:BPY11 BPY16:BPY23 BPY28:BPY37 BPY43:BPY51 BPY56:BPY62 BPY67:BPY75 BPY65543:BPY65552 BPY65557:BPY65564 BPY65569:BPY65578 BPY65583:BPY65591 BPY65596:BPY65602 BPY65607:BPY65611 BPY131079:BPY131088 BPY131093:BPY131100 BPY131105:BPY131114 BPY131119:BPY131127 BPY131132:BPY131138 BPY131143:BPY131147 BPY196615:BPY196624 BPY196629:BPY196636 BPY196641:BPY196650 BPY196655:BPY196663 BPY196668:BPY196674 BPY196679:BPY196683 BPY262151:BPY262160 BPY262165:BPY262172 BPY262177:BPY262186 BPY262191:BPY262199 BPY262204:BPY262210 BPY262215:BPY262219 BPY327687:BPY327696 BPY327701:BPY327708 BPY327713:BPY327722 BPY327727:BPY327735 BPY327740:BPY327746 BPY327751:BPY327755 BPY393223:BPY393232 BPY393237:BPY393244 BPY393249:BPY393258 BPY393263:BPY393271 BPY393276:BPY393282 BPY393287:BPY393291 BPY458759:BPY458768 BPY458773:BPY458780 BPY458785:BPY458794 BPY458799:BPY458807 BPY458812:BPY458818 BPY458823:BPY458827 BPY524295:BPY524304 BPY524309:BPY524316 BPY524321:BPY524330 BPY524335:BPY524343 BPY524348:BPY524354 BPY524359:BPY524363 BPY589831:BPY589840 BPY589845:BPY589852 BPY589857:BPY589866 BPY589871:BPY589879 BPY589884:BPY589890 BPY589895:BPY589899 BPY655367:BPY655376 BPY655381:BPY655388 BPY655393:BPY655402 BPY655407:BPY655415 BPY655420:BPY655426 BPY655431:BPY655435 BPY720903:BPY720912 BPY720917:BPY720924 BPY720929:BPY720938 BPY720943:BPY720951 BPY720956:BPY720962 BPY720967:BPY720971 BPY786439:BPY786448 BPY786453:BPY786460 BPY786465:BPY786474 BPY786479:BPY786487 BPY786492:BPY786498 BPY786503:BPY786507 BPY851975:BPY851984 BPY851989:BPY851996 BPY852001:BPY852010 BPY852015:BPY852023 BPY852028:BPY852034 BPY852039:BPY852043 BPY917511:BPY917520 BPY917525:BPY917532 BPY917537:BPY917546 BPY917551:BPY917559 BPY917564:BPY917570 BPY917575:BPY917579 BPY983047:BPY983056 BPY983061:BPY983068 BPY983073:BPY983082 BPY983087:BPY983095 BPY983100:BPY983106 BPY983111:BPY983115 BZU3:BZU11 BZU16:BZU23 BZU28:BZU37 BZU43:BZU51 BZU56:BZU62 BZU67:BZU75 BZU65543:BZU65552 BZU65557:BZU65564 BZU65569:BZU65578 BZU65583:BZU65591 BZU65596:BZU65602 BZU65607:BZU65611 BZU131079:BZU131088 BZU131093:BZU131100 BZU131105:BZU131114 BZU131119:BZU131127 BZU131132:BZU131138 BZU131143:BZU131147 BZU196615:BZU196624 BZU196629:BZU196636 BZU196641:BZU196650 BZU196655:BZU196663 BZU196668:BZU196674 BZU196679:BZU196683 BZU262151:BZU262160 BZU262165:BZU262172 BZU262177:BZU262186 BZU262191:BZU262199 BZU262204:BZU262210 BZU262215:BZU262219 BZU327687:BZU327696 BZU327701:BZU327708 BZU327713:BZU327722 BZU327727:BZU327735 BZU327740:BZU327746 BZU327751:BZU327755 BZU393223:BZU393232 BZU393237:BZU393244 BZU393249:BZU393258 BZU393263:BZU393271 BZU393276:BZU393282 BZU393287:BZU393291 BZU458759:BZU458768 BZU458773:BZU458780 BZU458785:BZU458794 BZU458799:BZU458807 BZU458812:BZU458818 BZU458823:BZU458827 BZU524295:BZU524304 BZU524309:BZU524316 BZU524321:BZU524330 BZU524335:BZU524343 BZU524348:BZU524354 BZU524359:BZU524363 BZU589831:BZU589840 BZU589845:BZU589852 BZU589857:BZU589866 BZU589871:BZU589879 BZU589884:BZU589890 BZU589895:BZU589899 BZU655367:BZU655376 BZU655381:BZU655388 BZU655393:BZU655402 BZU655407:BZU655415 BZU655420:BZU655426 BZU655431:BZU655435 BZU720903:BZU720912 BZU720917:BZU720924 BZU720929:BZU720938 BZU720943:BZU720951 BZU720956:BZU720962 BZU720967:BZU720971 BZU786439:BZU786448 BZU786453:BZU786460 BZU786465:BZU786474 BZU786479:BZU786487 BZU786492:BZU786498 BZU786503:BZU786507 BZU851975:BZU851984 BZU851989:BZU851996 BZU852001:BZU852010 BZU852015:BZU852023 BZU852028:BZU852034 BZU852039:BZU852043 BZU917511:BZU917520 BZU917525:BZU917532 BZU917537:BZU917546 BZU917551:BZU917559 BZU917564:BZU917570 BZU917575:BZU917579 BZU983047:BZU983056 BZU983061:BZU983068 BZU983073:BZU983082 BZU983087:BZU983095 BZU983100:BZU983106 BZU983111:BZU983115 CJQ3:CJQ11 CJQ16:CJQ23 CJQ28:CJQ37 CJQ43:CJQ51 CJQ56:CJQ62 CJQ67:CJQ75 CJQ65543:CJQ65552 CJQ65557:CJQ65564 CJQ65569:CJQ65578 CJQ65583:CJQ65591 CJQ65596:CJQ65602 CJQ65607:CJQ65611 CJQ131079:CJQ131088 CJQ131093:CJQ131100 CJQ131105:CJQ131114 CJQ131119:CJQ131127 CJQ131132:CJQ131138 CJQ131143:CJQ131147 CJQ196615:CJQ196624 CJQ196629:CJQ196636 CJQ196641:CJQ196650 CJQ196655:CJQ196663 CJQ196668:CJQ196674 CJQ196679:CJQ196683 CJQ262151:CJQ262160 CJQ262165:CJQ262172 CJQ262177:CJQ262186 CJQ262191:CJQ262199 CJQ262204:CJQ262210 CJQ262215:CJQ262219 CJQ327687:CJQ327696 CJQ327701:CJQ327708 CJQ327713:CJQ327722 CJQ327727:CJQ327735 CJQ327740:CJQ327746 CJQ327751:CJQ327755 CJQ393223:CJQ393232 CJQ393237:CJQ393244 CJQ393249:CJQ393258 CJQ393263:CJQ393271 CJQ393276:CJQ393282 CJQ393287:CJQ393291 CJQ458759:CJQ458768 CJQ458773:CJQ458780 CJQ458785:CJQ458794 CJQ458799:CJQ458807 CJQ458812:CJQ458818 CJQ458823:CJQ458827 CJQ524295:CJQ524304 CJQ524309:CJQ524316 CJQ524321:CJQ524330 CJQ524335:CJQ524343 CJQ524348:CJQ524354 CJQ524359:CJQ524363 CJQ589831:CJQ589840 CJQ589845:CJQ589852 CJQ589857:CJQ589866 CJQ589871:CJQ589879 CJQ589884:CJQ589890 CJQ589895:CJQ589899 CJQ655367:CJQ655376 CJQ655381:CJQ655388 CJQ655393:CJQ655402 CJQ655407:CJQ655415 CJQ655420:CJQ655426 CJQ655431:CJQ655435 CJQ720903:CJQ720912 CJQ720917:CJQ720924 CJQ720929:CJQ720938 CJQ720943:CJQ720951 CJQ720956:CJQ720962 CJQ720967:CJQ720971 CJQ786439:CJQ786448 CJQ786453:CJQ786460 CJQ786465:CJQ786474 CJQ786479:CJQ786487 CJQ786492:CJQ786498 CJQ786503:CJQ786507 CJQ851975:CJQ851984 CJQ851989:CJQ851996 CJQ852001:CJQ852010 CJQ852015:CJQ852023 CJQ852028:CJQ852034 CJQ852039:CJQ852043 CJQ917511:CJQ917520 CJQ917525:CJQ917532 CJQ917537:CJQ917546 CJQ917551:CJQ917559 CJQ917564:CJQ917570 CJQ917575:CJQ917579 CJQ983047:CJQ983056 CJQ983061:CJQ983068 CJQ983073:CJQ983082 CJQ983087:CJQ983095 CJQ983100:CJQ983106 CJQ983111:CJQ983115 CTM3:CTM11 CTM16:CTM23 CTM28:CTM37 CTM43:CTM51 CTM56:CTM62 CTM67:CTM75 CTM65543:CTM65552 CTM65557:CTM65564 CTM65569:CTM65578 CTM65583:CTM65591 CTM65596:CTM65602 CTM65607:CTM65611 CTM131079:CTM131088 CTM131093:CTM131100 CTM131105:CTM131114 CTM131119:CTM131127 CTM131132:CTM131138 CTM131143:CTM131147 CTM196615:CTM196624 CTM196629:CTM196636 CTM196641:CTM196650 CTM196655:CTM196663 CTM196668:CTM196674 CTM196679:CTM196683 CTM262151:CTM262160 CTM262165:CTM262172 CTM262177:CTM262186 CTM262191:CTM262199 CTM262204:CTM262210 CTM262215:CTM262219 CTM327687:CTM327696 CTM327701:CTM327708 CTM327713:CTM327722 CTM327727:CTM327735 CTM327740:CTM327746 CTM327751:CTM327755 CTM393223:CTM393232 CTM393237:CTM393244 CTM393249:CTM393258 CTM393263:CTM393271 CTM393276:CTM393282 CTM393287:CTM393291 CTM458759:CTM458768 CTM458773:CTM458780 CTM458785:CTM458794 CTM458799:CTM458807 CTM458812:CTM458818 CTM458823:CTM458827 CTM524295:CTM524304 CTM524309:CTM524316 CTM524321:CTM524330 CTM524335:CTM524343 CTM524348:CTM524354 CTM524359:CTM524363 CTM589831:CTM589840 CTM589845:CTM589852 CTM589857:CTM589866 CTM589871:CTM589879 CTM589884:CTM589890 CTM589895:CTM589899 CTM655367:CTM655376 CTM655381:CTM655388 CTM655393:CTM655402 CTM655407:CTM655415 CTM655420:CTM655426 CTM655431:CTM655435 CTM720903:CTM720912 CTM720917:CTM720924 CTM720929:CTM720938 CTM720943:CTM720951 CTM720956:CTM720962 CTM720967:CTM720971 CTM786439:CTM786448 CTM786453:CTM786460 CTM786465:CTM786474 CTM786479:CTM786487 CTM786492:CTM786498 CTM786503:CTM786507 CTM851975:CTM851984 CTM851989:CTM851996 CTM852001:CTM852010 CTM852015:CTM852023 CTM852028:CTM852034 CTM852039:CTM852043 CTM917511:CTM917520 CTM917525:CTM917532 CTM917537:CTM917546 CTM917551:CTM917559 CTM917564:CTM917570 CTM917575:CTM917579 CTM983047:CTM983056 CTM983061:CTM983068 CTM983073:CTM983082 CTM983087:CTM983095 CTM983100:CTM983106 CTM983111:CTM983115 DDI3:DDI11 DDI16:DDI23 DDI28:DDI37 DDI43:DDI51 DDI56:DDI62 DDI67:DDI75 DDI65543:DDI65552 DDI65557:DDI65564 DDI65569:DDI65578 DDI65583:DDI65591 DDI65596:DDI65602 DDI65607:DDI65611 DDI131079:DDI131088 DDI131093:DDI131100 DDI131105:DDI131114 DDI131119:DDI131127 DDI131132:DDI131138 DDI131143:DDI131147 DDI196615:DDI196624 DDI196629:DDI196636 DDI196641:DDI196650 DDI196655:DDI196663 DDI196668:DDI196674 DDI196679:DDI196683 DDI262151:DDI262160 DDI262165:DDI262172 DDI262177:DDI262186 DDI262191:DDI262199 DDI262204:DDI262210 DDI262215:DDI262219 DDI327687:DDI327696 DDI327701:DDI327708 DDI327713:DDI327722 DDI327727:DDI327735 DDI327740:DDI327746 DDI327751:DDI327755 DDI393223:DDI393232 DDI393237:DDI393244 DDI393249:DDI393258 DDI393263:DDI393271 DDI393276:DDI393282 DDI393287:DDI393291 DDI458759:DDI458768 DDI458773:DDI458780 DDI458785:DDI458794 DDI458799:DDI458807 DDI458812:DDI458818 DDI458823:DDI458827 DDI524295:DDI524304 DDI524309:DDI524316 DDI524321:DDI524330 DDI524335:DDI524343 DDI524348:DDI524354 DDI524359:DDI524363 DDI589831:DDI589840 DDI589845:DDI589852 DDI589857:DDI589866 DDI589871:DDI589879 DDI589884:DDI589890 DDI589895:DDI589899 DDI655367:DDI655376 DDI655381:DDI655388 DDI655393:DDI655402 DDI655407:DDI655415 DDI655420:DDI655426 DDI655431:DDI655435 DDI720903:DDI720912 DDI720917:DDI720924 DDI720929:DDI720938 DDI720943:DDI720951 DDI720956:DDI720962 DDI720967:DDI720971 DDI786439:DDI786448 DDI786453:DDI786460 DDI786465:DDI786474 DDI786479:DDI786487 DDI786492:DDI786498 DDI786503:DDI786507 DDI851975:DDI851984 DDI851989:DDI851996 DDI852001:DDI852010 DDI852015:DDI852023 DDI852028:DDI852034 DDI852039:DDI852043 DDI917511:DDI917520 DDI917525:DDI917532 DDI917537:DDI917546 DDI917551:DDI917559 DDI917564:DDI917570 DDI917575:DDI917579 DDI983047:DDI983056 DDI983061:DDI983068 DDI983073:DDI983082 DDI983087:DDI983095 DDI983100:DDI983106 DDI983111:DDI983115 DNE3:DNE11 DNE16:DNE23 DNE28:DNE37 DNE43:DNE51 DNE56:DNE62 DNE67:DNE75 DNE65543:DNE65552 DNE65557:DNE65564 DNE65569:DNE65578 DNE65583:DNE65591 DNE65596:DNE65602 DNE65607:DNE65611 DNE131079:DNE131088 DNE131093:DNE131100 DNE131105:DNE131114 DNE131119:DNE131127 DNE131132:DNE131138 DNE131143:DNE131147 DNE196615:DNE196624 DNE196629:DNE196636 DNE196641:DNE196650 DNE196655:DNE196663 DNE196668:DNE196674 DNE196679:DNE196683 DNE262151:DNE262160 DNE262165:DNE262172 DNE262177:DNE262186 DNE262191:DNE262199 DNE262204:DNE262210 DNE262215:DNE262219 DNE327687:DNE327696 DNE327701:DNE327708 DNE327713:DNE327722 DNE327727:DNE327735 DNE327740:DNE327746 DNE327751:DNE327755 DNE393223:DNE393232 DNE393237:DNE393244 DNE393249:DNE393258 DNE393263:DNE393271 DNE393276:DNE393282 DNE393287:DNE393291 DNE458759:DNE458768 DNE458773:DNE458780 DNE458785:DNE458794 DNE458799:DNE458807 DNE458812:DNE458818 DNE458823:DNE458827 DNE524295:DNE524304 DNE524309:DNE524316 DNE524321:DNE524330 DNE524335:DNE524343 DNE524348:DNE524354 DNE524359:DNE524363 DNE589831:DNE589840 DNE589845:DNE589852 DNE589857:DNE589866 DNE589871:DNE589879 DNE589884:DNE589890 DNE589895:DNE589899 DNE655367:DNE655376 DNE655381:DNE655388 DNE655393:DNE655402 DNE655407:DNE655415 DNE655420:DNE655426 DNE655431:DNE655435 DNE720903:DNE720912 DNE720917:DNE720924 DNE720929:DNE720938 DNE720943:DNE720951 DNE720956:DNE720962 DNE720967:DNE720971 DNE786439:DNE786448 DNE786453:DNE786460 DNE786465:DNE786474 DNE786479:DNE786487 DNE786492:DNE786498 DNE786503:DNE786507 DNE851975:DNE851984 DNE851989:DNE851996 DNE852001:DNE852010 DNE852015:DNE852023 DNE852028:DNE852034 DNE852039:DNE852043 DNE917511:DNE917520 DNE917525:DNE917532 DNE917537:DNE917546 DNE917551:DNE917559 DNE917564:DNE917570 DNE917575:DNE917579 DNE983047:DNE983056 DNE983061:DNE983068 DNE983073:DNE983082 DNE983087:DNE983095 DNE983100:DNE983106 DNE983111:DNE983115 DXA3:DXA11 DXA16:DXA23 DXA28:DXA37 DXA43:DXA51 DXA56:DXA62 DXA67:DXA75 DXA65543:DXA65552 DXA65557:DXA65564 DXA65569:DXA65578 DXA65583:DXA65591 DXA65596:DXA65602 DXA65607:DXA65611 DXA131079:DXA131088 DXA131093:DXA131100 DXA131105:DXA131114 DXA131119:DXA131127 DXA131132:DXA131138 DXA131143:DXA131147 DXA196615:DXA196624 DXA196629:DXA196636 DXA196641:DXA196650 DXA196655:DXA196663 DXA196668:DXA196674 DXA196679:DXA196683 DXA262151:DXA262160 DXA262165:DXA262172 DXA262177:DXA262186 DXA262191:DXA262199 DXA262204:DXA262210 DXA262215:DXA262219 DXA327687:DXA327696 DXA327701:DXA327708 DXA327713:DXA327722 DXA327727:DXA327735 DXA327740:DXA327746 DXA327751:DXA327755 DXA393223:DXA393232 DXA393237:DXA393244 DXA393249:DXA393258 DXA393263:DXA393271 DXA393276:DXA393282 DXA393287:DXA393291 DXA458759:DXA458768 DXA458773:DXA458780 DXA458785:DXA458794 DXA458799:DXA458807 DXA458812:DXA458818 DXA458823:DXA458827 DXA524295:DXA524304 DXA524309:DXA524316 DXA524321:DXA524330 DXA524335:DXA524343 DXA524348:DXA524354 DXA524359:DXA524363 DXA589831:DXA589840 DXA589845:DXA589852 DXA589857:DXA589866 DXA589871:DXA589879 DXA589884:DXA589890 DXA589895:DXA589899 DXA655367:DXA655376 DXA655381:DXA655388 DXA655393:DXA655402 DXA655407:DXA655415 DXA655420:DXA655426 DXA655431:DXA655435 DXA720903:DXA720912 DXA720917:DXA720924 DXA720929:DXA720938 DXA720943:DXA720951 DXA720956:DXA720962 DXA720967:DXA720971 DXA786439:DXA786448 DXA786453:DXA786460 DXA786465:DXA786474 DXA786479:DXA786487 DXA786492:DXA786498 DXA786503:DXA786507 DXA851975:DXA851984 DXA851989:DXA851996 DXA852001:DXA852010 DXA852015:DXA852023 DXA852028:DXA852034 DXA852039:DXA852043 DXA917511:DXA917520 DXA917525:DXA917532 DXA917537:DXA917546 DXA917551:DXA917559 DXA917564:DXA917570 DXA917575:DXA917579 DXA983047:DXA983056 DXA983061:DXA983068 DXA983073:DXA983082 DXA983087:DXA983095 DXA983100:DXA983106 DXA983111:DXA983115 EGW3:EGW11 EGW16:EGW23 EGW28:EGW37 EGW43:EGW51 EGW56:EGW62 EGW67:EGW75 EGW65543:EGW65552 EGW65557:EGW65564 EGW65569:EGW65578 EGW65583:EGW65591 EGW65596:EGW65602 EGW65607:EGW65611 EGW131079:EGW131088 EGW131093:EGW131100 EGW131105:EGW131114 EGW131119:EGW131127 EGW131132:EGW131138 EGW131143:EGW131147 EGW196615:EGW196624 EGW196629:EGW196636 EGW196641:EGW196650 EGW196655:EGW196663 EGW196668:EGW196674 EGW196679:EGW196683 EGW262151:EGW262160 EGW262165:EGW262172 EGW262177:EGW262186 EGW262191:EGW262199 EGW262204:EGW262210 EGW262215:EGW262219 EGW327687:EGW327696 EGW327701:EGW327708 EGW327713:EGW327722 EGW327727:EGW327735 EGW327740:EGW327746 EGW327751:EGW327755 EGW393223:EGW393232 EGW393237:EGW393244 EGW393249:EGW393258 EGW393263:EGW393271 EGW393276:EGW393282 EGW393287:EGW393291 EGW458759:EGW458768 EGW458773:EGW458780 EGW458785:EGW458794 EGW458799:EGW458807 EGW458812:EGW458818 EGW458823:EGW458827 EGW524295:EGW524304 EGW524309:EGW524316 EGW524321:EGW524330 EGW524335:EGW524343 EGW524348:EGW524354 EGW524359:EGW524363 EGW589831:EGW589840 EGW589845:EGW589852 EGW589857:EGW589866 EGW589871:EGW589879 EGW589884:EGW589890 EGW589895:EGW589899 EGW655367:EGW655376 EGW655381:EGW655388 EGW655393:EGW655402 EGW655407:EGW655415 EGW655420:EGW655426 EGW655431:EGW655435 EGW720903:EGW720912 EGW720917:EGW720924 EGW720929:EGW720938 EGW720943:EGW720951 EGW720956:EGW720962 EGW720967:EGW720971 EGW786439:EGW786448 EGW786453:EGW786460 EGW786465:EGW786474 EGW786479:EGW786487 EGW786492:EGW786498 EGW786503:EGW786507 EGW851975:EGW851984 EGW851989:EGW851996 EGW852001:EGW852010 EGW852015:EGW852023 EGW852028:EGW852034 EGW852039:EGW852043 EGW917511:EGW917520 EGW917525:EGW917532 EGW917537:EGW917546 EGW917551:EGW917559 EGW917564:EGW917570 EGW917575:EGW917579 EGW983047:EGW983056 EGW983061:EGW983068 EGW983073:EGW983082 EGW983087:EGW983095 EGW983100:EGW983106 EGW983111:EGW983115 EQS3:EQS11 EQS16:EQS23 EQS28:EQS37 EQS43:EQS51 EQS56:EQS62 EQS67:EQS75 EQS65543:EQS65552 EQS65557:EQS65564 EQS65569:EQS65578 EQS65583:EQS65591 EQS65596:EQS65602 EQS65607:EQS65611 EQS131079:EQS131088 EQS131093:EQS131100 EQS131105:EQS131114 EQS131119:EQS131127 EQS131132:EQS131138 EQS131143:EQS131147 EQS196615:EQS196624 EQS196629:EQS196636 EQS196641:EQS196650 EQS196655:EQS196663 EQS196668:EQS196674 EQS196679:EQS196683 EQS262151:EQS262160 EQS262165:EQS262172 EQS262177:EQS262186 EQS262191:EQS262199 EQS262204:EQS262210 EQS262215:EQS262219 EQS327687:EQS327696 EQS327701:EQS327708 EQS327713:EQS327722 EQS327727:EQS327735 EQS327740:EQS327746 EQS327751:EQS327755 EQS393223:EQS393232 EQS393237:EQS393244 EQS393249:EQS393258 EQS393263:EQS393271 EQS393276:EQS393282 EQS393287:EQS393291 EQS458759:EQS458768 EQS458773:EQS458780 EQS458785:EQS458794 EQS458799:EQS458807 EQS458812:EQS458818 EQS458823:EQS458827 EQS524295:EQS524304 EQS524309:EQS524316 EQS524321:EQS524330 EQS524335:EQS524343 EQS524348:EQS524354 EQS524359:EQS524363 EQS589831:EQS589840 EQS589845:EQS589852 EQS589857:EQS589866 EQS589871:EQS589879 EQS589884:EQS589890 EQS589895:EQS589899 EQS655367:EQS655376 EQS655381:EQS655388 EQS655393:EQS655402 EQS655407:EQS655415 EQS655420:EQS655426 EQS655431:EQS655435 EQS720903:EQS720912 EQS720917:EQS720924 EQS720929:EQS720938 EQS720943:EQS720951 EQS720956:EQS720962 EQS720967:EQS720971 EQS786439:EQS786448 EQS786453:EQS786460 EQS786465:EQS786474 EQS786479:EQS786487 EQS786492:EQS786498 EQS786503:EQS786507 EQS851975:EQS851984 EQS851989:EQS851996 EQS852001:EQS852010 EQS852015:EQS852023 EQS852028:EQS852034 EQS852039:EQS852043 EQS917511:EQS917520 EQS917525:EQS917532 EQS917537:EQS917546 EQS917551:EQS917559 EQS917564:EQS917570 EQS917575:EQS917579 EQS983047:EQS983056 EQS983061:EQS983068 EQS983073:EQS983082 EQS983087:EQS983095 EQS983100:EQS983106 EQS983111:EQS983115 FAO3:FAO11 FAO16:FAO23 FAO28:FAO37 FAO43:FAO51 FAO56:FAO62 FAO67:FAO75 FAO65543:FAO65552 FAO65557:FAO65564 FAO65569:FAO65578 FAO65583:FAO65591 FAO65596:FAO65602 FAO65607:FAO65611 FAO131079:FAO131088 FAO131093:FAO131100 FAO131105:FAO131114 FAO131119:FAO131127 FAO131132:FAO131138 FAO131143:FAO131147 FAO196615:FAO196624 FAO196629:FAO196636 FAO196641:FAO196650 FAO196655:FAO196663 FAO196668:FAO196674 FAO196679:FAO196683 FAO262151:FAO262160 FAO262165:FAO262172 FAO262177:FAO262186 FAO262191:FAO262199 FAO262204:FAO262210 FAO262215:FAO262219 FAO327687:FAO327696 FAO327701:FAO327708 FAO327713:FAO327722 FAO327727:FAO327735 FAO327740:FAO327746 FAO327751:FAO327755 FAO393223:FAO393232 FAO393237:FAO393244 FAO393249:FAO393258 FAO393263:FAO393271 FAO393276:FAO393282 FAO393287:FAO393291 FAO458759:FAO458768 FAO458773:FAO458780 FAO458785:FAO458794 FAO458799:FAO458807 FAO458812:FAO458818 FAO458823:FAO458827 FAO524295:FAO524304 FAO524309:FAO524316 FAO524321:FAO524330 FAO524335:FAO524343 FAO524348:FAO524354 FAO524359:FAO524363 FAO589831:FAO589840 FAO589845:FAO589852 FAO589857:FAO589866 FAO589871:FAO589879 FAO589884:FAO589890 FAO589895:FAO589899 FAO655367:FAO655376 FAO655381:FAO655388 FAO655393:FAO655402 FAO655407:FAO655415 FAO655420:FAO655426 FAO655431:FAO655435 FAO720903:FAO720912 FAO720917:FAO720924 FAO720929:FAO720938 FAO720943:FAO720951 FAO720956:FAO720962 FAO720967:FAO720971 FAO786439:FAO786448 FAO786453:FAO786460 FAO786465:FAO786474 FAO786479:FAO786487 FAO786492:FAO786498 FAO786503:FAO786507 FAO851975:FAO851984 FAO851989:FAO851996 FAO852001:FAO852010 FAO852015:FAO852023 FAO852028:FAO852034 FAO852039:FAO852043 FAO917511:FAO917520 FAO917525:FAO917532 FAO917537:FAO917546 FAO917551:FAO917559 FAO917564:FAO917570 FAO917575:FAO917579 FAO983047:FAO983056 FAO983061:FAO983068 FAO983073:FAO983082 FAO983087:FAO983095 FAO983100:FAO983106 FAO983111:FAO983115 FKK3:FKK11 FKK16:FKK23 FKK28:FKK37 FKK43:FKK51 FKK56:FKK62 FKK67:FKK75 FKK65543:FKK65552 FKK65557:FKK65564 FKK65569:FKK65578 FKK65583:FKK65591 FKK65596:FKK65602 FKK65607:FKK65611 FKK131079:FKK131088 FKK131093:FKK131100 FKK131105:FKK131114 FKK131119:FKK131127 FKK131132:FKK131138 FKK131143:FKK131147 FKK196615:FKK196624 FKK196629:FKK196636 FKK196641:FKK196650 FKK196655:FKK196663 FKK196668:FKK196674 FKK196679:FKK196683 FKK262151:FKK262160 FKK262165:FKK262172 FKK262177:FKK262186 FKK262191:FKK262199 FKK262204:FKK262210 FKK262215:FKK262219 FKK327687:FKK327696 FKK327701:FKK327708 FKK327713:FKK327722 FKK327727:FKK327735 FKK327740:FKK327746 FKK327751:FKK327755 FKK393223:FKK393232 FKK393237:FKK393244 FKK393249:FKK393258 FKK393263:FKK393271 FKK393276:FKK393282 FKK393287:FKK393291 FKK458759:FKK458768 FKK458773:FKK458780 FKK458785:FKK458794 FKK458799:FKK458807 FKK458812:FKK458818 FKK458823:FKK458827 FKK524295:FKK524304 FKK524309:FKK524316 FKK524321:FKK524330 FKK524335:FKK524343 FKK524348:FKK524354 FKK524359:FKK524363 FKK589831:FKK589840 FKK589845:FKK589852 FKK589857:FKK589866 FKK589871:FKK589879 FKK589884:FKK589890 FKK589895:FKK589899 FKK655367:FKK655376 FKK655381:FKK655388 FKK655393:FKK655402 FKK655407:FKK655415 FKK655420:FKK655426 FKK655431:FKK655435 FKK720903:FKK720912 FKK720917:FKK720924 FKK720929:FKK720938 FKK720943:FKK720951 FKK720956:FKK720962 FKK720967:FKK720971 FKK786439:FKK786448 FKK786453:FKK786460 FKK786465:FKK786474 FKK786479:FKK786487 FKK786492:FKK786498 FKK786503:FKK786507 FKK851975:FKK851984 FKK851989:FKK851996 FKK852001:FKK852010 FKK852015:FKK852023 FKK852028:FKK852034 FKK852039:FKK852043 FKK917511:FKK917520 FKK917525:FKK917532 FKK917537:FKK917546 FKK917551:FKK917559 FKK917564:FKK917570 FKK917575:FKK917579 FKK983047:FKK983056 FKK983061:FKK983068 FKK983073:FKK983082 FKK983087:FKK983095 FKK983100:FKK983106 FKK983111:FKK983115 FUG3:FUG11 FUG16:FUG23 FUG28:FUG37 FUG43:FUG51 FUG56:FUG62 FUG67:FUG75 FUG65543:FUG65552 FUG65557:FUG65564 FUG65569:FUG65578 FUG65583:FUG65591 FUG65596:FUG65602 FUG65607:FUG65611 FUG131079:FUG131088 FUG131093:FUG131100 FUG131105:FUG131114 FUG131119:FUG131127 FUG131132:FUG131138 FUG131143:FUG131147 FUG196615:FUG196624 FUG196629:FUG196636 FUG196641:FUG196650 FUG196655:FUG196663 FUG196668:FUG196674 FUG196679:FUG196683 FUG262151:FUG262160 FUG262165:FUG262172 FUG262177:FUG262186 FUG262191:FUG262199 FUG262204:FUG262210 FUG262215:FUG262219 FUG327687:FUG327696 FUG327701:FUG327708 FUG327713:FUG327722 FUG327727:FUG327735 FUG327740:FUG327746 FUG327751:FUG327755 FUG393223:FUG393232 FUG393237:FUG393244 FUG393249:FUG393258 FUG393263:FUG393271 FUG393276:FUG393282 FUG393287:FUG393291 FUG458759:FUG458768 FUG458773:FUG458780 FUG458785:FUG458794 FUG458799:FUG458807 FUG458812:FUG458818 FUG458823:FUG458827 FUG524295:FUG524304 FUG524309:FUG524316 FUG524321:FUG524330 FUG524335:FUG524343 FUG524348:FUG524354 FUG524359:FUG524363 FUG589831:FUG589840 FUG589845:FUG589852 FUG589857:FUG589866 FUG589871:FUG589879 FUG589884:FUG589890 FUG589895:FUG589899 FUG655367:FUG655376 FUG655381:FUG655388 FUG655393:FUG655402 FUG655407:FUG655415 FUG655420:FUG655426 FUG655431:FUG655435 FUG720903:FUG720912 FUG720917:FUG720924 FUG720929:FUG720938 FUG720943:FUG720951 FUG720956:FUG720962 FUG720967:FUG720971 FUG786439:FUG786448 FUG786453:FUG786460 FUG786465:FUG786474 FUG786479:FUG786487 FUG786492:FUG786498 FUG786503:FUG786507 FUG851975:FUG851984 FUG851989:FUG851996 FUG852001:FUG852010 FUG852015:FUG852023 FUG852028:FUG852034 FUG852039:FUG852043 FUG917511:FUG917520 FUG917525:FUG917532 FUG917537:FUG917546 FUG917551:FUG917559 FUG917564:FUG917570 FUG917575:FUG917579 FUG983047:FUG983056 FUG983061:FUG983068 FUG983073:FUG983082 FUG983087:FUG983095 FUG983100:FUG983106 FUG983111:FUG983115 GEC3:GEC11 GEC16:GEC23 GEC28:GEC37 GEC43:GEC51 GEC56:GEC62 GEC67:GEC75 GEC65543:GEC65552 GEC65557:GEC65564 GEC65569:GEC65578 GEC65583:GEC65591 GEC65596:GEC65602 GEC65607:GEC65611 GEC131079:GEC131088 GEC131093:GEC131100 GEC131105:GEC131114 GEC131119:GEC131127 GEC131132:GEC131138 GEC131143:GEC131147 GEC196615:GEC196624 GEC196629:GEC196636 GEC196641:GEC196650 GEC196655:GEC196663 GEC196668:GEC196674 GEC196679:GEC196683 GEC262151:GEC262160 GEC262165:GEC262172 GEC262177:GEC262186 GEC262191:GEC262199 GEC262204:GEC262210 GEC262215:GEC262219 GEC327687:GEC327696 GEC327701:GEC327708 GEC327713:GEC327722 GEC327727:GEC327735 GEC327740:GEC327746 GEC327751:GEC327755 GEC393223:GEC393232 GEC393237:GEC393244 GEC393249:GEC393258 GEC393263:GEC393271 GEC393276:GEC393282 GEC393287:GEC393291 GEC458759:GEC458768 GEC458773:GEC458780 GEC458785:GEC458794 GEC458799:GEC458807 GEC458812:GEC458818 GEC458823:GEC458827 GEC524295:GEC524304 GEC524309:GEC524316 GEC524321:GEC524330 GEC524335:GEC524343 GEC524348:GEC524354 GEC524359:GEC524363 GEC589831:GEC589840 GEC589845:GEC589852 GEC589857:GEC589866 GEC589871:GEC589879 GEC589884:GEC589890 GEC589895:GEC589899 GEC655367:GEC655376 GEC655381:GEC655388 GEC655393:GEC655402 GEC655407:GEC655415 GEC655420:GEC655426 GEC655431:GEC655435 GEC720903:GEC720912 GEC720917:GEC720924 GEC720929:GEC720938 GEC720943:GEC720951 GEC720956:GEC720962 GEC720967:GEC720971 GEC786439:GEC786448 GEC786453:GEC786460 GEC786465:GEC786474 GEC786479:GEC786487 GEC786492:GEC786498 GEC786503:GEC786507 GEC851975:GEC851984 GEC851989:GEC851996 GEC852001:GEC852010 GEC852015:GEC852023 GEC852028:GEC852034 GEC852039:GEC852043 GEC917511:GEC917520 GEC917525:GEC917532 GEC917537:GEC917546 GEC917551:GEC917559 GEC917564:GEC917570 GEC917575:GEC917579 GEC983047:GEC983056 GEC983061:GEC983068 GEC983073:GEC983082 GEC983087:GEC983095 GEC983100:GEC983106 GEC983111:GEC983115 GNY3:GNY11 GNY16:GNY23 GNY28:GNY37 GNY43:GNY51 GNY56:GNY62 GNY67:GNY75 GNY65543:GNY65552 GNY65557:GNY65564 GNY65569:GNY65578 GNY65583:GNY65591 GNY65596:GNY65602 GNY65607:GNY65611 GNY131079:GNY131088 GNY131093:GNY131100 GNY131105:GNY131114 GNY131119:GNY131127 GNY131132:GNY131138 GNY131143:GNY131147 GNY196615:GNY196624 GNY196629:GNY196636 GNY196641:GNY196650 GNY196655:GNY196663 GNY196668:GNY196674 GNY196679:GNY196683 GNY262151:GNY262160 GNY262165:GNY262172 GNY262177:GNY262186 GNY262191:GNY262199 GNY262204:GNY262210 GNY262215:GNY262219 GNY327687:GNY327696 GNY327701:GNY327708 GNY327713:GNY327722 GNY327727:GNY327735 GNY327740:GNY327746 GNY327751:GNY327755 GNY393223:GNY393232 GNY393237:GNY393244 GNY393249:GNY393258 GNY393263:GNY393271 GNY393276:GNY393282 GNY393287:GNY393291 GNY458759:GNY458768 GNY458773:GNY458780 GNY458785:GNY458794 GNY458799:GNY458807 GNY458812:GNY458818 GNY458823:GNY458827 GNY524295:GNY524304 GNY524309:GNY524316 GNY524321:GNY524330 GNY524335:GNY524343 GNY524348:GNY524354 GNY524359:GNY524363 GNY589831:GNY589840 GNY589845:GNY589852 GNY589857:GNY589866 GNY589871:GNY589879 GNY589884:GNY589890 GNY589895:GNY589899 GNY655367:GNY655376 GNY655381:GNY655388 GNY655393:GNY655402 GNY655407:GNY655415 GNY655420:GNY655426 GNY655431:GNY655435 GNY720903:GNY720912 GNY720917:GNY720924 GNY720929:GNY720938 GNY720943:GNY720951 GNY720956:GNY720962 GNY720967:GNY720971 GNY786439:GNY786448 GNY786453:GNY786460 GNY786465:GNY786474 GNY786479:GNY786487 GNY786492:GNY786498 GNY786503:GNY786507 GNY851975:GNY851984 GNY851989:GNY851996 GNY852001:GNY852010 GNY852015:GNY852023 GNY852028:GNY852034 GNY852039:GNY852043 GNY917511:GNY917520 GNY917525:GNY917532 GNY917537:GNY917546 GNY917551:GNY917559 GNY917564:GNY917570 GNY917575:GNY917579 GNY983047:GNY983056 GNY983061:GNY983068 GNY983073:GNY983082 GNY983087:GNY983095 GNY983100:GNY983106 GNY983111:GNY983115 GXU3:GXU11 GXU16:GXU23 GXU28:GXU37 GXU43:GXU51 GXU56:GXU62 GXU67:GXU75 GXU65543:GXU65552 GXU65557:GXU65564 GXU65569:GXU65578 GXU65583:GXU65591 GXU65596:GXU65602 GXU65607:GXU65611 GXU131079:GXU131088 GXU131093:GXU131100 GXU131105:GXU131114 GXU131119:GXU131127 GXU131132:GXU131138 GXU131143:GXU131147 GXU196615:GXU196624 GXU196629:GXU196636 GXU196641:GXU196650 GXU196655:GXU196663 GXU196668:GXU196674 GXU196679:GXU196683 GXU262151:GXU262160 GXU262165:GXU262172 GXU262177:GXU262186 GXU262191:GXU262199 GXU262204:GXU262210 GXU262215:GXU262219 GXU327687:GXU327696 GXU327701:GXU327708 GXU327713:GXU327722 GXU327727:GXU327735 GXU327740:GXU327746 GXU327751:GXU327755 GXU393223:GXU393232 GXU393237:GXU393244 GXU393249:GXU393258 GXU393263:GXU393271 GXU393276:GXU393282 GXU393287:GXU393291 GXU458759:GXU458768 GXU458773:GXU458780 GXU458785:GXU458794 GXU458799:GXU458807 GXU458812:GXU458818 GXU458823:GXU458827 GXU524295:GXU524304 GXU524309:GXU524316 GXU524321:GXU524330 GXU524335:GXU524343 GXU524348:GXU524354 GXU524359:GXU524363 GXU589831:GXU589840 GXU589845:GXU589852 GXU589857:GXU589866 GXU589871:GXU589879 GXU589884:GXU589890 GXU589895:GXU589899 GXU655367:GXU655376 GXU655381:GXU655388 GXU655393:GXU655402 GXU655407:GXU655415 GXU655420:GXU655426 GXU655431:GXU655435 GXU720903:GXU720912 GXU720917:GXU720924 GXU720929:GXU720938 GXU720943:GXU720951 GXU720956:GXU720962 GXU720967:GXU720971 GXU786439:GXU786448 GXU786453:GXU786460 GXU786465:GXU786474 GXU786479:GXU786487 GXU786492:GXU786498 GXU786503:GXU786507 GXU851975:GXU851984 GXU851989:GXU851996 GXU852001:GXU852010 GXU852015:GXU852023 GXU852028:GXU852034 GXU852039:GXU852043 GXU917511:GXU917520 GXU917525:GXU917532 GXU917537:GXU917546 GXU917551:GXU917559 GXU917564:GXU917570 GXU917575:GXU917579 GXU983047:GXU983056 GXU983061:GXU983068 GXU983073:GXU983082 GXU983087:GXU983095 GXU983100:GXU983106 GXU983111:GXU983115 HHQ3:HHQ11 HHQ16:HHQ23 HHQ28:HHQ37 HHQ43:HHQ51 HHQ56:HHQ62 HHQ67:HHQ75 HHQ65543:HHQ65552 HHQ65557:HHQ65564 HHQ65569:HHQ65578 HHQ65583:HHQ65591 HHQ65596:HHQ65602 HHQ65607:HHQ65611 HHQ131079:HHQ131088 HHQ131093:HHQ131100 HHQ131105:HHQ131114 HHQ131119:HHQ131127 HHQ131132:HHQ131138 HHQ131143:HHQ131147 HHQ196615:HHQ196624 HHQ196629:HHQ196636 HHQ196641:HHQ196650 HHQ196655:HHQ196663 HHQ196668:HHQ196674 HHQ196679:HHQ196683 HHQ262151:HHQ262160 HHQ262165:HHQ262172 HHQ262177:HHQ262186 HHQ262191:HHQ262199 HHQ262204:HHQ262210 HHQ262215:HHQ262219 HHQ327687:HHQ327696 HHQ327701:HHQ327708 HHQ327713:HHQ327722 HHQ327727:HHQ327735 HHQ327740:HHQ327746 HHQ327751:HHQ327755 HHQ393223:HHQ393232 HHQ393237:HHQ393244 HHQ393249:HHQ393258 HHQ393263:HHQ393271 HHQ393276:HHQ393282 HHQ393287:HHQ393291 HHQ458759:HHQ458768 HHQ458773:HHQ458780 HHQ458785:HHQ458794 HHQ458799:HHQ458807 HHQ458812:HHQ458818 HHQ458823:HHQ458827 HHQ524295:HHQ524304 HHQ524309:HHQ524316 HHQ524321:HHQ524330 HHQ524335:HHQ524343 HHQ524348:HHQ524354 HHQ524359:HHQ524363 HHQ589831:HHQ589840 HHQ589845:HHQ589852 HHQ589857:HHQ589866 HHQ589871:HHQ589879 HHQ589884:HHQ589890 HHQ589895:HHQ589899 HHQ655367:HHQ655376 HHQ655381:HHQ655388 HHQ655393:HHQ655402 HHQ655407:HHQ655415 HHQ655420:HHQ655426 HHQ655431:HHQ655435 HHQ720903:HHQ720912 HHQ720917:HHQ720924 HHQ720929:HHQ720938 HHQ720943:HHQ720951 HHQ720956:HHQ720962 HHQ720967:HHQ720971 HHQ786439:HHQ786448 HHQ786453:HHQ786460 HHQ786465:HHQ786474 HHQ786479:HHQ786487 HHQ786492:HHQ786498 HHQ786503:HHQ786507 HHQ851975:HHQ851984 HHQ851989:HHQ851996 HHQ852001:HHQ852010 HHQ852015:HHQ852023 HHQ852028:HHQ852034 HHQ852039:HHQ852043 HHQ917511:HHQ917520 HHQ917525:HHQ917532 HHQ917537:HHQ917546 HHQ917551:HHQ917559 HHQ917564:HHQ917570 HHQ917575:HHQ917579 HHQ983047:HHQ983056 HHQ983061:HHQ983068 HHQ983073:HHQ983082 HHQ983087:HHQ983095 HHQ983100:HHQ983106 HHQ983111:HHQ983115 HRM3:HRM11 HRM16:HRM23 HRM28:HRM37 HRM43:HRM51 HRM56:HRM62 HRM67:HRM75 HRM65543:HRM65552 HRM65557:HRM65564 HRM65569:HRM65578 HRM65583:HRM65591 HRM65596:HRM65602 HRM65607:HRM65611 HRM131079:HRM131088 HRM131093:HRM131100 HRM131105:HRM131114 HRM131119:HRM131127 HRM131132:HRM131138 HRM131143:HRM131147 HRM196615:HRM196624 HRM196629:HRM196636 HRM196641:HRM196650 HRM196655:HRM196663 HRM196668:HRM196674 HRM196679:HRM196683 HRM262151:HRM262160 HRM262165:HRM262172 HRM262177:HRM262186 HRM262191:HRM262199 HRM262204:HRM262210 HRM262215:HRM262219 HRM327687:HRM327696 HRM327701:HRM327708 HRM327713:HRM327722 HRM327727:HRM327735 HRM327740:HRM327746 HRM327751:HRM327755 HRM393223:HRM393232 HRM393237:HRM393244 HRM393249:HRM393258 HRM393263:HRM393271 HRM393276:HRM393282 HRM393287:HRM393291 HRM458759:HRM458768 HRM458773:HRM458780 HRM458785:HRM458794 HRM458799:HRM458807 HRM458812:HRM458818 HRM458823:HRM458827 HRM524295:HRM524304 HRM524309:HRM524316 HRM524321:HRM524330 HRM524335:HRM524343 HRM524348:HRM524354 HRM524359:HRM524363 HRM589831:HRM589840 HRM589845:HRM589852 HRM589857:HRM589866 HRM589871:HRM589879 HRM589884:HRM589890 HRM589895:HRM589899 HRM655367:HRM655376 HRM655381:HRM655388 HRM655393:HRM655402 HRM655407:HRM655415 HRM655420:HRM655426 HRM655431:HRM655435 HRM720903:HRM720912 HRM720917:HRM720924 HRM720929:HRM720938 HRM720943:HRM720951 HRM720956:HRM720962 HRM720967:HRM720971 HRM786439:HRM786448 HRM786453:HRM786460 HRM786465:HRM786474 HRM786479:HRM786487 HRM786492:HRM786498 HRM786503:HRM786507 HRM851975:HRM851984 HRM851989:HRM851996 HRM852001:HRM852010 HRM852015:HRM852023 HRM852028:HRM852034 HRM852039:HRM852043 HRM917511:HRM917520 HRM917525:HRM917532 HRM917537:HRM917546 HRM917551:HRM917559 HRM917564:HRM917570 HRM917575:HRM917579 HRM983047:HRM983056 HRM983061:HRM983068 HRM983073:HRM983082 HRM983087:HRM983095 HRM983100:HRM983106 HRM983111:HRM983115 IBI3:IBI11 IBI16:IBI23 IBI28:IBI37 IBI43:IBI51 IBI56:IBI62 IBI67:IBI75 IBI65543:IBI65552 IBI65557:IBI65564 IBI65569:IBI65578 IBI65583:IBI65591 IBI65596:IBI65602 IBI65607:IBI65611 IBI131079:IBI131088 IBI131093:IBI131100 IBI131105:IBI131114 IBI131119:IBI131127 IBI131132:IBI131138 IBI131143:IBI131147 IBI196615:IBI196624 IBI196629:IBI196636 IBI196641:IBI196650 IBI196655:IBI196663 IBI196668:IBI196674 IBI196679:IBI196683 IBI262151:IBI262160 IBI262165:IBI262172 IBI262177:IBI262186 IBI262191:IBI262199 IBI262204:IBI262210 IBI262215:IBI262219 IBI327687:IBI327696 IBI327701:IBI327708 IBI327713:IBI327722 IBI327727:IBI327735 IBI327740:IBI327746 IBI327751:IBI327755 IBI393223:IBI393232 IBI393237:IBI393244 IBI393249:IBI393258 IBI393263:IBI393271 IBI393276:IBI393282 IBI393287:IBI393291 IBI458759:IBI458768 IBI458773:IBI458780 IBI458785:IBI458794 IBI458799:IBI458807 IBI458812:IBI458818 IBI458823:IBI458827 IBI524295:IBI524304 IBI524309:IBI524316 IBI524321:IBI524330 IBI524335:IBI524343 IBI524348:IBI524354 IBI524359:IBI524363 IBI589831:IBI589840 IBI589845:IBI589852 IBI589857:IBI589866 IBI589871:IBI589879 IBI589884:IBI589890 IBI589895:IBI589899 IBI655367:IBI655376 IBI655381:IBI655388 IBI655393:IBI655402 IBI655407:IBI655415 IBI655420:IBI655426 IBI655431:IBI655435 IBI720903:IBI720912 IBI720917:IBI720924 IBI720929:IBI720938 IBI720943:IBI720951 IBI720956:IBI720962 IBI720967:IBI720971 IBI786439:IBI786448 IBI786453:IBI786460 IBI786465:IBI786474 IBI786479:IBI786487 IBI786492:IBI786498 IBI786503:IBI786507 IBI851975:IBI851984 IBI851989:IBI851996 IBI852001:IBI852010 IBI852015:IBI852023 IBI852028:IBI852034 IBI852039:IBI852043 IBI917511:IBI917520 IBI917525:IBI917532 IBI917537:IBI917546 IBI917551:IBI917559 IBI917564:IBI917570 IBI917575:IBI917579 IBI983047:IBI983056 IBI983061:IBI983068 IBI983073:IBI983082 IBI983087:IBI983095 IBI983100:IBI983106 IBI983111:IBI983115 ILE3:ILE11 ILE16:ILE23 ILE28:ILE37 ILE43:ILE51 ILE56:ILE62 ILE67:ILE75 ILE65543:ILE65552 ILE65557:ILE65564 ILE65569:ILE65578 ILE65583:ILE65591 ILE65596:ILE65602 ILE65607:ILE65611 ILE131079:ILE131088 ILE131093:ILE131100 ILE131105:ILE131114 ILE131119:ILE131127 ILE131132:ILE131138 ILE131143:ILE131147 ILE196615:ILE196624 ILE196629:ILE196636 ILE196641:ILE196650 ILE196655:ILE196663 ILE196668:ILE196674 ILE196679:ILE196683 ILE262151:ILE262160 ILE262165:ILE262172 ILE262177:ILE262186 ILE262191:ILE262199 ILE262204:ILE262210 ILE262215:ILE262219 ILE327687:ILE327696 ILE327701:ILE327708 ILE327713:ILE327722 ILE327727:ILE327735 ILE327740:ILE327746 ILE327751:ILE327755 ILE393223:ILE393232 ILE393237:ILE393244 ILE393249:ILE393258 ILE393263:ILE393271 ILE393276:ILE393282 ILE393287:ILE393291 ILE458759:ILE458768 ILE458773:ILE458780 ILE458785:ILE458794 ILE458799:ILE458807 ILE458812:ILE458818 ILE458823:ILE458827 ILE524295:ILE524304 ILE524309:ILE524316 ILE524321:ILE524330 ILE524335:ILE524343 ILE524348:ILE524354 ILE524359:ILE524363 ILE589831:ILE589840 ILE589845:ILE589852 ILE589857:ILE589866 ILE589871:ILE589879 ILE589884:ILE589890 ILE589895:ILE589899 ILE655367:ILE655376 ILE655381:ILE655388 ILE655393:ILE655402 ILE655407:ILE655415 ILE655420:ILE655426 ILE655431:ILE655435 ILE720903:ILE720912 ILE720917:ILE720924 ILE720929:ILE720938 ILE720943:ILE720951 ILE720956:ILE720962 ILE720967:ILE720971 ILE786439:ILE786448 ILE786453:ILE786460 ILE786465:ILE786474 ILE786479:ILE786487 ILE786492:ILE786498 ILE786503:ILE786507 ILE851975:ILE851984 ILE851989:ILE851996 ILE852001:ILE852010 ILE852015:ILE852023 ILE852028:ILE852034 ILE852039:ILE852043 ILE917511:ILE917520 ILE917525:ILE917532 ILE917537:ILE917546 ILE917551:ILE917559 ILE917564:ILE917570 ILE917575:ILE917579 ILE983047:ILE983056 ILE983061:ILE983068 ILE983073:ILE983082 ILE983087:ILE983095 ILE983100:ILE983106 ILE983111:ILE983115 IVA3:IVA11 IVA16:IVA23 IVA28:IVA37 IVA43:IVA51 IVA56:IVA62 IVA67:IVA75 IVA65543:IVA65552 IVA65557:IVA65564 IVA65569:IVA65578 IVA65583:IVA65591 IVA65596:IVA65602 IVA65607:IVA65611 IVA131079:IVA131088 IVA131093:IVA131100 IVA131105:IVA131114 IVA131119:IVA131127 IVA131132:IVA131138 IVA131143:IVA131147 IVA196615:IVA196624 IVA196629:IVA196636 IVA196641:IVA196650 IVA196655:IVA196663 IVA196668:IVA196674 IVA196679:IVA196683 IVA262151:IVA262160 IVA262165:IVA262172 IVA262177:IVA262186 IVA262191:IVA262199 IVA262204:IVA262210 IVA262215:IVA262219 IVA327687:IVA327696 IVA327701:IVA327708 IVA327713:IVA327722 IVA327727:IVA327735 IVA327740:IVA327746 IVA327751:IVA327755 IVA393223:IVA393232 IVA393237:IVA393244 IVA393249:IVA393258 IVA393263:IVA393271 IVA393276:IVA393282 IVA393287:IVA393291 IVA458759:IVA458768 IVA458773:IVA458780 IVA458785:IVA458794 IVA458799:IVA458807 IVA458812:IVA458818 IVA458823:IVA458827 IVA524295:IVA524304 IVA524309:IVA524316 IVA524321:IVA524330 IVA524335:IVA524343 IVA524348:IVA524354 IVA524359:IVA524363 IVA589831:IVA589840 IVA589845:IVA589852 IVA589857:IVA589866 IVA589871:IVA589879 IVA589884:IVA589890 IVA589895:IVA589899 IVA655367:IVA655376 IVA655381:IVA655388 IVA655393:IVA655402 IVA655407:IVA655415 IVA655420:IVA655426 IVA655431:IVA655435 IVA720903:IVA720912 IVA720917:IVA720924 IVA720929:IVA720938 IVA720943:IVA720951 IVA720956:IVA720962 IVA720967:IVA720971 IVA786439:IVA786448 IVA786453:IVA786460 IVA786465:IVA786474 IVA786479:IVA786487 IVA786492:IVA786498 IVA786503:IVA786507 IVA851975:IVA851984 IVA851989:IVA851996 IVA852001:IVA852010 IVA852015:IVA852023 IVA852028:IVA852034 IVA852039:IVA852043 IVA917511:IVA917520 IVA917525:IVA917532 IVA917537:IVA917546 IVA917551:IVA917559 IVA917564:IVA917570 IVA917575:IVA917579 IVA983047:IVA983056 IVA983061:IVA983068 IVA983073:IVA983082 IVA983087:IVA983095 IVA983100:IVA983106 IVA983111:IVA983115 JEW3:JEW11 JEW16:JEW23 JEW28:JEW37 JEW43:JEW51 JEW56:JEW62 JEW67:JEW75 JEW65543:JEW65552 JEW65557:JEW65564 JEW65569:JEW65578 JEW65583:JEW65591 JEW65596:JEW65602 JEW65607:JEW65611 JEW131079:JEW131088 JEW131093:JEW131100 JEW131105:JEW131114 JEW131119:JEW131127 JEW131132:JEW131138 JEW131143:JEW131147 JEW196615:JEW196624 JEW196629:JEW196636 JEW196641:JEW196650 JEW196655:JEW196663 JEW196668:JEW196674 JEW196679:JEW196683 JEW262151:JEW262160 JEW262165:JEW262172 JEW262177:JEW262186 JEW262191:JEW262199 JEW262204:JEW262210 JEW262215:JEW262219 JEW327687:JEW327696 JEW327701:JEW327708 JEW327713:JEW327722 JEW327727:JEW327735 JEW327740:JEW327746 JEW327751:JEW327755 JEW393223:JEW393232 JEW393237:JEW393244 JEW393249:JEW393258 JEW393263:JEW393271 JEW393276:JEW393282 JEW393287:JEW393291 JEW458759:JEW458768 JEW458773:JEW458780 JEW458785:JEW458794 JEW458799:JEW458807 JEW458812:JEW458818 JEW458823:JEW458827 JEW524295:JEW524304 JEW524309:JEW524316 JEW524321:JEW524330 JEW524335:JEW524343 JEW524348:JEW524354 JEW524359:JEW524363 JEW589831:JEW589840 JEW589845:JEW589852 JEW589857:JEW589866 JEW589871:JEW589879 JEW589884:JEW589890 JEW589895:JEW589899 JEW655367:JEW655376 JEW655381:JEW655388 JEW655393:JEW655402 JEW655407:JEW655415 JEW655420:JEW655426 JEW655431:JEW655435 JEW720903:JEW720912 JEW720917:JEW720924 JEW720929:JEW720938 JEW720943:JEW720951 JEW720956:JEW720962 JEW720967:JEW720971 JEW786439:JEW786448 JEW786453:JEW786460 JEW786465:JEW786474 JEW786479:JEW786487 JEW786492:JEW786498 JEW786503:JEW786507 JEW851975:JEW851984 JEW851989:JEW851996 JEW852001:JEW852010 JEW852015:JEW852023 JEW852028:JEW852034 JEW852039:JEW852043 JEW917511:JEW917520 JEW917525:JEW917532 JEW917537:JEW917546 JEW917551:JEW917559 JEW917564:JEW917570 JEW917575:JEW917579 JEW983047:JEW983056 JEW983061:JEW983068 JEW983073:JEW983082 JEW983087:JEW983095 JEW983100:JEW983106 JEW983111:JEW983115 JOS3:JOS11 JOS16:JOS23 JOS28:JOS37 JOS43:JOS51 JOS56:JOS62 JOS67:JOS75 JOS65543:JOS65552 JOS65557:JOS65564 JOS65569:JOS65578 JOS65583:JOS65591 JOS65596:JOS65602 JOS65607:JOS65611 JOS131079:JOS131088 JOS131093:JOS131100 JOS131105:JOS131114 JOS131119:JOS131127 JOS131132:JOS131138 JOS131143:JOS131147 JOS196615:JOS196624 JOS196629:JOS196636 JOS196641:JOS196650 JOS196655:JOS196663 JOS196668:JOS196674 JOS196679:JOS196683 JOS262151:JOS262160 JOS262165:JOS262172 JOS262177:JOS262186 JOS262191:JOS262199 JOS262204:JOS262210 JOS262215:JOS262219 JOS327687:JOS327696 JOS327701:JOS327708 JOS327713:JOS327722 JOS327727:JOS327735 JOS327740:JOS327746 JOS327751:JOS327755 JOS393223:JOS393232 JOS393237:JOS393244 JOS393249:JOS393258 JOS393263:JOS393271 JOS393276:JOS393282 JOS393287:JOS393291 JOS458759:JOS458768 JOS458773:JOS458780 JOS458785:JOS458794 JOS458799:JOS458807 JOS458812:JOS458818 JOS458823:JOS458827 JOS524295:JOS524304 JOS524309:JOS524316 JOS524321:JOS524330 JOS524335:JOS524343 JOS524348:JOS524354 JOS524359:JOS524363 JOS589831:JOS589840 JOS589845:JOS589852 JOS589857:JOS589866 JOS589871:JOS589879 JOS589884:JOS589890 JOS589895:JOS589899 JOS655367:JOS655376 JOS655381:JOS655388 JOS655393:JOS655402 JOS655407:JOS655415 JOS655420:JOS655426 JOS655431:JOS655435 JOS720903:JOS720912 JOS720917:JOS720924 JOS720929:JOS720938 JOS720943:JOS720951 JOS720956:JOS720962 JOS720967:JOS720971 JOS786439:JOS786448 JOS786453:JOS786460 JOS786465:JOS786474 JOS786479:JOS786487 JOS786492:JOS786498 JOS786503:JOS786507 JOS851975:JOS851984 JOS851989:JOS851996 JOS852001:JOS852010 JOS852015:JOS852023 JOS852028:JOS852034 JOS852039:JOS852043 JOS917511:JOS917520 JOS917525:JOS917532 JOS917537:JOS917546 JOS917551:JOS917559 JOS917564:JOS917570 JOS917575:JOS917579 JOS983047:JOS983056 JOS983061:JOS983068 JOS983073:JOS983082 JOS983087:JOS983095 JOS983100:JOS983106 JOS983111:JOS983115 JYO3:JYO11 JYO16:JYO23 JYO28:JYO37 JYO43:JYO51 JYO56:JYO62 JYO67:JYO75 JYO65543:JYO65552 JYO65557:JYO65564 JYO65569:JYO65578 JYO65583:JYO65591 JYO65596:JYO65602 JYO65607:JYO65611 JYO131079:JYO131088 JYO131093:JYO131100 JYO131105:JYO131114 JYO131119:JYO131127 JYO131132:JYO131138 JYO131143:JYO131147 JYO196615:JYO196624 JYO196629:JYO196636 JYO196641:JYO196650 JYO196655:JYO196663 JYO196668:JYO196674 JYO196679:JYO196683 JYO262151:JYO262160 JYO262165:JYO262172 JYO262177:JYO262186 JYO262191:JYO262199 JYO262204:JYO262210 JYO262215:JYO262219 JYO327687:JYO327696 JYO327701:JYO327708 JYO327713:JYO327722 JYO327727:JYO327735 JYO327740:JYO327746 JYO327751:JYO327755 JYO393223:JYO393232 JYO393237:JYO393244 JYO393249:JYO393258 JYO393263:JYO393271 JYO393276:JYO393282 JYO393287:JYO393291 JYO458759:JYO458768 JYO458773:JYO458780 JYO458785:JYO458794 JYO458799:JYO458807 JYO458812:JYO458818 JYO458823:JYO458827 JYO524295:JYO524304 JYO524309:JYO524316 JYO524321:JYO524330 JYO524335:JYO524343 JYO524348:JYO524354 JYO524359:JYO524363 JYO589831:JYO589840 JYO589845:JYO589852 JYO589857:JYO589866 JYO589871:JYO589879 JYO589884:JYO589890 JYO589895:JYO589899 JYO655367:JYO655376 JYO655381:JYO655388 JYO655393:JYO655402 JYO655407:JYO655415 JYO655420:JYO655426 JYO655431:JYO655435 JYO720903:JYO720912 JYO720917:JYO720924 JYO720929:JYO720938 JYO720943:JYO720951 JYO720956:JYO720962 JYO720967:JYO720971 JYO786439:JYO786448 JYO786453:JYO786460 JYO786465:JYO786474 JYO786479:JYO786487 JYO786492:JYO786498 JYO786503:JYO786507 JYO851975:JYO851984 JYO851989:JYO851996 JYO852001:JYO852010 JYO852015:JYO852023 JYO852028:JYO852034 JYO852039:JYO852043 JYO917511:JYO917520 JYO917525:JYO917532 JYO917537:JYO917546 JYO917551:JYO917559 JYO917564:JYO917570 JYO917575:JYO917579 JYO983047:JYO983056 JYO983061:JYO983068 JYO983073:JYO983082 JYO983087:JYO983095 JYO983100:JYO983106 JYO983111:JYO983115 KIK3:KIK11 KIK16:KIK23 KIK28:KIK37 KIK43:KIK51 KIK56:KIK62 KIK67:KIK75 KIK65543:KIK65552 KIK65557:KIK65564 KIK65569:KIK65578 KIK65583:KIK65591 KIK65596:KIK65602 KIK65607:KIK65611 KIK131079:KIK131088 KIK131093:KIK131100 KIK131105:KIK131114 KIK131119:KIK131127 KIK131132:KIK131138 KIK131143:KIK131147 KIK196615:KIK196624 KIK196629:KIK196636 KIK196641:KIK196650 KIK196655:KIK196663 KIK196668:KIK196674 KIK196679:KIK196683 KIK262151:KIK262160 KIK262165:KIK262172 KIK262177:KIK262186 KIK262191:KIK262199 KIK262204:KIK262210 KIK262215:KIK262219 KIK327687:KIK327696 KIK327701:KIK327708 KIK327713:KIK327722 KIK327727:KIK327735 KIK327740:KIK327746 KIK327751:KIK327755 KIK393223:KIK393232 KIK393237:KIK393244 KIK393249:KIK393258 KIK393263:KIK393271 KIK393276:KIK393282 KIK393287:KIK393291 KIK458759:KIK458768 KIK458773:KIK458780 KIK458785:KIK458794 KIK458799:KIK458807 KIK458812:KIK458818 KIK458823:KIK458827 KIK524295:KIK524304 KIK524309:KIK524316 KIK524321:KIK524330 KIK524335:KIK524343 KIK524348:KIK524354 KIK524359:KIK524363 KIK589831:KIK589840 KIK589845:KIK589852 KIK589857:KIK589866 KIK589871:KIK589879 KIK589884:KIK589890 KIK589895:KIK589899 KIK655367:KIK655376 KIK655381:KIK655388 KIK655393:KIK655402 KIK655407:KIK655415 KIK655420:KIK655426 KIK655431:KIK655435 KIK720903:KIK720912 KIK720917:KIK720924 KIK720929:KIK720938 KIK720943:KIK720951 KIK720956:KIK720962 KIK720967:KIK720971 KIK786439:KIK786448 KIK786453:KIK786460 KIK786465:KIK786474 KIK786479:KIK786487 KIK786492:KIK786498 KIK786503:KIK786507 KIK851975:KIK851984 KIK851989:KIK851996 KIK852001:KIK852010 KIK852015:KIK852023 KIK852028:KIK852034 KIK852039:KIK852043 KIK917511:KIK917520 KIK917525:KIK917532 KIK917537:KIK917546 KIK917551:KIK917559 KIK917564:KIK917570 KIK917575:KIK917579 KIK983047:KIK983056 KIK983061:KIK983068 KIK983073:KIK983082 KIK983087:KIK983095 KIK983100:KIK983106 KIK983111:KIK983115 KSG3:KSG11 KSG16:KSG23 KSG28:KSG37 KSG43:KSG51 KSG56:KSG62 KSG67:KSG75 KSG65543:KSG65552 KSG65557:KSG65564 KSG65569:KSG65578 KSG65583:KSG65591 KSG65596:KSG65602 KSG65607:KSG65611 KSG131079:KSG131088 KSG131093:KSG131100 KSG131105:KSG131114 KSG131119:KSG131127 KSG131132:KSG131138 KSG131143:KSG131147 KSG196615:KSG196624 KSG196629:KSG196636 KSG196641:KSG196650 KSG196655:KSG196663 KSG196668:KSG196674 KSG196679:KSG196683 KSG262151:KSG262160 KSG262165:KSG262172 KSG262177:KSG262186 KSG262191:KSG262199 KSG262204:KSG262210 KSG262215:KSG262219 KSG327687:KSG327696 KSG327701:KSG327708 KSG327713:KSG327722 KSG327727:KSG327735 KSG327740:KSG327746 KSG327751:KSG327755 KSG393223:KSG393232 KSG393237:KSG393244 KSG393249:KSG393258 KSG393263:KSG393271 KSG393276:KSG393282 KSG393287:KSG393291 KSG458759:KSG458768 KSG458773:KSG458780 KSG458785:KSG458794 KSG458799:KSG458807 KSG458812:KSG458818 KSG458823:KSG458827 KSG524295:KSG524304 KSG524309:KSG524316 KSG524321:KSG524330 KSG524335:KSG524343 KSG524348:KSG524354 KSG524359:KSG524363 KSG589831:KSG589840 KSG589845:KSG589852 KSG589857:KSG589866 KSG589871:KSG589879 KSG589884:KSG589890 KSG589895:KSG589899 KSG655367:KSG655376 KSG655381:KSG655388 KSG655393:KSG655402 KSG655407:KSG655415 KSG655420:KSG655426 KSG655431:KSG655435 KSG720903:KSG720912 KSG720917:KSG720924 KSG720929:KSG720938 KSG720943:KSG720951 KSG720956:KSG720962 KSG720967:KSG720971 KSG786439:KSG786448 KSG786453:KSG786460 KSG786465:KSG786474 KSG786479:KSG786487 KSG786492:KSG786498 KSG786503:KSG786507 KSG851975:KSG851984 KSG851989:KSG851996 KSG852001:KSG852010 KSG852015:KSG852023 KSG852028:KSG852034 KSG852039:KSG852043 KSG917511:KSG917520 KSG917525:KSG917532 KSG917537:KSG917546 KSG917551:KSG917559 KSG917564:KSG917570 KSG917575:KSG917579 KSG983047:KSG983056 KSG983061:KSG983068 KSG983073:KSG983082 KSG983087:KSG983095 KSG983100:KSG983106 KSG983111:KSG983115 LCC3:LCC11 LCC16:LCC23 LCC28:LCC37 LCC43:LCC51 LCC56:LCC62 LCC67:LCC75 LCC65543:LCC65552 LCC65557:LCC65564 LCC65569:LCC65578 LCC65583:LCC65591 LCC65596:LCC65602 LCC65607:LCC65611 LCC131079:LCC131088 LCC131093:LCC131100 LCC131105:LCC131114 LCC131119:LCC131127 LCC131132:LCC131138 LCC131143:LCC131147 LCC196615:LCC196624 LCC196629:LCC196636 LCC196641:LCC196650 LCC196655:LCC196663 LCC196668:LCC196674 LCC196679:LCC196683 LCC262151:LCC262160 LCC262165:LCC262172 LCC262177:LCC262186 LCC262191:LCC262199 LCC262204:LCC262210 LCC262215:LCC262219 LCC327687:LCC327696 LCC327701:LCC327708 LCC327713:LCC327722 LCC327727:LCC327735 LCC327740:LCC327746 LCC327751:LCC327755 LCC393223:LCC393232 LCC393237:LCC393244 LCC393249:LCC393258 LCC393263:LCC393271 LCC393276:LCC393282 LCC393287:LCC393291 LCC458759:LCC458768 LCC458773:LCC458780 LCC458785:LCC458794 LCC458799:LCC458807 LCC458812:LCC458818 LCC458823:LCC458827 LCC524295:LCC524304 LCC524309:LCC524316 LCC524321:LCC524330 LCC524335:LCC524343 LCC524348:LCC524354 LCC524359:LCC524363 LCC589831:LCC589840 LCC589845:LCC589852 LCC589857:LCC589866 LCC589871:LCC589879 LCC589884:LCC589890 LCC589895:LCC589899 LCC655367:LCC655376 LCC655381:LCC655388 LCC655393:LCC655402 LCC655407:LCC655415 LCC655420:LCC655426 LCC655431:LCC655435 LCC720903:LCC720912 LCC720917:LCC720924 LCC720929:LCC720938 LCC720943:LCC720951 LCC720956:LCC720962 LCC720967:LCC720971 LCC786439:LCC786448 LCC786453:LCC786460 LCC786465:LCC786474 LCC786479:LCC786487 LCC786492:LCC786498 LCC786503:LCC786507 LCC851975:LCC851984 LCC851989:LCC851996 LCC852001:LCC852010 LCC852015:LCC852023 LCC852028:LCC852034 LCC852039:LCC852043 LCC917511:LCC917520 LCC917525:LCC917532 LCC917537:LCC917546 LCC917551:LCC917559 LCC917564:LCC917570 LCC917575:LCC917579 LCC983047:LCC983056 LCC983061:LCC983068 LCC983073:LCC983082 LCC983087:LCC983095 LCC983100:LCC983106 LCC983111:LCC983115 LLY3:LLY11 LLY16:LLY23 LLY28:LLY37 LLY43:LLY51 LLY56:LLY62 LLY67:LLY75 LLY65543:LLY65552 LLY65557:LLY65564 LLY65569:LLY65578 LLY65583:LLY65591 LLY65596:LLY65602 LLY65607:LLY65611 LLY131079:LLY131088 LLY131093:LLY131100 LLY131105:LLY131114 LLY131119:LLY131127 LLY131132:LLY131138 LLY131143:LLY131147 LLY196615:LLY196624 LLY196629:LLY196636 LLY196641:LLY196650 LLY196655:LLY196663 LLY196668:LLY196674 LLY196679:LLY196683 LLY262151:LLY262160 LLY262165:LLY262172 LLY262177:LLY262186 LLY262191:LLY262199 LLY262204:LLY262210 LLY262215:LLY262219 LLY327687:LLY327696 LLY327701:LLY327708 LLY327713:LLY327722 LLY327727:LLY327735 LLY327740:LLY327746 LLY327751:LLY327755 LLY393223:LLY393232 LLY393237:LLY393244 LLY393249:LLY393258 LLY393263:LLY393271 LLY393276:LLY393282 LLY393287:LLY393291 LLY458759:LLY458768 LLY458773:LLY458780 LLY458785:LLY458794 LLY458799:LLY458807 LLY458812:LLY458818 LLY458823:LLY458827 LLY524295:LLY524304 LLY524309:LLY524316 LLY524321:LLY524330 LLY524335:LLY524343 LLY524348:LLY524354 LLY524359:LLY524363 LLY589831:LLY589840 LLY589845:LLY589852 LLY589857:LLY589866 LLY589871:LLY589879 LLY589884:LLY589890 LLY589895:LLY589899 LLY655367:LLY655376 LLY655381:LLY655388 LLY655393:LLY655402 LLY655407:LLY655415 LLY655420:LLY655426 LLY655431:LLY655435 LLY720903:LLY720912 LLY720917:LLY720924 LLY720929:LLY720938 LLY720943:LLY720951 LLY720956:LLY720962 LLY720967:LLY720971 LLY786439:LLY786448 LLY786453:LLY786460 LLY786465:LLY786474 LLY786479:LLY786487 LLY786492:LLY786498 LLY786503:LLY786507 LLY851975:LLY851984 LLY851989:LLY851996 LLY852001:LLY852010 LLY852015:LLY852023 LLY852028:LLY852034 LLY852039:LLY852043 LLY917511:LLY917520 LLY917525:LLY917532 LLY917537:LLY917546 LLY917551:LLY917559 LLY917564:LLY917570 LLY917575:LLY917579 LLY983047:LLY983056 LLY983061:LLY983068 LLY983073:LLY983082 LLY983087:LLY983095 LLY983100:LLY983106 LLY983111:LLY983115 LVU3:LVU11 LVU16:LVU23 LVU28:LVU37 LVU43:LVU51 LVU56:LVU62 LVU67:LVU75 LVU65543:LVU65552 LVU65557:LVU65564 LVU65569:LVU65578 LVU65583:LVU65591 LVU65596:LVU65602 LVU65607:LVU65611 LVU131079:LVU131088 LVU131093:LVU131100 LVU131105:LVU131114 LVU131119:LVU131127 LVU131132:LVU131138 LVU131143:LVU131147 LVU196615:LVU196624 LVU196629:LVU196636 LVU196641:LVU196650 LVU196655:LVU196663 LVU196668:LVU196674 LVU196679:LVU196683 LVU262151:LVU262160 LVU262165:LVU262172 LVU262177:LVU262186 LVU262191:LVU262199 LVU262204:LVU262210 LVU262215:LVU262219 LVU327687:LVU327696 LVU327701:LVU327708 LVU327713:LVU327722 LVU327727:LVU327735 LVU327740:LVU327746 LVU327751:LVU327755 LVU393223:LVU393232 LVU393237:LVU393244 LVU393249:LVU393258 LVU393263:LVU393271 LVU393276:LVU393282 LVU393287:LVU393291 LVU458759:LVU458768 LVU458773:LVU458780 LVU458785:LVU458794 LVU458799:LVU458807 LVU458812:LVU458818 LVU458823:LVU458827 LVU524295:LVU524304 LVU524309:LVU524316 LVU524321:LVU524330 LVU524335:LVU524343 LVU524348:LVU524354 LVU524359:LVU524363 LVU589831:LVU589840 LVU589845:LVU589852 LVU589857:LVU589866 LVU589871:LVU589879 LVU589884:LVU589890 LVU589895:LVU589899 LVU655367:LVU655376 LVU655381:LVU655388 LVU655393:LVU655402 LVU655407:LVU655415 LVU655420:LVU655426 LVU655431:LVU655435 LVU720903:LVU720912 LVU720917:LVU720924 LVU720929:LVU720938 LVU720943:LVU720951 LVU720956:LVU720962 LVU720967:LVU720971 LVU786439:LVU786448 LVU786453:LVU786460 LVU786465:LVU786474 LVU786479:LVU786487 LVU786492:LVU786498 LVU786503:LVU786507 LVU851975:LVU851984 LVU851989:LVU851996 LVU852001:LVU852010 LVU852015:LVU852023 LVU852028:LVU852034 LVU852039:LVU852043 LVU917511:LVU917520 LVU917525:LVU917532 LVU917537:LVU917546 LVU917551:LVU917559 LVU917564:LVU917570 LVU917575:LVU917579 LVU983047:LVU983056 LVU983061:LVU983068 LVU983073:LVU983082 LVU983087:LVU983095 LVU983100:LVU983106 LVU983111:LVU983115 MFQ3:MFQ11 MFQ16:MFQ23 MFQ28:MFQ37 MFQ43:MFQ51 MFQ56:MFQ62 MFQ67:MFQ75 MFQ65543:MFQ65552 MFQ65557:MFQ65564 MFQ65569:MFQ65578 MFQ65583:MFQ65591 MFQ65596:MFQ65602 MFQ65607:MFQ65611 MFQ131079:MFQ131088 MFQ131093:MFQ131100 MFQ131105:MFQ131114 MFQ131119:MFQ131127 MFQ131132:MFQ131138 MFQ131143:MFQ131147 MFQ196615:MFQ196624 MFQ196629:MFQ196636 MFQ196641:MFQ196650 MFQ196655:MFQ196663 MFQ196668:MFQ196674 MFQ196679:MFQ196683 MFQ262151:MFQ262160 MFQ262165:MFQ262172 MFQ262177:MFQ262186 MFQ262191:MFQ262199 MFQ262204:MFQ262210 MFQ262215:MFQ262219 MFQ327687:MFQ327696 MFQ327701:MFQ327708 MFQ327713:MFQ327722 MFQ327727:MFQ327735 MFQ327740:MFQ327746 MFQ327751:MFQ327755 MFQ393223:MFQ393232 MFQ393237:MFQ393244 MFQ393249:MFQ393258 MFQ393263:MFQ393271 MFQ393276:MFQ393282 MFQ393287:MFQ393291 MFQ458759:MFQ458768 MFQ458773:MFQ458780 MFQ458785:MFQ458794 MFQ458799:MFQ458807 MFQ458812:MFQ458818 MFQ458823:MFQ458827 MFQ524295:MFQ524304 MFQ524309:MFQ524316 MFQ524321:MFQ524330 MFQ524335:MFQ524343 MFQ524348:MFQ524354 MFQ524359:MFQ524363 MFQ589831:MFQ589840 MFQ589845:MFQ589852 MFQ589857:MFQ589866 MFQ589871:MFQ589879 MFQ589884:MFQ589890 MFQ589895:MFQ589899 MFQ655367:MFQ655376 MFQ655381:MFQ655388 MFQ655393:MFQ655402 MFQ655407:MFQ655415 MFQ655420:MFQ655426 MFQ655431:MFQ655435 MFQ720903:MFQ720912 MFQ720917:MFQ720924 MFQ720929:MFQ720938 MFQ720943:MFQ720951 MFQ720956:MFQ720962 MFQ720967:MFQ720971 MFQ786439:MFQ786448 MFQ786453:MFQ786460 MFQ786465:MFQ786474 MFQ786479:MFQ786487 MFQ786492:MFQ786498 MFQ786503:MFQ786507 MFQ851975:MFQ851984 MFQ851989:MFQ851996 MFQ852001:MFQ852010 MFQ852015:MFQ852023 MFQ852028:MFQ852034 MFQ852039:MFQ852043 MFQ917511:MFQ917520 MFQ917525:MFQ917532 MFQ917537:MFQ917546 MFQ917551:MFQ917559 MFQ917564:MFQ917570 MFQ917575:MFQ917579 MFQ983047:MFQ983056 MFQ983061:MFQ983068 MFQ983073:MFQ983082 MFQ983087:MFQ983095 MFQ983100:MFQ983106 MFQ983111:MFQ983115 MPM3:MPM11 MPM16:MPM23 MPM28:MPM37 MPM43:MPM51 MPM56:MPM62 MPM67:MPM75 MPM65543:MPM65552 MPM65557:MPM65564 MPM65569:MPM65578 MPM65583:MPM65591 MPM65596:MPM65602 MPM65607:MPM65611 MPM131079:MPM131088 MPM131093:MPM131100 MPM131105:MPM131114 MPM131119:MPM131127 MPM131132:MPM131138 MPM131143:MPM131147 MPM196615:MPM196624 MPM196629:MPM196636 MPM196641:MPM196650 MPM196655:MPM196663 MPM196668:MPM196674 MPM196679:MPM196683 MPM262151:MPM262160 MPM262165:MPM262172 MPM262177:MPM262186 MPM262191:MPM262199 MPM262204:MPM262210 MPM262215:MPM262219 MPM327687:MPM327696 MPM327701:MPM327708 MPM327713:MPM327722 MPM327727:MPM327735 MPM327740:MPM327746 MPM327751:MPM327755 MPM393223:MPM393232 MPM393237:MPM393244 MPM393249:MPM393258 MPM393263:MPM393271 MPM393276:MPM393282 MPM393287:MPM393291 MPM458759:MPM458768 MPM458773:MPM458780 MPM458785:MPM458794 MPM458799:MPM458807 MPM458812:MPM458818 MPM458823:MPM458827 MPM524295:MPM524304 MPM524309:MPM524316 MPM524321:MPM524330 MPM524335:MPM524343 MPM524348:MPM524354 MPM524359:MPM524363 MPM589831:MPM589840 MPM589845:MPM589852 MPM589857:MPM589866 MPM589871:MPM589879 MPM589884:MPM589890 MPM589895:MPM589899 MPM655367:MPM655376 MPM655381:MPM655388 MPM655393:MPM655402 MPM655407:MPM655415 MPM655420:MPM655426 MPM655431:MPM655435 MPM720903:MPM720912 MPM720917:MPM720924 MPM720929:MPM720938 MPM720943:MPM720951 MPM720956:MPM720962 MPM720967:MPM720971 MPM786439:MPM786448 MPM786453:MPM786460 MPM786465:MPM786474 MPM786479:MPM786487 MPM786492:MPM786498 MPM786503:MPM786507 MPM851975:MPM851984 MPM851989:MPM851996 MPM852001:MPM852010 MPM852015:MPM852023 MPM852028:MPM852034 MPM852039:MPM852043 MPM917511:MPM917520 MPM917525:MPM917532 MPM917537:MPM917546 MPM917551:MPM917559 MPM917564:MPM917570 MPM917575:MPM917579 MPM983047:MPM983056 MPM983061:MPM983068 MPM983073:MPM983082 MPM983087:MPM983095 MPM983100:MPM983106 MPM983111:MPM983115 MZI3:MZI11 MZI16:MZI23 MZI28:MZI37 MZI43:MZI51 MZI56:MZI62 MZI67:MZI75 MZI65543:MZI65552 MZI65557:MZI65564 MZI65569:MZI65578 MZI65583:MZI65591 MZI65596:MZI65602 MZI65607:MZI65611 MZI131079:MZI131088 MZI131093:MZI131100 MZI131105:MZI131114 MZI131119:MZI131127 MZI131132:MZI131138 MZI131143:MZI131147 MZI196615:MZI196624 MZI196629:MZI196636 MZI196641:MZI196650 MZI196655:MZI196663 MZI196668:MZI196674 MZI196679:MZI196683 MZI262151:MZI262160 MZI262165:MZI262172 MZI262177:MZI262186 MZI262191:MZI262199 MZI262204:MZI262210 MZI262215:MZI262219 MZI327687:MZI327696 MZI327701:MZI327708 MZI327713:MZI327722 MZI327727:MZI327735 MZI327740:MZI327746 MZI327751:MZI327755 MZI393223:MZI393232 MZI393237:MZI393244 MZI393249:MZI393258 MZI393263:MZI393271 MZI393276:MZI393282 MZI393287:MZI393291 MZI458759:MZI458768 MZI458773:MZI458780 MZI458785:MZI458794 MZI458799:MZI458807 MZI458812:MZI458818 MZI458823:MZI458827 MZI524295:MZI524304 MZI524309:MZI524316 MZI524321:MZI524330 MZI524335:MZI524343 MZI524348:MZI524354 MZI524359:MZI524363 MZI589831:MZI589840 MZI589845:MZI589852 MZI589857:MZI589866 MZI589871:MZI589879 MZI589884:MZI589890 MZI589895:MZI589899 MZI655367:MZI655376 MZI655381:MZI655388 MZI655393:MZI655402 MZI655407:MZI655415 MZI655420:MZI655426 MZI655431:MZI655435 MZI720903:MZI720912 MZI720917:MZI720924 MZI720929:MZI720938 MZI720943:MZI720951 MZI720956:MZI720962 MZI720967:MZI720971 MZI786439:MZI786448 MZI786453:MZI786460 MZI786465:MZI786474 MZI786479:MZI786487 MZI786492:MZI786498 MZI786503:MZI786507 MZI851975:MZI851984 MZI851989:MZI851996 MZI852001:MZI852010 MZI852015:MZI852023 MZI852028:MZI852034 MZI852039:MZI852043 MZI917511:MZI917520 MZI917525:MZI917532 MZI917537:MZI917546 MZI917551:MZI917559 MZI917564:MZI917570 MZI917575:MZI917579 MZI983047:MZI983056 MZI983061:MZI983068 MZI983073:MZI983082 MZI983087:MZI983095 MZI983100:MZI983106 MZI983111:MZI983115 NJE3:NJE11 NJE16:NJE23 NJE28:NJE37 NJE43:NJE51 NJE56:NJE62 NJE67:NJE75 NJE65543:NJE65552 NJE65557:NJE65564 NJE65569:NJE65578 NJE65583:NJE65591 NJE65596:NJE65602 NJE65607:NJE65611 NJE131079:NJE131088 NJE131093:NJE131100 NJE131105:NJE131114 NJE131119:NJE131127 NJE131132:NJE131138 NJE131143:NJE131147 NJE196615:NJE196624 NJE196629:NJE196636 NJE196641:NJE196650 NJE196655:NJE196663 NJE196668:NJE196674 NJE196679:NJE196683 NJE262151:NJE262160 NJE262165:NJE262172 NJE262177:NJE262186 NJE262191:NJE262199 NJE262204:NJE262210 NJE262215:NJE262219 NJE327687:NJE327696 NJE327701:NJE327708 NJE327713:NJE327722 NJE327727:NJE327735 NJE327740:NJE327746 NJE327751:NJE327755 NJE393223:NJE393232 NJE393237:NJE393244 NJE393249:NJE393258 NJE393263:NJE393271 NJE393276:NJE393282 NJE393287:NJE393291 NJE458759:NJE458768 NJE458773:NJE458780 NJE458785:NJE458794 NJE458799:NJE458807 NJE458812:NJE458818 NJE458823:NJE458827 NJE524295:NJE524304 NJE524309:NJE524316 NJE524321:NJE524330 NJE524335:NJE524343 NJE524348:NJE524354 NJE524359:NJE524363 NJE589831:NJE589840 NJE589845:NJE589852 NJE589857:NJE589866 NJE589871:NJE589879 NJE589884:NJE589890 NJE589895:NJE589899 NJE655367:NJE655376 NJE655381:NJE655388 NJE655393:NJE655402 NJE655407:NJE655415 NJE655420:NJE655426 NJE655431:NJE655435 NJE720903:NJE720912 NJE720917:NJE720924 NJE720929:NJE720938 NJE720943:NJE720951 NJE720956:NJE720962 NJE720967:NJE720971 NJE786439:NJE786448 NJE786453:NJE786460 NJE786465:NJE786474 NJE786479:NJE786487 NJE786492:NJE786498 NJE786503:NJE786507 NJE851975:NJE851984 NJE851989:NJE851996 NJE852001:NJE852010 NJE852015:NJE852023 NJE852028:NJE852034 NJE852039:NJE852043 NJE917511:NJE917520 NJE917525:NJE917532 NJE917537:NJE917546 NJE917551:NJE917559 NJE917564:NJE917570 NJE917575:NJE917579 NJE983047:NJE983056 NJE983061:NJE983068 NJE983073:NJE983082 NJE983087:NJE983095 NJE983100:NJE983106 NJE983111:NJE983115 NTA3:NTA11 NTA16:NTA23 NTA28:NTA37 NTA43:NTA51 NTA56:NTA62 NTA67:NTA75 NTA65543:NTA65552 NTA65557:NTA65564 NTA65569:NTA65578 NTA65583:NTA65591 NTA65596:NTA65602 NTA65607:NTA65611 NTA131079:NTA131088 NTA131093:NTA131100 NTA131105:NTA131114 NTA131119:NTA131127 NTA131132:NTA131138 NTA131143:NTA131147 NTA196615:NTA196624 NTA196629:NTA196636 NTA196641:NTA196650 NTA196655:NTA196663 NTA196668:NTA196674 NTA196679:NTA196683 NTA262151:NTA262160 NTA262165:NTA262172 NTA262177:NTA262186 NTA262191:NTA262199 NTA262204:NTA262210 NTA262215:NTA262219 NTA327687:NTA327696 NTA327701:NTA327708 NTA327713:NTA327722 NTA327727:NTA327735 NTA327740:NTA327746 NTA327751:NTA327755 NTA393223:NTA393232 NTA393237:NTA393244 NTA393249:NTA393258 NTA393263:NTA393271 NTA393276:NTA393282 NTA393287:NTA393291 NTA458759:NTA458768 NTA458773:NTA458780 NTA458785:NTA458794 NTA458799:NTA458807 NTA458812:NTA458818 NTA458823:NTA458827 NTA524295:NTA524304 NTA524309:NTA524316 NTA524321:NTA524330 NTA524335:NTA524343 NTA524348:NTA524354 NTA524359:NTA524363 NTA589831:NTA589840 NTA589845:NTA589852 NTA589857:NTA589866 NTA589871:NTA589879 NTA589884:NTA589890 NTA589895:NTA589899 NTA655367:NTA655376 NTA655381:NTA655388 NTA655393:NTA655402 NTA655407:NTA655415 NTA655420:NTA655426 NTA655431:NTA655435 NTA720903:NTA720912 NTA720917:NTA720924 NTA720929:NTA720938 NTA720943:NTA720951 NTA720956:NTA720962 NTA720967:NTA720971 NTA786439:NTA786448 NTA786453:NTA786460 NTA786465:NTA786474 NTA786479:NTA786487 NTA786492:NTA786498 NTA786503:NTA786507 NTA851975:NTA851984 NTA851989:NTA851996 NTA852001:NTA852010 NTA852015:NTA852023 NTA852028:NTA852034 NTA852039:NTA852043 NTA917511:NTA917520 NTA917525:NTA917532 NTA917537:NTA917546 NTA917551:NTA917559 NTA917564:NTA917570 NTA917575:NTA917579 NTA983047:NTA983056 NTA983061:NTA983068 NTA983073:NTA983082 NTA983087:NTA983095 NTA983100:NTA983106 NTA983111:NTA983115 OCW3:OCW11 OCW16:OCW23 OCW28:OCW37 OCW43:OCW51 OCW56:OCW62 OCW67:OCW75 OCW65543:OCW65552 OCW65557:OCW65564 OCW65569:OCW65578 OCW65583:OCW65591 OCW65596:OCW65602 OCW65607:OCW65611 OCW131079:OCW131088 OCW131093:OCW131100 OCW131105:OCW131114 OCW131119:OCW131127 OCW131132:OCW131138 OCW131143:OCW131147 OCW196615:OCW196624 OCW196629:OCW196636 OCW196641:OCW196650 OCW196655:OCW196663 OCW196668:OCW196674 OCW196679:OCW196683 OCW262151:OCW262160 OCW262165:OCW262172 OCW262177:OCW262186 OCW262191:OCW262199 OCW262204:OCW262210 OCW262215:OCW262219 OCW327687:OCW327696 OCW327701:OCW327708 OCW327713:OCW327722 OCW327727:OCW327735 OCW327740:OCW327746 OCW327751:OCW327755 OCW393223:OCW393232 OCW393237:OCW393244 OCW393249:OCW393258 OCW393263:OCW393271 OCW393276:OCW393282 OCW393287:OCW393291 OCW458759:OCW458768 OCW458773:OCW458780 OCW458785:OCW458794 OCW458799:OCW458807 OCW458812:OCW458818 OCW458823:OCW458827 OCW524295:OCW524304 OCW524309:OCW524316 OCW524321:OCW524330 OCW524335:OCW524343 OCW524348:OCW524354 OCW524359:OCW524363 OCW589831:OCW589840 OCW589845:OCW589852 OCW589857:OCW589866 OCW589871:OCW589879 OCW589884:OCW589890 OCW589895:OCW589899 OCW655367:OCW655376 OCW655381:OCW655388 OCW655393:OCW655402 OCW655407:OCW655415 OCW655420:OCW655426 OCW655431:OCW655435 OCW720903:OCW720912 OCW720917:OCW720924 OCW720929:OCW720938 OCW720943:OCW720951 OCW720956:OCW720962 OCW720967:OCW720971 OCW786439:OCW786448 OCW786453:OCW786460 OCW786465:OCW786474 OCW786479:OCW786487 OCW786492:OCW786498 OCW786503:OCW786507 OCW851975:OCW851984 OCW851989:OCW851996 OCW852001:OCW852010 OCW852015:OCW852023 OCW852028:OCW852034 OCW852039:OCW852043 OCW917511:OCW917520 OCW917525:OCW917532 OCW917537:OCW917546 OCW917551:OCW917559 OCW917564:OCW917570 OCW917575:OCW917579 OCW983047:OCW983056 OCW983061:OCW983068 OCW983073:OCW983082 OCW983087:OCW983095 OCW983100:OCW983106 OCW983111:OCW983115 OMS3:OMS11 OMS16:OMS23 OMS28:OMS37 OMS43:OMS51 OMS56:OMS62 OMS67:OMS75 OMS65543:OMS65552 OMS65557:OMS65564 OMS65569:OMS65578 OMS65583:OMS65591 OMS65596:OMS65602 OMS65607:OMS65611 OMS131079:OMS131088 OMS131093:OMS131100 OMS131105:OMS131114 OMS131119:OMS131127 OMS131132:OMS131138 OMS131143:OMS131147 OMS196615:OMS196624 OMS196629:OMS196636 OMS196641:OMS196650 OMS196655:OMS196663 OMS196668:OMS196674 OMS196679:OMS196683 OMS262151:OMS262160 OMS262165:OMS262172 OMS262177:OMS262186 OMS262191:OMS262199 OMS262204:OMS262210 OMS262215:OMS262219 OMS327687:OMS327696 OMS327701:OMS327708 OMS327713:OMS327722 OMS327727:OMS327735 OMS327740:OMS327746 OMS327751:OMS327755 OMS393223:OMS393232 OMS393237:OMS393244 OMS393249:OMS393258 OMS393263:OMS393271 OMS393276:OMS393282 OMS393287:OMS393291 OMS458759:OMS458768 OMS458773:OMS458780 OMS458785:OMS458794 OMS458799:OMS458807 OMS458812:OMS458818 OMS458823:OMS458827 OMS524295:OMS524304 OMS524309:OMS524316 OMS524321:OMS524330 OMS524335:OMS524343 OMS524348:OMS524354 OMS524359:OMS524363 OMS589831:OMS589840 OMS589845:OMS589852 OMS589857:OMS589866 OMS589871:OMS589879 OMS589884:OMS589890 OMS589895:OMS589899 OMS655367:OMS655376 OMS655381:OMS655388 OMS655393:OMS655402 OMS655407:OMS655415 OMS655420:OMS655426 OMS655431:OMS655435 OMS720903:OMS720912 OMS720917:OMS720924 OMS720929:OMS720938 OMS720943:OMS720951 OMS720956:OMS720962 OMS720967:OMS720971 OMS786439:OMS786448 OMS786453:OMS786460 OMS786465:OMS786474 OMS786479:OMS786487 OMS786492:OMS786498 OMS786503:OMS786507 OMS851975:OMS851984 OMS851989:OMS851996 OMS852001:OMS852010 OMS852015:OMS852023 OMS852028:OMS852034 OMS852039:OMS852043 OMS917511:OMS917520 OMS917525:OMS917532 OMS917537:OMS917546 OMS917551:OMS917559 OMS917564:OMS917570 OMS917575:OMS917579 OMS983047:OMS983056 OMS983061:OMS983068 OMS983073:OMS983082 OMS983087:OMS983095 OMS983100:OMS983106 OMS983111:OMS983115 OWO3:OWO11 OWO16:OWO23 OWO28:OWO37 OWO43:OWO51 OWO56:OWO62 OWO67:OWO75 OWO65543:OWO65552 OWO65557:OWO65564 OWO65569:OWO65578 OWO65583:OWO65591 OWO65596:OWO65602 OWO65607:OWO65611 OWO131079:OWO131088 OWO131093:OWO131100 OWO131105:OWO131114 OWO131119:OWO131127 OWO131132:OWO131138 OWO131143:OWO131147 OWO196615:OWO196624 OWO196629:OWO196636 OWO196641:OWO196650 OWO196655:OWO196663 OWO196668:OWO196674 OWO196679:OWO196683 OWO262151:OWO262160 OWO262165:OWO262172 OWO262177:OWO262186 OWO262191:OWO262199 OWO262204:OWO262210 OWO262215:OWO262219 OWO327687:OWO327696 OWO327701:OWO327708 OWO327713:OWO327722 OWO327727:OWO327735 OWO327740:OWO327746 OWO327751:OWO327755 OWO393223:OWO393232 OWO393237:OWO393244 OWO393249:OWO393258 OWO393263:OWO393271 OWO393276:OWO393282 OWO393287:OWO393291 OWO458759:OWO458768 OWO458773:OWO458780 OWO458785:OWO458794 OWO458799:OWO458807 OWO458812:OWO458818 OWO458823:OWO458827 OWO524295:OWO524304 OWO524309:OWO524316 OWO524321:OWO524330 OWO524335:OWO524343 OWO524348:OWO524354 OWO524359:OWO524363 OWO589831:OWO589840 OWO589845:OWO589852 OWO589857:OWO589866 OWO589871:OWO589879 OWO589884:OWO589890 OWO589895:OWO589899 OWO655367:OWO655376 OWO655381:OWO655388 OWO655393:OWO655402 OWO655407:OWO655415 OWO655420:OWO655426 OWO655431:OWO655435 OWO720903:OWO720912 OWO720917:OWO720924 OWO720929:OWO720938 OWO720943:OWO720951 OWO720956:OWO720962 OWO720967:OWO720971 OWO786439:OWO786448 OWO786453:OWO786460 OWO786465:OWO786474 OWO786479:OWO786487 OWO786492:OWO786498 OWO786503:OWO786507 OWO851975:OWO851984 OWO851989:OWO851996 OWO852001:OWO852010 OWO852015:OWO852023 OWO852028:OWO852034 OWO852039:OWO852043 OWO917511:OWO917520 OWO917525:OWO917532 OWO917537:OWO917546 OWO917551:OWO917559 OWO917564:OWO917570 OWO917575:OWO917579 OWO983047:OWO983056 OWO983061:OWO983068 OWO983073:OWO983082 OWO983087:OWO983095 OWO983100:OWO983106 OWO983111:OWO983115 PGK3:PGK11 PGK16:PGK23 PGK28:PGK37 PGK43:PGK51 PGK56:PGK62 PGK67:PGK75 PGK65543:PGK65552 PGK65557:PGK65564 PGK65569:PGK65578 PGK65583:PGK65591 PGK65596:PGK65602 PGK65607:PGK65611 PGK131079:PGK131088 PGK131093:PGK131100 PGK131105:PGK131114 PGK131119:PGK131127 PGK131132:PGK131138 PGK131143:PGK131147 PGK196615:PGK196624 PGK196629:PGK196636 PGK196641:PGK196650 PGK196655:PGK196663 PGK196668:PGK196674 PGK196679:PGK196683 PGK262151:PGK262160 PGK262165:PGK262172 PGK262177:PGK262186 PGK262191:PGK262199 PGK262204:PGK262210 PGK262215:PGK262219 PGK327687:PGK327696 PGK327701:PGK327708 PGK327713:PGK327722 PGK327727:PGK327735 PGK327740:PGK327746 PGK327751:PGK327755 PGK393223:PGK393232 PGK393237:PGK393244 PGK393249:PGK393258 PGK393263:PGK393271 PGK393276:PGK393282 PGK393287:PGK393291 PGK458759:PGK458768 PGK458773:PGK458780 PGK458785:PGK458794 PGK458799:PGK458807 PGK458812:PGK458818 PGK458823:PGK458827 PGK524295:PGK524304 PGK524309:PGK524316 PGK524321:PGK524330 PGK524335:PGK524343 PGK524348:PGK524354 PGK524359:PGK524363 PGK589831:PGK589840 PGK589845:PGK589852 PGK589857:PGK589866 PGK589871:PGK589879 PGK589884:PGK589890 PGK589895:PGK589899 PGK655367:PGK655376 PGK655381:PGK655388 PGK655393:PGK655402 PGK655407:PGK655415 PGK655420:PGK655426 PGK655431:PGK655435 PGK720903:PGK720912 PGK720917:PGK720924 PGK720929:PGK720938 PGK720943:PGK720951 PGK720956:PGK720962 PGK720967:PGK720971 PGK786439:PGK786448 PGK786453:PGK786460 PGK786465:PGK786474 PGK786479:PGK786487 PGK786492:PGK786498 PGK786503:PGK786507 PGK851975:PGK851984 PGK851989:PGK851996 PGK852001:PGK852010 PGK852015:PGK852023 PGK852028:PGK852034 PGK852039:PGK852043 PGK917511:PGK917520 PGK917525:PGK917532 PGK917537:PGK917546 PGK917551:PGK917559 PGK917564:PGK917570 PGK917575:PGK917579 PGK983047:PGK983056 PGK983061:PGK983068 PGK983073:PGK983082 PGK983087:PGK983095 PGK983100:PGK983106 PGK983111:PGK983115 PQG3:PQG11 PQG16:PQG23 PQG28:PQG37 PQG43:PQG51 PQG56:PQG62 PQG67:PQG75 PQG65543:PQG65552 PQG65557:PQG65564 PQG65569:PQG65578 PQG65583:PQG65591 PQG65596:PQG65602 PQG65607:PQG65611 PQG131079:PQG131088 PQG131093:PQG131100 PQG131105:PQG131114 PQG131119:PQG131127 PQG131132:PQG131138 PQG131143:PQG131147 PQG196615:PQG196624 PQG196629:PQG196636 PQG196641:PQG196650 PQG196655:PQG196663 PQG196668:PQG196674 PQG196679:PQG196683 PQG262151:PQG262160 PQG262165:PQG262172 PQG262177:PQG262186 PQG262191:PQG262199 PQG262204:PQG262210 PQG262215:PQG262219 PQG327687:PQG327696 PQG327701:PQG327708 PQG327713:PQG327722 PQG327727:PQG327735 PQG327740:PQG327746 PQG327751:PQG327755 PQG393223:PQG393232 PQG393237:PQG393244 PQG393249:PQG393258 PQG393263:PQG393271 PQG393276:PQG393282 PQG393287:PQG393291 PQG458759:PQG458768 PQG458773:PQG458780 PQG458785:PQG458794 PQG458799:PQG458807 PQG458812:PQG458818 PQG458823:PQG458827 PQG524295:PQG524304 PQG524309:PQG524316 PQG524321:PQG524330 PQG524335:PQG524343 PQG524348:PQG524354 PQG524359:PQG524363 PQG589831:PQG589840 PQG589845:PQG589852 PQG589857:PQG589866 PQG589871:PQG589879 PQG589884:PQG589890 PQG589895:PQG589899 PQG655367:PQG655376 PQG655381:PQG655388 PQG655393:PQG655402 PQG655407:PQG655415 PQG655420:PQG655426 PQG655431:PQG655435 PQG720903:PQG720912 PQG720917:PQG720924 PQG720929:PQG720938 PQG720943:PQG720951 PQG720956:PQG720962 PQG720967:PQG720971 PQG786439:PQG786448 PQG786453:PQG786460 PQG786465:PQG786474 PQG786479:PQG786487 PQG786492:PQG786498 PQG786503:PQG786507 PQG851975:PQG851984 PQG851989:PQG851996 PQG852001:PQG852010 PQG852015:PQG852023 PQG852028:PQG852034 PQG852039:PQG852043 PQG917511:PQG917520 PQG917525:PQG917532 PQG917537:PQG917546 PQG917551:PQG917559 PQG917564:PQG917570 PQG917575:PQG917579 PQG983047:PQG983056 PQG983061:PQG983068 PQG983073:PQG983082 PQG983087:PQG983095 PQG983100:PQG983106 PQG983111:PQG983115 QAC3:QAC11 QAC16:QAC23 QAC28:QAC37 QAC43:QAC51 QAC56:QAC62 QAC67:QAC75 QAC65543:QAC65552 QAC65557:QAC65564 QAC65569:QAC65578 QAC65583:QAC65591 QAC65596:QAC65602 QAC65607:QAC65611 QAC131079:QAC131088 QAC131093:QAC131100 QAC131105:QAC131114 QAC131119:QAC131127 QAC131132:QAC131138 QAC131143:QAC131147 QAC196615:QAC196624 QAC196629:QAC196636 QAC196641:QAC196650 QAC196655:QAC196663 QAC196668:QAC196674 QAC196679:QAC196683 QAC262151:QAC262160 QAC262165:QAC262172 QAC262177:QAC262186 QAC262191:QAC262199 QAC262204:QAC262210 QAC262215:QAC262219 QAC327687:QAC327696 QAC327701:QAC327708 QAC327713:QAC327722 QAC327727:QAC327735 QAC327740:QAC327746 QAC327751:QAC327755 QAC393223:QAC393232 QAC393237:QAC393244 QAC393249:QAC393258 QAC393263:QAC393271 QAC393276:QAC393282 QAC393287:QAC393291 QAC458759:QAC458768 QAC458773:QAC458780 QAC458785:QAC458794 QAC458799:QAC458807 QAC458812:QAC458818 QAC458823:QAC458827 QAC524295:QAC524304 QAC524309:QAC524316 QAC524321:QAC524330 QAC524335:QAC524343 QAC524348:QAC524354 QAC524359:QAC524363 QAC589831:QAC589840 QAC589845:QAC589852 QAC589857:QAC589866 QAC589871:QAC589879 QAC589884:QAC589890 QAC589895:QAC589899 QAC655367:QAC655376 QAC655381:QAC655388 QAC655393:QAC655402 QAC655407:QAC655415 QAC655420:QAC655426 QAC655431:QAC655435 QAC720903:QAC720912 QAC720917:QAC720924 QAC720929:QAC720938 QAC720943:QAC720951 QAC720956:QAC720962 QAC720967:QAC720971 QAC786439:QAC786448 QAC786453:QAC786460 QAC786465:QAC786474 QAC786479:QAC786487 QAC786492:QAC786498 QAC786503:QAC786507 QAC851975:QAC851984 QAC851989:QAC851996 QAC852001:QAC852010 QAC852015:QAC852023 QAC852028:QAC852034 QAC852039:QAC852043 QAC917511:QAC917520 QAC917525:QAC917532 QAC917537:QAC917546 QAC917551:QAC917559 QAC917564:QAC917570 QAC917575:QAC917579 QAC983047:QAC983056 QAC983061:QAC983068 QAC983073:QAC983082 QAC983087:QAC983095 QAC983100:QAC983106 QAC983111:QAC983115 QJY3:QJY11 QJY16:QJY23 QJY28:QJY37 QJY43:QJY51 QJY56:QJY62 QJY67:QJY75 QJY65543:QJY65552 QJY65557:QJY65564 QJY65569:QJY65578 QJY65583:QJY65591 QJY65596:QJY65602 QJY65607:QJY65611 QJY131079:QJY131088 QJY131093:QJY131100 QJY131105:QJY131114 QJY131119:QJY131127 QJY131132:QJY131138 QJY131143:QJY131147 QJY196615:QJY196624 QJY196629:QJY196636 QJY196641:QJY196650 QJY196655:QJY196663 QJY196668:QJY196674 QJY196679:QJY196683 QJY262151:QJY262160 QJY262165:QJY262172 QJY262177:QJY262186 QJY262191:QJY262199 QJY262204:QJY262210 QJY262215:QJY262219 QJY327687:QJY327696 QJY327701:QJY327708 QJY327713:QJY327722 QJY327727:QJY327735 QJY327740:QJY327746 QJY327751:QJY327755 QJY393223:QJY393232 QJY393237:QJY393244 QJY393249:QJY393258 QJY393263:QJY393271 QJY393276:QJY393282 QJY393287:QJY393291 QJY458759:QJY458768 QJY458773:QJY458780 QJY458785:QJY458794 QJY458799:QJY458807 QJY458812:QJY458818 QJY458823:QJY458827 QJY524295:QJY524304 QJY524309:QJY524316 QJY524321:QJY524330 QJY524335:QJY524343 QJY524348:QJY524354 QJY524359:QJY524363 QJY589831:QJY589840 QJY589845:QJY589852 QJY589857:QJY589866 QJY589871:QJY589879 QJY589884:QJY589890 QJY589895:QJY589899 QJY655367:QJY655376 QJY655381:QJY655388 QJY655393:QJY655402 QJY655407:QJY655415 QJY655420:QJY655426 QJY655431:QJY655435 QJY720903:QJY720912 QJY720917:QJY720924 QJY720929:QJY720938 QJY720943:QJY720951 QJY720956:QJY720962 QJY720967:QJY720971 QJY786439:QJY786448 QJY786453:QJY786460 QJY786465:QJY786474 QJY786479:QJY786487 QJY786492:QJY786498 QJY786503:QJY786507 QJY851975:QJY851984 QJY851989:QJY851996 QJY852001:QJY852010 QJY852015:QJY852023 QJY852028:QJY852034 QJY852039:QJY852043 QJY917511:QJY917520 QJY917525:QJY917532 QJY917537:QJY917546 QJY917551:QJY917559 QJY917564:QJY917570 QJY917575:QJY917579 QJY983047:QJY983056 QJY983061:QJY983068 QJY983073:QJY983082 QJY983087:QJY983095 QJY983100:QJY983106 QJY983111:QJY983115 QTU3:QTU11 QTU16:QTU23 QTU28:QTU37 QTU43:QTU51 QTU56:QTU62 QTU67:QTU75 QTU65543:QTU65552 QTU65557:QTU65564 QTU65569:QTU65578 QTU65583:QTU65591 QTU65596:QTU65602 QTU65607:QTU65611 QTU131079:QTU131088 QTU131093:QTU131100 QTU131105:QTU131114 QTU131119:QTU131127 QTU131132:QTU131138 QTU131143:QTU131147 QTU196615:QTU196624 QTU196629:QTU196636 QTU196641:QTU196650 QTU196655:QTU196663 QTU196668:QTU196674 QTU196679:QTU196683 QTU262151:QTU262160 QTU262165:QTU262172 QTU262177:QTU262186 QTU262191:QTU262199 QTU262204:QTU262210 QTU262215:QTU262219 QTU327687:QTU327696 QTU327701:QTU327708 QTU327713:QTU327722 QTU327727:QTU327735 QTU327740:QTU327746 QTU327751:QTU327755 QTU393223:QTU393232 QTU393237:QTU393244 QTU393249:QTU393258 QTU393263:QTU393271 QTU393276:QTU393282 QTU393287:QTU393291 QTU458759:QTU458768 QTU458773:QTU458780 QTU458785:QTU458794 QTU458799:QTU458807 QTU458812:QTU458818 QTU458823:QTU458827 QTU524295:QTU524304 QTU524309:QTU524316 QTU524321:QTU524330 QTU524335:QTU524343 QTU524348:QTU524354 QTU524359:QTU524363 QTU589831:QTU589840 QTU589845:QTU589852 QTU589857:QTU589866 QTU589871:QTU589879 QTU589884:QTU589890 QTU589895:QTU589899 QTU655367:QTU655376 QTU655381:QTU655388 QTU655393:QTU655402 QTU655407:QTU655415 QTU655420:QTU655426 QTU655431:QTU655435 QTU720903:QTU720912 QTU720917:QTU720924 QTU720929:QTU720938 QTU720943:QTU720951 QTU720956:QTU720962 QTU720967:QTU720971 QTU786439:QTU786448 QTU786453:QTU786460 QTU786465:QTU786474 QTU786479:QTU786487 QTU786492:QTU786498 QTU786503:QTU786507 QTU851975:QTU851984 QTU851989:QTU851996 QTU852001:QTU852010 QTU852015:QTU852023 QTU852028:QTU852034 QTU852039:QTU852043 QTU917511:QTU917520 QTU917525:QTU917532 QTU917537:QTU917546 QTU917551:QTU917559 QTU917564:QTU917570 QTU917575:QTU917579 QTU983047:QTU983056 QTU983061:QTU983068 QTU983073:QTU983082 QTU983087:QTU983095 QTU983100:QTU983106 QTU983111:QTU983115 RDQ3:RDQ11 RDQ16:RDQ23 RDQ28:RDQ37 RDQ43:RDQ51 RDQ56:RDQ62 RDQ67:RDQ75 RDQ65543:RDQ65552 RDQ65557:RDQ65564 RDQ65569:RDQ65578 RDQ65583:RDQ65591 RDQ65596:RDQ65602 RDQ65607:RDQ65611 RDQ131079:RDQ131088 RDQ131093:RDQ131100 RDQ131105:RDQ131114 RDQ131119:RDQ131127 RDQ131132:RDQ131138 RDQ131143:RDQ131147 RDQ196615:RDQ196624 RDQ196629:RDQ196636 RDQ196641:RDQ196650 RDQ196655:RDQ196663 RDQ196668:RDQ196674 RDQ196679:RDQ196683 RDQ262151:RDQ262160 RDQ262165:RDQ262172 RDQ262177:RDQ262186 RDQ262191:RDQ262199 RDQ262204:RDQ262210 RDQ262215:RDQ262219 RDQ327687:RDQ327696 RDQ327701:RDQ327708 RDQ327713:RDQ327722 RDQ327727:RDQ327735 RDQ327740:RDQ327746 RDQ327751:RDQ327755 RDQ393223:RDQ393232 RDQ393237:RDQ393244 RDQ393249:RDQ393258 RDQ393263:RDQ393271 RDQ393276:RDQ393282 RDQ393287:RDQ393291 RDQ458759:RDQ458768 RDQ458773:RDQ458780 RDQ458785:RDQ458794 RDQ458799:RDQ458807 RDQ458812:RDQ458818 RDQ458823:RDQ458827 RDQ524295:RDQ524304 RDQ524309:RDQ524316 RDQ524321:RDQ524330 RDQ524335:RDQ524343 RDQ524348:RDQ524354 RDQ524359:RDQ524363 RDQ589831:RDQ589840 RDQ589845:RDQ589852 RDQ589857:RDQ589866 RDQ589871:RDQ589879 RDQ589884:RDQ589890 RDQ589895:RDQ589899 RDQ655367:RDQ655376 RDQ655381:RDQ655388 RDQ655393:RDQ655402 RDQ655407:RDQ655415 RDQ655420:RDQ655426 RDQ655431:RDQ655435 RDQ720903:RDQ720912 RDQ720917:RDQ720924 RDQ720929:RDQ720938 RDQ720943:RDQ720951 RDQ720956:RDQ720962 RDQ720967:RDQ720971 RDQ786439:RDQ786448 RDQ786453:RDQ786460 RDQ786465:RDQ786474 RDQ786479:RDQ786487 RDQ786492:RDQ786498 RDQ786503:RDQ786507 RDQ851975:RDQ851984 RDQ851989:RDQ851996 RDQ852001:RDQ852010 RDQ852015:RDQ852023 RDQ852028:RDQ852034 RDQ852039:RDQ852043 RDQ917511:RDQ917520 RDQ917525:RDQ917532 RDQ917537:RDQ917546 RDQ917551:RDQ917559 RDQ917564:RDQ917570 RDQ917575:RDQ917579 RDQ983047:RDQ983056 RDQ983061:RDQ983068 RDQ983073:RDQ983082 RDQ983087:RDQ983095 RDQ983100:RDQ983106 RDQ983111:RDQ983115 RNM3:RNM11 RNM16:RNM23 RNM28:RNM37 RNM43:RNM51 RNM56:RNM62 RNM67:RNM75 RNM65543:RNM65552 RNM65557:RNM65564 RNM65569:RNM65578 RNM65583:RNM65591 RNM65596:RNM65602 RNM65607:RNM65611 RNM131079:RNM131088 RNM131093:RNM131100 RNM131105:RNM131114 RNM131119:RNM131127 RNM131132:RNM131138 RNM131143:RNM131147 RNM196615:RNM196624 RNM196629:RNM196636 RNM196641:RNM196650 RNM196655:RNM196663 RNM196668:RNM196674 RNM196679:RNM196683 RNM262151:RNM262160 RNM262165:RNM262172 RNM262177:RNM262186 RNM262191:RNM262199 RNM262204:RNM262210 RNM262215:RNM262219 RNM327687:RNM327696 RNM327701:RNM327708 RNM327713:RNM327722 RNM327727:RNM327735 RNM327740:RNM327746 RNM327751:RNM327755 RNM393223:RNM393232 RNM393237:RNM393244 RNM393249:RNM393258 RNM393263:RNM393271 RNM393276:RNM393282 RNM393287:RNM393291 RNM458759:RNM458768 RNM458773:RNM458780 RNM458785:RNM458794 RNM458799:RNM458807 RNM458812:RNM458818 RNM458823:RNM458827 RNM524295:RNM524304 RNM524309:RNM524316 RNM524321:RNM524330 RNM524335:RNM524343 RNM524348:RNM524354 RNM524359:RNM524363 RNM589831:RNM589840 RNM589845:RNM589852 RNM589857:RNM589866 RNM589871:RNM589879 RNM589884:RNM589890 RNM589895:RNM589899 RNM655367:RNM655376 RNM655381:RNM655388 RNM655393:RNM655402 RNM655407:RNM655415 RNM655420:RNM655426 RNM655431:RNM655435 RNM720903:RNM720912 RNM720917:RNM720924 RNM720929:RNM720938 RNM720943:RNM720951 RNM720956:RNM720962 RNM720967:RNM720971 RNM786439:RNM786448 RNM786453:RNM786460 RNM786465:RNM786474 RNM786479:RNM786487 RNM786492:RNM786498 RNM786503:RNM786507 RNM851975:RNM851984 RNM851989:RNM851996 RNM852001:RNM852010 RNM852015:RNM852023 RNM852028:RNM852034 RNM852039:RNM852043 RNM917511:RNM917520 RNM917525:RNM917532 RNM917537:RNM917546 RNM917551:RNM917559 RNM917564:RNM917570 RNM917575:RNM917579 RNM983047:RNM983056 RNM983061:RNM983068 RNM983073:RNM983082 RNM983087:RNM983095 RNM983100:RNM983106 RNM983111:RNM983115 RXI3:RXI11 RXI16:RXI23 RXI28:RXI37 RXI43:RXI51 RXI56:RXI62 RXI67:RXI75 RXI65543:RXI65552 RXI65557:RXI65564 RXI65569:RXI65578 RXI65583:RXI65591 RXI65596:RXI65602 RXI65607:RXI65611 RXI131079:RXI131088 RXI131093:RXI131100 RXI131105:RXI131114 RXI131119:RXI131127 RXI131132:RXI131138 RXI131143:RXI131147 RXI196615:RXI196624 RXI196629:RXI196636 RXI196641:RXI196650 RXI196655:RXI196663 RXI196668:RXI196674 RXI196679:RXI196683 RXI262151:RXI262160 RXI262165:RXI262172 RXI262177:RXI262186 RXI262191:RXI262199 RXI262204:RXI262210 RXI262215:RXI262219 RXI327687:RXI327696 RXI327701:RXI327708 RXI327713:RXI327722 RXI327727:RXI327735 RXI327740:RXI327746 RXI327751:RXI327755 RXI393223:RXI393232 RXI393237:RXI393244 RXI393249:RXI393258 RXI393263:RXI393271 RXI393276:RXI393282 RXI393287:RXI393291 RXI458759:RXI458768 RXI458773:RXI458780 RXI458785:RXI458794 RXI458799:RXI458807 RXI458812:RXI458818 RXI458823:RXI458827 RXI524295:RXI524304 RXI524309:RXI524316 RXI524321:RXI524330 RXI524335:RXI524343 RXI524348:RXI524354 RXI524359:RXI524363 RXI589831:RXI589840 RXI589845:RXI589852 RXI589857:RXI589866 RXI589871:RXI589879 RXI589884:RXI589890 RXI589895:RXI589899 RXI655367:RXI655376 RXI655381:RXI655388 RXI655393:RXI655402 RXI655407:RXI655415 RXI655420:RXI655426 RXI655431:RXI655435 RXI720903:RXI720912 RXI720917:RXI720924 RXI720929:RXI720938 RXI720943:RXI720951 RXI720956:RXI720962 RXI720967:RXI720971 RXI786439:RXI786448 RXI786453:RXI786460 RXI786465:RXI786474 RXI786479:RXI786487 RXI786492:RXI786498 RXI786503:RXI786507 RXI851975:RXI851984 RXI851989:RXI851996 RXI852001:RXI852010 RXI852015:RXI852023 RXI852028:RXI852034 RXI852039:RXI852043 RXI917511:RXI917520 RXI917525:RXI917532 RXI917537:RXI917546 RXI917551:RXI917559 RXI917564:RXI917570 RXI917575:RXI917579 RXI983047:RXI983056 RXI983061:RXI983068 RXI983073:RXI983082 RXI983087:RXI983095 RXI983100:RXI983106 RXI983111:RXI983115 SHE3:SHE11 SHE16:SHE23 SHE28:SHE37 SHE43:SHE51 SHE56:SHE62 SHE67:SHE75 SHE65543:SHE65552 SHE65557:SHE65564 SHE65569:SHE65578 SHE65583:SHE65591 SHE65596:SHE65602 SHE65607:SHE65611 SHE131079:SHE131088 SHE131093:SHE131100 SHE131105:SHE131114 SHE131119:SHE131127 SHE131132:SHE131138 SHE131143:SHE131147 SHE196615:SHE196624 SHE196629:SHE196636 SHE196641:SHE196650 SHE196655:SHE196663 SHE196668:SHE196674 SHE196679:SHE196683 SHE262151:SHE262160 SHE262165:SHE262172 SHE262177:SHE262186 SHE262191:SHE262199 SHE262204:SHE262210 SHE262215:SHE262219 SHE327687:SHE327696 SHE327701:SHE327708 SHE327713:SHE327722 SHE327727:SHE327735 SHE327740:SHE327746 SHE327751:SHE327755 SHE393223:SHE393232 SHE393237:SHE393244 SHE393249:SHE393258 SHE393263:SHE393271 SHE393276:SHE393282 SHE393287:SHE393291 SHE458759:SHE458768 SHE458773:SHE458780 SHE458785:SHE458794 SHE458799:SHE458807 SHE458812:SHE458818 SHE458823:SHE458827 SHE524295:SHE524304 SHE524309:SHE524316 SHE524321:SHE524330 SHE524335:SHE524343 SHE524348:SHE524354 SHE524359:SHE524363 SHE589831:SHE589840 SHE589845:SHE589852 SHE589857:SHE589866 SHE589871:SHE589879 SHE589884:SHE589890 SHE589895:SHE589899 SHE655367:SHE655376 SHE655381:SHE655388 SHE655393:SHE655402 SHE655407:SHE655415 SHE655420:SHE655426 SHE655431:SHE655435 SHE720903:SHE720912 SHE720917:SHE720924 SHE720929:SHE720938 SHE720943:SHE720951 SHE720956:SHE720962 SHE720967:SHE720971 SHE786439:SHE786448 SHE786453:SHE786460 SHE786465:SHE786474 SHE786479:SHE786487 SHE786492:SHE786498 SHE786503:SHE786507 SHE851975:SHE851984 SHE851989:SHE851996 SHE852001:SHE852010 SHE852015:SHE852023 SHE852028:SHE852034 SHE852039:SHE852043 SHE917511:SHE917520 SHE917525:SHE917532 SHE917537:SHE917546 SHE917551:SHE917559 SHE917564:SHE917570 SHE917575:SHE917579 SHE983047:SHE983056 SHE983061:SHE983068 SHE983073:SHE983082 SHE983087:SHE983095 SHE983100:SHE983106 SHE983111:SHE983115 SRA3:SRA11 SRA16:SRA23 SRA28:SRA37 SRA43:SRA51 SRA56:SRA62 SRA67:SRA75 SRA65543:SRA65552 SRA65557:SRA65564 SRA65569:SRA65578 SRA65583:SRA65591 SRA65596:SRA65602 SRA65607:SRA65611 SRA131079:SRA131088 SRA131093:SRA131100 SRA131105:SRA131114 SRA131119:SRA131127 SRA131132:SRA131138 SRA131143:SRA131147 SRA196615:SRA196624 SRA196629:SRA196636 SRA196641:SRA196650 SRA196655:SRA196663 SRA196668:SRA196674 SRA196679:SRA196683 SRA262151:SRA262160 SRA262165:SRA262172 SRA262177:SRA262186 SRA262191:SRA262199 SRA262204:SRA262210 SRA262215:SRA262219 SRA327687:SRA327696 SRA327701:SRA327708 SRA327713:SRA327722 SRA327727:SRA327735 SRA327740:SRA327746 SRA327751:SRA327755 SRA393223:SRA393232 SRA393237:SRA393244 SRA393249:SRA393258 SRA393263:SRA393271 SRA393276:SRA393282 SRA393287:SRA393291 SRA458759:SRA458768 SRA458773:SRA458780 SRA458785:SRA458794 SRA458799:SRA458807 SRA458812:SRA458818 SRA458823:SRA458827 SRA524295:SRA524304 SRA524309:SRA524316 SRA524321:SRA524330 SRA524335:SRA524343 SRA524348:SRA524354 SRA524359:SRA524363 SRA589831:SRA589840 SRA589845:SRA589852 SRA589857:SRA589866 SRA589871:SRA589879 SRA589884:SRA589890 SRA589895:SRA589899 SRA655367:SRA655376 SRA655381:SRA655388 SRA655393:SRA655402 SRA655407:SRA655415 SRA655420:SRA655426 SRA655431:SRA655435 SRA720903:SRA720912 SRA720917:SRA720924 SRA720929:SRA720938 SRA720943:SRA720951 SRA720956:SRA720962 SRA720967:SRA720971 SRA786439:SRA786448 SRA786453:SRA786460 SRA786465:SRA786474 SRA786479:SRA786487 SRA786492:SRA786498 SRA786503:SRA786507 SRA851975:SRA851984 SRA851989:SRA851996 SRA852001:SRA852010 SRA852015:SRA852023 SRA852028:SRA852034 SRA852039:SRA852043 SRA917511:SRA917520 SRA917525:SRA917532 SRA917537:SRA917546 SRA917551:SRA917559 SRA917564:SRA917570 SRA917575:SRA917579 SRA983047:SRA983056 SRA983061:SRA983068 SRA983073:SRA983082 SRA983087:SRA983095 SRA983100:SRA983106 SRA983111:SRA983115 TAW3:TAW11 TAW16:TAW23 TAW28:TAW37 TAW43:TAW51 TAW56:TAW62 TAW67:TAW75 TAW65543:TAW65552 TAW65557:TAW65564 TAW65569:TAW65578 TAW65583:TAW65591 TAW65596:TAW65602 TAW65607:TAW65611 TAW131079:TAW131088 TAW131093:TAW131100 TAW131105:TAW131114 TAW131119:TAW131127 TAW131132:TAW131138 TAW131143:TAW131147 TAW196615:TAW196624 TAW196629:TAW196636 TAW196641:TAW196650 TAW196655:TAW196663 TAW196668:TAW196674 TAW196679:TAW196683 TAW262151:TAW262160 TAW262165:TAW262172 TAW262177:TAW262186 TAW262191:TAW262199 TAW262204:TAW262210 TAW262215:TAW262219 TAW327687:TAW327696 TAW327701:TAW327708 TAW327713:TAW327722 TAW327727:TAW327735 TAW327740:TAW327746 TAW327751:TAW327755 TAW393223:TAW393232 TAW393237:TAW393244 TAW393249:TAW393258 TAW393263:TAW393271 TAW393276:TAW393282 TAW393287:TAW393291 TAW458759:TAW458768 TAW458773:TAW458780 TAW458785:TAW458794 TAW458799:TAW458807 TAW458812:TAW458818 TAW458823:TAW458827 TAW524295:TAW524304 TAW524309:TAW524316 TAW524321:TAW524330 TAW524335:TAW524343 TAW524348:TAW524354 TAW524359:TAW524363 TAW589831:TAW589840 TAW589845:TAW589852 TAW589857:TAW589866 TAW589871:TAW589879 TAW589884:TAW589890 TAW589895:TAW589899 TAW655367:TAW655376 TAW655381:TAW655388 TAW655393:TAW655402 TAW655407:TAW655415 TAW655420:TAW655426 TAW655431:TAW655435 TAW720903:TAW720912 TAW720917:TAW720924 TAW720929:TAW720938 TAW720943:TAW720951 TAW720956:TAW720962 TAW720967:TAW720971 TAW786439:TAW786448 TAW786453:TAW786460 TAW786465:TAW786474 TAW786479:TAW786487 TAW786492:TAW786498 TAW786503:TAW786507 TAW851975:TAW851984 TAW851989:TAW851996 TAW852001:TAW852010 TAW852015:TAW852023 TAW852028:TAW852034 TAW852039:TAW852043 TAW917511:TAW917520 TAW917525:TAW917532 TAW917537:TAW917546 TAW917551:TAW917559 TAW917564:TAW917570 TAW917575:TAW917579 TAW983047:TAW983056 TAW983061:TAW983068 TAW983073:TAW983082 TAW983087:TAW983095 TAW983100:TAW983106 TAW983111:TAW983115 TKS3:TKS11 TKS16:TKS23 TKS28:TKS37 TKS43:TKS51 TKS56:TKS62 TKS67:TKS75 TKS65543:TKS65552 TKS65557:TKS65564 TKS65569:TKS65578 TKS65583:TKS65591 TKS65596:TKS65602 TKS65607:TKS65611 TKS131079:TKS131088 TKS131093:TKS131100 TKS131105:TKS131114 TKS131119:TKS131127 TKS131132:TKS131138 TKS131143:TKS131147 TKS196615:TKS196624 TKS196629:TKS196636 TKS196641:TKS196650 TKS196655:TKS196663 TKS196668:TKS196674 TKS196679:TKS196683 TKS262151:TKS262160 TKS262165:TKS262172 TKS262177:TKS262186 TKS262191:TKS262199 TKS262204:TKS262210 TKS262215:TKS262219 TKS327687:TKS327696 TKS327701:TKS327708 TKS327713:TKS327722 TKS327727:TKS327735 TKS327740:TKS327746 TKS327751:TKS327755 TKS393223:TKS393232 TKS393237:TKS393244 TKS393249:TKS393258 TKS393263:TKS393271 TKS393276:TKS393282 TKS393287:TKS393291 TKS458759:TKS458768 TKS458773:TKS458780 TKS458785:TKS458794 TKS458799:TKS458807 TKS458812:TKS458818 TKS458823:TKS458827 TKS524295:TKS524304 TKS524309:TKS524316 TKS524321:TKS524330 TKS524335:TKS524343 TKS524348:TKS524354 TKS524359:TKS524363 TKS589831:TKS589840 TKS589845:TKS589852 TKS589857:TKS589866 TKS589871:TKS589879 TKS589884:TKS589890 TKS589895:TKS589899 TKS655367:TKS655376 TKS655381:TKS655388 TKS655393:TKS655402 TKS655407:TKS655415 TKS655420:TKS655426 TKS655431:TKS655435 TKS720903:TKS720912 TKS720917:TKS720924 TKS720929:TKS720938 TKS720943:TKS720951 TKS720956:TKS720962 TKS720967:TKS720971 TKS786439:TKS786448 TKS786453:TKS786460 TKS786465:TKS786474 TKS786479:TKS786487 TKS786492:TKS786498 TKS786503:TKS786507 TKS851975:TKS851984 TKS851989:TKS851996 TKS852001:TKS852010 TKS852015:TKS852023 TKS852028:TKS852034 TKS852039:TKS852043 TKS917511:TKS917520 TKS917525:TKS917532 TKS917537:TKS917546 TKS917551:TKS917559 TKS917564:TKS917570 TKS917575:TKS917579 TKS983047:TKS983056 TKS983061:TKS983068 TKS983073:TKS983082 TKS983087:TKS983095 TKS983100:TKS983106 TKS983111:TKS983115 TUO3:TUO11 TUO16:TUO23 TUO28:TUO37 TUO43:TUO51 TUO56:TUO62 TUO67:TUO75 TUO65543:TUO65552 TUO65557:TUO65564 TUO65569:TUO65578 TUO65583:TUO65591 TUO65596:TUO65602 TUO65607:TUO65611 TUO131079:TUO131088 TUO131093:TUO131100 TUO131105:TUO131114 TUO131119:TUO131127 TUO131132:TUO131138 TUO131143:TUO131147 TUO196615:TUO196624 TUO196629:TUO196636 TUO196641:TUO196650 TUO196655:TUO196663 TUO196668:TUO196674 TUO196679:TUO196683 TUO262151:TUO262160 TUO262165:TUO262172 TUO262177:TUO262186 TUO262191:TUO262199 TUO262204:TUO262210 TUO262215:TUO262219 TUO327687:TUO327696 TUO327701:TUO327708 TUO327713:TUO327722 TUO327727:TUO327735 TUO327740:TUO327746 TUO327751:TUO327755 TUO393223:TUO393232 TUO393237:TUO393244 TUO393249:TUO393258 TUO393263:TUO393271 TUO393276:TUO393282 TUO393287:TUO393291 TUO458759:TUO458768 TUO458773:TUO458780 TUO458785:TUO458794 TUO458799:TUO458807 TUO458812:TUO458818 TUO458823:TUO458827 TUO524295:TUO524304 TUO524309:TUO524316 TUO524321:TUO524330 TUO524335:TUO524343 TUO524348:TUO524354 TUO524359:TUO524363 TUO589831:TUO589840 TUO589845:TUO589852 TUO589857:TUO589866 TUO589871:TUO589879 TUO589884:TUO589890 TUO589895:TUO589899 TUO655367:TUO655376 TUO655381:TUO655388 TUO655393:TUO655402 TUO655407:TUO655415 TUO655420:TUO655426 TUO655431:TUO655435 TUO720903:TUO720912 TUO720917:TUO720924 TUO720929:TUO720938 TUO720943:TUO720951 TUO720956:TUO720962 TUO720967:TUO720971 TUO786439:TUO786448 TUO786453:TUO786460 TUO786465:TUO786474 TUO786479:TUO786487 TUO786492:TUO786498 TUO786503:TUO786507 TUO851975:TUO851984 TUO851989:TUO851996 TUO852001:TUO852010 TUO852015:TUO852023 TUO852028:TUO852034 TUO852039:TUO852043 TUO917511:TUO917520 TUO917525:TUO917532 TUO917537:TUO917546 TUO917551:TUO917559 TUO917564:TUO917570 TUO917575:TUO917579 TUO983047:TUO983056 TUO983061:TUO983068 TUO983073:TUO983082 TUO983087:TUO983095 TUO983100:TUO983106 TUO983111:TUO983115 UEK3:UEK11 UEK16:UEK23 UEK28:UEK37 UEK43:UEK51 UEK56:UEK62 UEK67:UEK75 UEK65543:UEK65552 UEK65557:UEK65564 UEK65569:UEK65578 UEK65583:UEK65591 UEK65596:UEK65602 UEK65607:UEK65611 UEK131079:UEK131088 UEK131093:UEK131100 UEK131105:UEK131114 UEK131119:UEK131127 UEK131132:UEK131138 UEK131143:UEK131147 UEK196615:UEK196624 UEK196629:UEK196636 UEK196641:UEK196650 UEK196655:UEK196663 UEK196668:UEK196674 UEK196679:UEK196683 UEK262151:UEK262160 UEK262165:UEK262172 UEK262177:UEK262186 UEK262191:UEK262199 UEK262204:UEK262210 UEK262215:UEK262219 UEK327687:UEK327696 UEK327701:UEK327708 UEK327713:UEK327722 UEK327727:UEK327735 UEK327740:UEK327746 UEK327751:UEK327755 UEK393223:UEK393232 UEK393237:UEK393244 UEK393249:UEK393258 UEK393263:UEK393271 UEK393276:UEK393282 UEK393287:UEK393291 UEK458759:UEK458768 UEK458773:UEK458780 UEK458785:UEK458794 UEK458799:UEK458807 UEK458812:UEK458818 UEK458823:UEK458827 UEK524295:UEK524304 UEK524309:UEK524316 UEK524321:UEK524330 UEK524335:UEK524343 UEK524348:UEK524354 UEK524359:UEK524363 UEK589831:UEK589840 UEK589845:UEK589852 UEK589857:UEK589866 UEK589871:UEK589879 UEK589884:UEK589890 UEK589895:UEK589899 UEK655367:UEK655376 UEK655381:UEK655388 UEK655393:UEK655402 UEK655407:UEK655415 UEK655420:UEK655426 UEK655431:UEK655435 UEK720903:UEK720912 UEK720917:UEK720924 UEK720929:UEK720938 UEK720943:UEK720951 UEK720956:UEK720962 UEK720967:UEK720971 UEK786439:UEK786448 UEK786453:UEK786460 UEK786465:UEK786474 UEK786479:UEK786487 UEK786492:UEK786498 UEK786503:UEK786507 UEK851975:UEK851984 UEK851989:UEK851996 UEK852001:UEK852010 UEK852015:UEK852023 UEK852028:UEK852034 UEK852039:UEK852043 UEK917511:UEK917520 UEK917525:UEK917532 UEK917537:UEK917546 UEK917551:UEK917559 UEK917564:UEK917570 UEK917575:UEK917579 UEK983047:UEK983056 UEK983061:UEK983068 UEK983073:UEK983082 UEK983087:UEK983095 UEK983100:UEK983106 UEK983111:UEK983115 UOG3:UOG11 UOG16:UOG23 UOG28:UOG37 UOG43:UOG51 UOG56:UOG62 UOG67:UOG75 UOG65543:UOG65552 UOG65557:UOG65564 UOG65569:UOG65578 UOG65583:UOG65591 UOG65596:UOG65602 UOG65607:UOG65611 UOG131079:UOG131088 UOG131093:UOG131100 UOG131105:UOG131114 UOG131119:UOG131127 UOG131132:UOG131138 UOG131143:UOG131147 UOG196615:UOG196624 UOG196629:UOG196636 UOG196641:UOG196650 UOG196655:UOG196663 UOG196668:UOG196674 UOG196679:UOG196683 UOG262151:UOG262160 UOG262165:UOG262172 UOG262177:UOG262186 UOG262191:UOG262199 UOG262204:UOG262210 UOG262215:UOG262219 UOG327687:UOG327696 UOG327701:UOG327708 UOG327713:UOG327722 UOG327727:UOG327735 UOG327740:UOG327746 UOG327751:UOG327755 UOG393223:UOG393232 UOG393237:UOG393244 UOG393249:UOG393258 UOG393263:UOG393271 UOG393276:UOG393282 UOG393287:UOG393291 UOG458759:UOG458768 UOG458773:UOG458780 UOG458785:UOG458794 UOG458799:UOG458807 UOG458812:UOG458818 UOG458823:UOG458827 UOG524295:UOG524304 UOG524309:UOG524316 UOG524321:UOG524330 UOG524335:UOG524343 UOG524348:UOG524354 UOG524359:UOG524363 UOG589831:UOG589840 UOG589845:UOG589852 UOG589857:UOG589866 UOG589871:UOG589879 UOG589884:UOG589890 UOG589895:UOG589899 UOG655367:UOG655376 UOG655381:UOG655388 UOG655393:UOG655402 UOG655407:UOG655415 UOG655420:UOG655426 UOG655431:UOG655435 UOG720903:UOG720912 UOG720917:UOG720924 UOG720929:UOG720938 UOG720943:UOG720951 UOG720956:UOG720962 UOG720967:UOG720971 UOG786439:UOG786448 UOG786453:UOG786460 UOG786465:UOG786474 UOG786479:UOG786487 UOG786492:UOG786498 UOG786503:UOG786507 UOG851975:UOG851984 UOG851989:UOG851996 UOG852001:UOG852010 UOG852015:UOG852023 UOG852028:UOG852034 UOG852039:UOG852043 UOG917511:UOG917520 UOG917525:UOG917532 UOG917537:UOG917546 UOG917551:UOG917559 UOG917564:UOG917570 UOG917575:UOG917579 UOG983047:UOG983056 UOG983061:UOG983068 UOG983073:UOG983082 UOG983087:UOG983095 UOG983100:UOG983106 UOG983111:UOG983115 UYC3:UYC11 UYC16:UYC23 UYC28:UYC37 UYC43:UYC51 UYC56:UYC62 UYC67:UYC75 UYC65543:UYC65552 UYC65557:UYC65564 UYC65569:UYC65578 UYC65583:UYC65591 UYC65596:UYC65602 UYC65607:UYC65611 UYC131079:UYC131088 UYC131093:UYC131100 UYC131105:UYC131114 UYC131119:UYC131127 UYC131132:UYC131138 UYC131143:UYC131147 UYC196615:UYC196624 UYC196629:UYC196636 UYC196641:UYC196650 UYC196655:UYC196663 UYC196668:UYC196674 UYC196679:UYC196683 UYC262151:UYC262160 UYC262165:UYC262172 UYC262177:UYC262186 UYC262191:UYC262199 UYC262204:UYC262210 UYC262215:UYC262219 UYC327687:UYC327696 UYC327701:UYC327708 UYC327713:UYC327722 UYC327727:UYC327735 UYC327740:UYC327746 UYC327751:UYC327755 UYC393223:UYC393232 UYC393237:UYC393244 UYC393249:UYC393258 UYC393263:UYC393271 UYC393276:UYC393282 UYC393287:UYC393291 UYC458759:UYC458768 UYC458773:UYC458780 UYC458785:UYC458794 UYC458799:UYC458807 UYC458812:UYC458818 UYC458823:UYC458827 UYC524295:UYC524304 UYC524309:UYC524316 UYC524321:UYC524330 UYC524335:UYC524343 UYC524348:UYC524354 UYC524359:UYC524363 UYC589831:UYC589840 UYC589845:UYC589852 UYC589857:UYC589866 UYC589871:UYC589879 UYC589884:UYC589890 UYC589895:UYC589899 UYC655367:UYC655376 UYC655381:UYC655388 UYC655393:UYC655402 UYC655407:UYC655415 UYC655420:UYC655426 UYC655431:UYC655435 UYC720903:UYC720912 UYC720917:UYC720924 UYC720929:UYC720938 UYC720943:UYC720951 UYC720956:UYC720962 UYC720967:UYC720971 UYC786439:UYC786448 UYC786453:UYC786460 UYC786465:UYC786474 UYC786479:UYC786487 UYC786492:UYC786498 UYC786503:UYC786507 UYC851975:UYC851984 UYC851989:UYC851996 UYC852001:UYC852010 UYC852015:UYC852023 UYC852028:UYC852034 UYC852039:UYC852043 UYC917511:UYC917520 UYC917525:UYC917532 UYC917537:UYC917546 UYC917551:UYC917559 UYC917564:UYC917570 UYC917575:UYC917579 UYC983047:UYC983056 UYC983061:UYC983068 UYC983073:UYC983082 UYC983087:UYC983095 UYC983100:UYC983106 UYC983111:UYC983115 VHY3:VHY11 VHY16:VHY23 VHY28:VHY37 VHY43:VHY51 VHY56:VHY62 VHY67:VHY75 VHY65543:VHY65552 VHY65557:VHY65564 VHY65569:VHY65578 VHY65583:VHY65591 VHY65596:VHY65602 VHY65607:VHY65611 VHY131079:VHY131088 VHY131093:VHY131100 VHY131105:VHY131114 VHY131119:VHY131127 VHY131132:VHY131138 VHY131143:VHY131147 VHY196615:VHY196624 VHY196629:VHY196636 VHY196641:VHY196650 VHY196655:VHY196663 VHY196668:VHY196674 VHY196679:VHY196683 VHY262151:VHY262160 VHY262165:VHY262172 VHY262177:VHY262186 VHY262191:VHY262199 VHY262204:VHY262210 VHY262215:VHY262219 VHY327687:VHY327696 VHY327701:VHY327708 VHY327713:VHY327722 VHY327727:VHY327735 VHY327740:VHY327746 VHY327751:VHY327755 VHY393223:VHY393232 VHY393237:VHY393244 VHY393249:VHY393258 VHY393263:VHY393271 VHY393276:VHY393282 VHY393287:VHY393291 VHY458759:VHY458768 VHY458773:VHY458780 VHY458785:VHY458794 VHY458799:VHY458807 VHY458812:VHY458818 VHY458823:VHY458827 VHY524295:VHY524304 VHY524309:VHY524316 VHY524321:VHY524330 VHY524335:VHY524343 VHY524348:VHY524354 VHY524359:VHY524363 VHY589831:VHY589840 VHY589845:VHY589852 VHY589857:VHY589866 VHY589871:VHY589879 VHY589884:VHY589890 VHY589895:VHY589899 VHY655367:VHY655376 VHY655381:VHY655388 VHY655393:VHY655402 VHY655407:VHY655415 VHY655420:VHY655426 VHY655431:VHY655435 VHY720903:VHY720912 VHY720917:VHY720924 VHY720929:VHY720938 VHY720943:VHY720951 VHY720956:VHY720962 VHY720967:VHY720971 VHY786439:VHY786448 VHY786453:VHY786460 VHY786465:VHY786474 VHY786479:VHY786487 VHY786492:VHY786498 VHY786503:VHY786507 VHY851975:VHY851984 VHY851989:VHY851996 VHY852001:VHY852010 VHY852015:VHY852023 VHY852028:VHY852034 VHY852039:VHY852043 VHY917511:VHY917520 VHY917525:VHY917532 VHY917537:VHY917546 VHY917551:VHY917559 VHY917564:VHY917570 VHY917575:VHY917579 VHY983047:VHY983056 VHY983061:VHY983068 VHY983073:VHY983082 VHY983087:VHY983095 VHY983100:VHY983106 VHY983111:VHY983115 VRU3:VRU11 VRU16:VRU23 VRU28:VRU37 VRU43:VRU51 VRU56:VRU62 VRU67:VRU75 VRU65543:VRU65552 VRU65557:VRU65564 VRU65569:VRU65578 VRU65583:VRU65591 VRU65596:VRU65602 VRU65607:VRU65611 VRU131079:VRU131088 VRU131093:VRU131100 VRU131105:VRU131114 VRU131119:VRU131127 VRU131132:VRU131138 VRU131143:VRU131147 VRU196615:VRU196624 VRU196629:VRU196636 VRU196641:VRU196650 VRU196655:VRU196663 VRU196668:VRU196674 VRU196679:VRU196683 VRU262151:VRU262160 VRU262165:VRU262172 VRU262177:VRU262186 VRU262191:VRU262199 VRU262204:VRU262210 VRU262215:VRU262219 VRU327687:VRU327696 VRU327701:VRU327708 VRU327713:VRU327722 VRU327727:VRU327735 VRU327740:VRU327746 VRU327751:VRU327755 VRU393223:VRU393232 VRU393237:VRU393244 VRU393249:VRU393258 VRU393263:VRU393271 VRU393276:VRU393282 VRU393287:VRU393291 VRU458759:VRU458768 VRU458773:VRU458780 VRU458785:VRU458794 VRU458799:VRU458807 VRU458812:VRU458818 VRU458823:VRU458827 VRU524295:VRU524304 VRU524309:VRU524316 VRU524321:VRU524330 VRU524335:VRU524343 VRU524348:VRU524354 VRU524359:VRU524363 VRU589831:VRU589840 VRU589845:VRU589852 VRU589857:VRU589866 VRU589871:VRU589879 VRU589884:VRU589890 VRU589895:VRU589899 VRU655367:VRU655376 VRU655381:VRU655388 VRU655393:VRU655402 VRU655407:VRU655415 VRU655420:VRU655426 VRU655431:VRU655435 VRU720903:VRU720912 VRU720917:VRU720924 VRU720929:VRU720938 VRU720943:VRU720951 VRU720956:VRU720962 VRU720967:VRU720971 VRU786439:VRU786448 VRU786453:VRU786460 VRU786465:VRU786474 VRU786479:VRU786487 VRU786492:VRU786498 VRU786503:VRU786507 VRU851975:VRU851984 VRU851989:VRU851996 VRU852001:VRU852010 VRU852015:VRU852023 VRU852028:VRU852034 VRU852039:VRU852043 VRU917511:VRU917520 VRU917525:VRU917532 VRU917537:VRU917546 VRU917551:VRU917559 VRU917564:VRU917570 VRU917575:VRU917579 VRU983047:VRU983056 VRU983061:VRU983068 VRU983073:VRU983082 VRU983087:VRU983095 VRU983100:VRU983106 VRU983111:VRU983115 WBQ3:WBQ11 WBQ16:WBQ23 WBQ28:WBQ37 WBQ43:WBQ51 WBQ56:WBQ62 WBQ67:WBQ75 WBQ65543:WBQ65552 WBQ65557:WBQ65564 WBQ65569:WBQ65578 WBQ65583:WBQ65591 WBQ65596:WBQ65602 WBQ65607:WBQ65611 WBQ131079:WBQ131088 WBQ131093:WBQ131100 WBQ131105:WBQ131114 WBQ131119:WBQ131127 WBQ131132:WBQ131138 WBQ131143:WBQ131147 WBQ196615:WBQ196624 WBQ196629:WBQ196636 WBQ196641:WBQ196650 WBQ196655:WBQ196663 WBQ196668:WBQ196674 WBQ196679:WBQ196683 WBQ262151:WBQ262160 WBQ262165:WBQ262172 WBQ262177:WBQ262186 WBQ262191:WBQ262199 WBQ262204:WBQ262210 WBQ262215:WBQ262219 WBQ327687:WBQ327696 WBQ327701:WBQ327708 WBQ327713:WBQ327722 WBQ327727:WBQ327735 WBQ327740:WBQ327746 WBQ327751:WBQ327755 WBQ393223:WBQ393232 WBQ393237:WBQ393244 WBQ393249:WBQ393258 WBQ393263:WBQ393271 WBQ393276:WBQ393282 WBQ393287:WBQ393291 WBQ458759:WBQ458768 WBQ458773:WBQ458780 WBQ458785:WBQ458794 WBQ458799:WBQ458807 WBQ458812:WBQ458818 WBQ458823:WBQ458827 WBQ524295:WBQ524304 WBQ524309:WBQ524316 WBQ524321:WBQ524330 WBQ524335:WBQ524343 WBQ524348:WBQ524354 WBQ524359:WBQ524363 WBQ589831:WBQ589840 WBQ589845:WBQ589852 WBQ589857:WBQ589866 WBQ589871:WBQ589879 WBQ589884:WBQ589890 WBQ589895:WBQ589899 WBQ655367:WBQ655376 WBQ655381:WBQ655388 WBQ655393:WBQ655402 WBQ655407:WBQ655415 WBQ655420:WBQ655426 WBQ655431:WBQ655435 WBQ720903:WBQ720912 WBQ720917:WBQ720924 WBQ720929:WBQ720938 WBQ720943:WBQ720951 WBQ720956:WBQ720962 WBQ720967:WBQ720971 WBQ786439:WBQ786448 WBQ786453:WBQ786460 WBQ786465:WBQ786474 WBQ786479:WBQ786487 WBQ786492:WBQ786498 WBQ786503:WBQ786507 WBQ851975:WBQ851984 WBQ851989:WBQ851996 WBQ852001:WBQ852010 WBQ852015:WBQ852023 WBQ852028:WBQ852034 WBQ852039:WBQ852043 WBQ917511:WBQ917520 WBQ917525:WBQ917532 WBQ917537:WBQ917546 WBQ917551:WBQ917559 WBQ917564:WBQ917570 WBQ917575:WBQ917579 WBQ983047:WBQ983056 WBQ983061:WBQ983068 WBQ983073:WBQ983082 WBQ983087:WBQ983095 WBQ983100:WBQ983106 WBQ983111:WBQ983115 WLM3:WLM11 WLM16:WLM23 WLM28:WLM37 WLM43:WLM51 WLM56:WLM62 WLM67:WLM75 WLM65543:WLM65552 WLM65557:WLM65564 WLM65569:WLM65578 WLM65583:WLM65591 WLM65596:WLM65602 WLM65607:WLM65611 WLM131079:WLM131088 WLM131093:WLM131100 WLM131105:WLM131114 WLM131119:WLM131127 WLM131132:WLM131138 WLM131143:WLM131147 WLM196615:WLM196624 WLM196629:WLM196636 WLM196641:WLM196650 WLM196655:WLM196663 WLM196668:WLM196674 WLM196679:WLM196683 WLM262151:WLM262160 WLM262165:WLM262172 WLM262177:WLM262186 WLM262191:WLM262199 WLM262204:WLM262210 WLM262215:WLM262219 WLM327687:WLM327696 WLM327701:WLM327708 WLM327713:WLM327722 WLM327727:WLM327735 WLM327740:WLM327746 WLM327751:WLM327755 WLM393223:WLM393232 WLM393237:WLM393244 WLM393249:WLM393258 WLM393263:WLM393271 WLM393276:WLM393282 WLM393287:WLM393291 WLM458759:WLM458768 WLM458773:WLM458780 WLM458785:WLM458794 WLM458799:WLM458807 WLM458812:WLM458818 WLM458823:WLM458827 WLM524295:WLM524304 WLM524309:WLM524316 WLM524321:WLM524330 WLM524335:WLM524343 WLM524348:WLM524354 WLM524359:WLM524363 WLM589831:WLM589840 WLM589845:WLM589852 WLM589857:WLM589866 WLM589871:WLM589879 WLM589884:WLM589890 WLM589895:WLM589899 WLM655367:WLM655376 WLM655381:WLM655388 WLM655393:WLM655402 WLM655407:WLM655415 WLM655420:WLM655426 WLM655431:WLM655435 WLM720903:WLM720912 WLM720917:WLM720924 WLM720929:WLM720938 WLM720943:WLM720951 WLM720956:WLM720962 WLM720967:WLM720971 WLM786439:WLM786448 WLM786453:WLM786460 WLM786465:WLM786474 WLM786479:WLM786487 WLM786492:WLM786498 WLM786503:WLM786507 WLM851975:WLM851984 WLM851989:WLM851996 WLM852001:WLM852010 WLM852015:WLM852023 WLM852028:WLM852034 WLM852039:WLM852043 WLM917511:WLM917520 WLM917525:WLM917532 WLM917537:WLM917546 WLM917551:WLM917559 WLM917564:WLM917570 WLM917575:WLM917579 WLM983047:WLM983056 WLM983061:WLM983068 WLM983073:WLM983082 WLM983087:WLM983095 WLM983100:WLM983106 WLM983111:WLM983115 WVI3:WVI11 WVI16:WVI23 WVI28:WVI37 WVI43:WVI51 WVI56:WVI62 WVI67:WVI75 WVI65543:WVI65552 WVI65557:WVI65564 WVI65569:WVI65578 WVI65583:WVI65591 WVI65596:WVI65602 WVI65607:WVI65611 WVI131079:WVI131088 WVI131093:WVI131100 WVI131105:WVI131114 WVI131119:WVI131127 WVI131132:WVI131138 WVI131143:WVI131147 WVI196615:WVI196624 WVI196629:WVI196636 WVI196641:WVI196650 WVI196655:WVI196663 WVI196668:WVI196674 WVI196679:WVI196683 WVI262151:WVI262160 WVI262165:WVI262172 WVI262177:WVI262186 WVI262191:WVI262199 WVI262204:WVI262210 WVI262215:WVI262219 WVI327687:WVI327696 WVI327701:WVI327708 WVI327713:WVI327722 WVI327727:WVI327735 WVI327740:WVI327746 WVI327751:WVI327755 WVI393223:WVI393232 WVI393237:WVI393244 WVI393249:WVI393258 WVI393263:WVI393271 WVI393276:WVI393282 WVI393287:WVI393291 WVI458759:WVI458768 WVI458773:WVI458780 WVI458785:WVI458794 WVI458799:WVI458807 WVI458812:WVI458818 WVI458823:WVI458827 WVI524295:WVI524304 WVI524309:WVI524316 WVI524321:WVI524330 WVI524335:WVI524343 WVI524348:WVI524354 WVI524359:WVI524363 WVI589831:WVI589840 WVI589845:WVI589852 WVI589857:WVI589866 WVI589871:WVI589879 WVI589884:WVI589890 WVI589895:WVI589899 WVI655367:WVI655376 WVI655381:WVI655388 WVI655393:WVI655402 WVI655407:WVI655415 WVI655420:WVI655426 WVI655431:WVI655435 WVI720903:WVI720912 WVI720917:WVI720924 WVI720929:WVI720938 WVI720943:WVI720951 WVI720956:WVI720962 WVI720967:WVI720971 WVI786439:WVI786448 WVI786453:WVI786460 WVI786465:WVI786474 WVI786479:WVI786487 WVI786492:WVI786498 WVI786503:WVI786507 WVI851975:WVI851984 WVI851989:WVI851996 WVI852001:WVI852010 WVI852015:WVI852023 WVI852028:WVI852034 WVI852039:WVI852043 WVI917511:WVI917520 WVI917525:WVI917532 WVI917537:WVI917546 WVI917551:WVI917559 WVI917564:WVI917570 WVI917575:WVI917579 WVI983047:WVI983056 WVI983061:WVI983068 WVI983073:WVI983082 WVI983087:WVI983095 WVI983100:WVI983106 WVI983111:WVI983115">
      <formula1>"0,1,2,3,4,5,NA"</formula1>
    </dataValidation>
  </dataValidations>
  <printOptions horizontalCentered="1"/>
  <pageMargins left="0" right="0" top="0.55" bottom="0.15625" header="0.118055555555556" footer="0.118055555555556"/>
  <pageSetup paperSize="1" scale="9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40"/>
  <sheetViews>
    <sheetView zoomScale="103" zoomScaleNormal="103" workbookViewId="0">
      <selection activeCell="A1" sqref="A1:K1"/>
    </sheetView>
  </sheetViews>
  <sheetFormatPr defaultColWidth="9" defaultRowHeight="16.5"/>
  <cols>
    <col min="1" max="1" width="4.5" style="2" customWidth="1"/>
    <col min="2" max="2" width="15.375" style="3" customWidth="1"/>
    <col min="3" max="3" width="55.875" style="2" customWidth="1"/>
    <col min="4" max="4" width="50.75" customWidth="1"/>
    <col min="5" max="5" width="10" customWidth="1"/>
    <col min="6" max="6" width="10.125" customWidth="1"/>
    <col min="7" max="7" width="12.5" customWidth="1"/>
    <col min="8" max="8" width="10" style="4" customWidth="1"/>
    <col min="9" max="11" width="9" style="4"/>
    <col min="257" max="257" width="4.5" customWidth="1"/>
    <col min="258" max="258" width="10.125" customWidth="1"/>
    <col min="259" max="259" width="54.75" customWidth="1"/>
    <col min="260" max="260" width="50.75" customWidth="1"/>
    <col min="261" max="261" width="10" customWidth="1"/>
    <col min="262" max="262" width="10.125" customWidth="1"/>
    <col min="263" max="263" width="12.5" customWidth="1"/>
    <col min="264" max="264" width="10" customWidth="1"/>
    <col min="513" max="513" width="4.5" customWidth="1"/>
    <col min="514" max="514" width="10.125" customWidth="1"/>
    <col min="515" max="515" width="54.75" customWidth="1"/>
    <col min="516" max="516" width="50.75" customWidth="1"/>
    <col min="517" max="517" width="10" customWidth="1"/>
    <col min="518" max="518" width="10.125" customWidth="1"/>
    <col min="519" max="519" width="12.5" customWidth="1"/>
    <col min="520" max="520" width="10" customWidth="1"/>
    <col min="769" max="769" width="4.5" customWidth="1"/>
    <col min="770" max="770" width="10.125" customWidth="1"/>
    <col min="771" max="771" width="54.75" customWidth="1"/>
    <col min="772" max="772" width="50.75" customWidth="1"/>
    <col min="773" max="773" width="10" customWidth="1"/>
    <col min="774" max="774" width="10.125" customWidth="1"/>
    <col min="775" max="775" width="12.5" customWidth="1"/>
    <col min="776" max="776" width="10" customWidth="1"/>
    <col min="1025" max="1025" width="4.5" customWidth="1"/>
    <col min="1026" max="1026" width="10.125" customWidth="1"/>
    <col min="1027" max="1027" width="54.75" customWidth="1"/>
    <col min="1028" max="1028" width="50.75" customWidth="1"/>
    <col min="1029" max="1029" width="10" customWidth="1"/>
    <col min="1030" max="1030" width="10.125" customWidth="1"/>
    <col min="1031" max="1031" width="12.5" customWidth="1"/>
    <col min="1032" max="1032" width="10" customWidth="1"/>
    <col min="1281" max="1281" width="4.5" customWidth="1"/>
    <col min="1282" max="1282" width="10.125" customWidth="1"/>
    <col min="1283" max="1283" width="54.75" customWidth="1"/>
    <col min="1284" max="1284" width="50.75" customWidth="1"/>
    <col min="1285" max="1285" width="10" customWidth="1"/>
    <col min="1286" max="1286" width="10.125" customWidth="1"/>
    <col min="1287" max="1287" width="12.5" customWidth="1"/>
    <col min="1288" max="1288" width="10" customWidth="1"/>
    <col min="1537" max="1537" width="4.5" customWidth="1"/>
    <col min="1538" max="1538" width="10.125" customWidth="1"/>
    <col min="1539" max="1539" width="54.75" customWidth="1"/>
    <col min="1540" max="1540" width="50.75" customWidth="1"/>
    <col min="1541" max="1541" width="10" customWidth="1"/>
    <col min="1542" max="1542" width="10.125" customWidth="1"/>
    <col min="1543" max="1543" width="12.5" customWidth="1"/>
    <col min="1544" max="1544" width="10" customWidth="1"/>
    <col min="1793" max="1793" width="4.5" customWidth="1"/>
    <col min="1794" max="1794" width="10.125" customWidth="1"/>
    <col min="1795" max="1795" width="54.75" customWidth="1"/>
    <col min="1796" max="1796" width="50.75" customWidth="1"/>
    <col min="1797" max="1797" width="10" customWidth="1"/>
    <col min="1798" max="1798" width="10.125" customWidth="1"/>
    <col min="1799" max="1799" width="12.5" customWidth="1"/>
    <col min="1800" max="1800" width="10" customWidth="1"/>
    <col min="2049" max="2049" width="4.5" customWidth="1"/>
    <col min="2050" max="2050" width="10.125" customWidth="1"/>
    <col min="2051" max="2051" width="54.75" customWidth="1"/>
    <col min="2052" max="2052" width="50.75" customWidth="1"/>
    <col min="2053" max="2053" width="10" customWidth="1"/>
    <col min="2054" max="2054" width="10.125" customWidth="1"/>
    <col min="2055" max="2055" width="12.5" customWidth="1"/>
    <col min="2056" max="2056" width="10" customWidth="1"/>
    <col min="2305" max="2305" width="4.5" customWidth="1"/>
    <col min="2306" max="2306" width="10.125" customWidth="1"/>
    <col min="2307" max="2307" width="54.75" customWidth="1"/>
    <col min="2308" max="2308" width="50.75" customWidth="1"/>
    <col min="2309" max="2309" width="10" customWidth="1"/>
    <col min="2310" max="2310" width="10.125" customWidth="1"/>
    <col min="2311" max="2311" width="12.5" customWidth="1"/>
    <col min="2312" max="2312" width="10" customWidth="1"/>
    <col min="2561" max="2561" width="4.5" customWidth="1"/>
    <col min="2562" max="2562" width="10.125" customWidth="1"/>
    <col min="2563" max="2563" width="54.75" customWidth="1"/>
    <col min="2564" max="2564" width="50.75" customWidth="1"/>
    <col min="2565" max="2565" width="10" customWidth="1"/>
    <col min="2566" max="2566" width="10.125" customWidth="1"/>
    <col min="2567" max="2567" width="12.5" customWidth="1"/>
    <col min="2568" max="2568" width="10" customWidth="1"/>
    <col min="2817" max="2817" width="4.5" customWidth="1"/>
    <col min="2818" max="2818" width="10.125" customWidth="1"/>
    <col min="2819" max="2819" width="54.75" customWidth="1"/>
    <col min="2820" max="2820" width="50.75" customWidth="1"/>
    <col min="2821" max="2821" width="10" customWidth="1"/>
    <col min="2822" max="2822" width="10.125" customWidth="1"/>
    <col min="2823" max="2823" width="12.5" customWidth="1"/>
    <col min="2824" max="2824" width="10" customWidth="1"/>
    <col min="3073" max="3073" width="4.5" customWidth="1"/>
    <col min="3074" max="3074" width="10.125" customWidth="1"/>
    <col min="3075" max="3075" width="54.75" customWidth="1"/>
    <col min="3076" max="3076" width="50.75" customWidth="1"/>
    <col min="3077" max="3077" width="10" customWidth="1"/>
    <col min="3078" max="3078" width="10.125" customWidth="1"/>
    <col min="3079" max="3079" width="12.5" customWidth="1"/>
    <col min="3080" max="3080" width="10" customWidth="1"/>
    <col min="3329" max="3329" width="4.5" customWidth="1"/>
    <col min="3330" max="3330" width="10.125" customWidth="1"/>
    <col min="3331" max="3331" width="54.75" customWidth="1"/>
    <col min="3332" max="3332" width="50.75" customWidth="1"/>
    <col min="3333" max="3333" width="10" customWidth="1"/>
    <col min="3334" max="3334" width="10.125" customWidth="1"/>
    <col min="3335" max="3335" width="12.5" customWidth="1"/>
    <col min="3336" max="3336" width="10" customWidth="1"/>
    <col min="3585" max="3585" width="4.5" customWidth="1"/>
    <col min="3586" max="3586" width="10.125" customWidth="1"/>
    <col min="3587" max="3587" width="54.75" customWidth="1"/>
    <col min="3588" max="3588" width="50.75" customWidth="1"/>
    <col min="3589" max="3589" width="10" customWidth="1"/>
    <col min="3590" max="3590" width="10.125" customWidth="1"/>
    <col min="3591" max="3591" width="12.5" customWidth="1"/>
    <col min="3592" max="3592" width="10" customWidth="1"/>
    <col min="3841" max="3841" width="4.5" customWidth="1"/>
    <col min="3842" max="3842" width="10.125" customWidth="1"/>
    <col min="3843" max="3843" width="54.75" customWidth="1"/>
    <col min="3844" max="3844" width="50.75" customWidth="1"/>
    <col min="3845" max="3845" width="10" customWidth="1"/>
    <col min="3846" max="3846" width="10.125" customWidth="1"/>
    <col min="3847" max="3847" width="12.5" customWidth="1"/>
    <col min="3848" max="3848" width="10" customWidth="1"/>
    <col min="4097" max="4097" width="4.5" customWidth="1"/>
    <col min="4098" max="4098" width="10.125" customWidth="1"/>
    <col min="4099" max="4099" width="54.75" customWidth="1"/>
    <col min="4100" max="4100" width="50.75" customWidth="1"/>
    <col min="4101" max="4101" width="10" customWidth="1"/>
    <col min="4102" max="4102" width="10.125" customWidth="1"/>
    <col min="4103" max="4103" width="12.5" customWidth="1"/>
    <col min="4104" max="4104" width="10" customWidth="1"/>
    <col min="4353" max="4353" width="4.5" customWidth="1"/>
    <col min="4354" max="4354" width="10.125" customWidth="1"/>
    <col min="4355" max="4355" width="54.75" customWidth="1"/>
    <col min="4356" max="4356" width="50.75" customWidth="1"/>
    <col min="4357" max="4357" width="10" customWidth="1"/>
    <col min="4358" max="4358" width="10.125" customWidth="1"/>
    <col min="4359" max="4359" width="12.5" customWidth="1"/>
    <col min="4360" max="4360" width="10" customWidth="1"/>
    <col min="4609" max="4609" width="4.5" customWidth="1"/>
    <col min="4610" max="4610" width="10.125" customWidth="1"/>
    <col min="4611" max="4611" width="54.75" customWidth="1"/>
    <col min="4612" max="4612" width="50.75" customWidth="1"/>
    <col min="4613" max="4613" width="10" customWidth="1"/>
    <col min="4614" max="4614" width="10.125" customWidth="1"/>
    <col min="4615" max="4615" width="12.5" customWidth="1"/>
    <col min="4616" max="4616" width="10" customWidth="1"/>
    <col min="4865" max="4865" width="4.5" customWidth="1"/>
    <col min="4866" max="4866" width="10.125" customWidth="1"/>
    <col min="4867" max="4867" width="54.75" customWidth="1"/>
    <col min="4868" max="4868" width="50.75" customWidth="1"/>
    <col min="4869" max="4869" width="10" customWidth="1"/>
    <col min="4870" max="4870" width="10.125" customWidth="1"/>
    <col min="4871" max="4871" width="12.5" customWidth="1"/>
    <col min="4872" max="4872" width="10" customWidth="1"/>
    <col min="5121" max="5121" width="4.5" customWidth="1"/>
    <col min="5122" max="5122" width="10.125" customWidth="1"/>
    <col min="5123" max="5123" width="54.75" customWidth="1"/>
    <col min="5124" max="5124" width="50.75" customWidth="1"/>
    <col min="5125" max="5125" width="10" customWidth="1"/>
    <col min="5126" max="5126" width="10.125" customWidth="1"/>
    <col min="5127" max="5127" width="12.5" customWidth="1"/>
    <col min="5128" max="5128" width="10" customWidth="1"/>
    <col min="5377" max="5377" width="4.5" customWidth="1"/>
    <col min="5378" max="5378" width="10.125" customWidth="1"/>
    <col min="5379" max="5379" width="54.75" customWidth="1"/>
    <col min="5380" max="5380" width="50.75" customWidth="1"/>
    <col min="5381" max="5381" width="10" customWidth="1"/>
    <col min="5382" max="5382" width="10.125" customWidth="1"/>
    <col min="5383" max="5383" width="12.5" customWidth="1"/>
    <col min="5384" max="5384" width="10" customWidth="1"/>
    <col min="5633" max="5633" width="4.5" customWidth="1"/>
    <col min="5634" max="5634" width="10.125" customWidth="1"/>
    <col min="5635" max="5635" width="54.75" customWidth="1"/>
    <col min="5636" max="5636" width="50.75" customWidth="1"/>
    <col min="5637" max="5637" width="10" customWidth="1"/>
    <col min="5638" max="5638" width="10.125" customWidth="1"/>
    <col min="5639" max="5639" width="12.5" customWidth="1"/>
    <col min="5640" max="5640" width="10" customWidth="1"/>
    <col min="5889" max="5889" width="4.5" customWidth="1"/>
    <col min="5890" max="5890" width="10.125" customWidth="1"/>
    <col min="5891" max="5891" width="54.75" customWidth="1"/>
    <col min="5892" max="5892" width="50.75" customWidth="1"/>
    <col min="5893" max="5893" width="10" customWidth="1"/>
    <col min="5894" max="5894" width="10.125" customWidth="1"/>
    <col min="5895" max="5895" width="12.5" customWidth="1"/>
    <col min="5896" max="5896" width="10" customWidth="1"/>
    <col min="6145" max="6145" width="4.5" customWidth="1"/>
    <col min="6146" max="6146" width="10.125" customWidth="1"/>
    <col min="6147" max="6147" width="54.75" customWidth="1"/>
    <col min="6148" max="6148" width="50.75" customWidth="1"/>
    <col min="6149" max="6149" width="10" customWidth="1"/>
    <col min="6150" max="6150" width="10.125" customWidth="1"/>
    <col min="6151" max="6151" width="12.5" customWidth="1"/>
    <col min="6152" max="6152" width="10" customWidth="1"/>
    <col min="6401" max="6401" width="4.5" customWidth="1"/>
    <col min="6402" max="6402" width="10.125" customWidth="1"/>
    <col min="6403" max="6403" width="54.75" customWidth="1"/>
    <col min="6404" max="6404" width="50.75" customWidth="1"/>
    <col min="6405" max="6405" width="10" customWidth="1"/>
    <col min="6406" max="6406" width="10.125" customWidth="1"/>
    <col min="6407" max="6407" width="12.5" customWidth="1"/>
    <col min="6408" max="6408" width="10" customWidth="1"/>
    <col min="6657" max="6657" width="4.5" customWidth="1"/>
    <col min="6658" max="6658" width="10.125" customWidth="1"/>
    <col min="6659" max="6659" width="54.75" customWidth="1"/>
    <col min="6660" max="6660" width="50.75" customWidth="1"/>
    <col min="6661" max="6661" width="10" customWidth="1"/>
    <col min="6662" max="6662" width="10.125" customWidth="1"/>
    <col min="6663" max="6663" width="12.5" customWidth="1"/>
    <col min="6664" max="6664" width="10" customWidth="1"/>
    <col min="6913" max="6913" width="4.5" customWidth="1"/>
    <col min="6914" max="6914" width="10.125" customWidth="1"/>
    <col min="6915" max="6915" width="54.75" customWidth="1"/>
    <col min="6916" max="6916" width="50.75" customWidth="1"/>
    <col min="6917" max="6917" width="10" customWidth="1"/>
    <col min="6918" max="6918" width="10.125" customWidth="1"/>
    <col min="6919" max="6919" width="12.5" customWidth="1"/>
    <col min="6920" max="6920" width="10" customWidth="1"/>
    <col min="7169" max="7169" width="4.5" customWidth="1"/>
    <col min="7170" max="7170" width="10.125" customWidth="1"/>
    <col min="7171" max="7171" width="54.75" customWidth="1"/>
    <col min="7172" max="7172" width="50.75" customWidth="1"/>
    <col min="7173" max="7173" width="10" customWidth="1"/>
    <col min="7174" max="7174" width="10.125" customWidth="1"/>
    <col min="7175" max="7175" width="12.5" customWidth="1"/>
    <col min="7176" max="7176" width="10" customWidth="1"/>
    <col min="7425" max="7425" width="4.5" customWidth="1"/>
    <col min="7426" max="7426" width="10.125" customWidth="1"/>
    <col min="7427" max="7427" width="54.75" customWidth="1"/>
    <col min="7428" max="7428" width="50.75" customWidth="1"/>
    <col min="7429" max="7429" width="10" customWidth="1"/>
    <col min="7430" max="7430" width="10.125" customWidth="1"/>
    <col min="7431" max="7431" width="12.5" customWidth="1"/>
    <col min="7432" max="7432" width="10" customWidth="1"/>
    <col min="7681" max="7681" width="4.5" customWidth="1"/>
    <col min="7682" max="7682" width="10.125" customWidth="1"/>
    <col min="7683" max="7683" width="54.75" customWidth="1"/>
    <col min="7684" max="7684" width="50.75" customWidth="1"/>
    <col min="7685" max="7685" width="10" customWidth="1"/>
    <col min="7686" max="7686" width="10.125" customWidth="1"/>
    <col min="7687" max="7687" width="12.5" customWidth="1"/>
    <col min="7688" max="7688" width="10" customWidth="1"/>
    <col min="7937" max="7937" width="4.5" customWidth="1"/>
    <col min="7938" max="7938" width="10.125" customWidth="1"/>
    <col min="7939" max="7939" width="54.75" customWidth="1"/>
    <col min="7940" max="7940" width="50.75" customWidth="1"/>
    <col min="7941" max="7941" width="10" customWidth="1"/>
    <col min="7942" max="7942" width="10.125" customWidth="1"/>
    <col min="7943" max="7943" width="12.5" customWidth="1"/>
    <col min="7944" max="7944" width="10" customWidth="1"/>
    <col min="8193" max="8193" width="4.5" customWidth="1"/>
    <col min="8194" max="8194" width="10.125" customWidth="1"/>
    <col min="8195" max="8195" width="54.75" customWidth="1"/>
    <col min="8196" max="8196" width="50.75" customWidth="1"/>
    <col min="8197" max="8197" width="10" customWidth="1"/>
    <col min="8198" max="8198" width="10.125" customWidth="1"/>
    <col min="8199" max="8199" width="12.5" customWidth="1"/>
    <col min="8200" max="8200" width="10" customWidth="1"/>
    <col min="8449" max="8449" width="4.5" customWidth="1"/>
    <col min="8450" max="8450" width="10.125" customWidth="1"/>
    <col min="8451" max="8451" width="54.75" customWidth="1"/>
    <col min="8452" max="8452" width="50.75" customWidth="1"/>
    <col min="8453" max="8453" width="10" customWidth="1"/>
    <col min="8454" max="8454" width="10.125" customWidth="1"/>
    <col min="8455" max="8455" width="12.5" customWidth="1"/>
    <col min="8456" max="8456" width="10" customWidth="1"/>
    <col min="8705" max="8705" width="4.5" customWidth="1"/>
    <col min="8706" max="8706" width="10.125" customWidth="1"/>
    <col min="8707" max="8707" width="54.75" customWidth="1"/>
    <col min="8708" max="8708" width="50.75" customWidth="1"/>
    <col min="8709" max="8709" width="10" customWidth="1"/>
    <col min="8710" max="8710" width="10.125" customWidth="1"/>
    <col min="8711" max="8711" width="12.5" customWidth="1"/>
    <col min="8712" max="8712" width="10" customWidth="1"/>
    <col min="8961" max="8961" width="4.5" customWidth="1"/>
    <col min="8962" max="8962" width="10.125" customWidth="1"/>
    <col min="8963" max="8963" width="54.75" customWidth="1"/>
    <col min="8964" max="8964" width="50.75" customWidth="1"/>
    <col min="8965" max="8965" width="10" customWidth="1"/>
    <col min="8966" max="8966" width="10.125" customWidth="1"/>
    <col min="8967" max="8967" width="12.5" customWidth="1"/>
    <col min="8968" max="8968" width="10" customWidth="1"/>
    <col min="9217" max="9217" width="4.5" customWidth="1"/>
    <col min="9218" max="9218" width="10.125" customWidth="1"/>
    <col min="9219" max="9219" width="54.75" customWidth="1"/>
    <col min="9220" max="9220" width="50.75" customWidth="1"/>
    <col min="9221" max="9221" width="10" customWidth="1"/>
    <col min="9222" max="9222" width="10.125" customWidth="1"/>
    <col min="9223" max="9223" width="12.5" customWidth="1"/>
    <col min="9224" max="9224" width="10" customWidth="1"/>
    <col min="9473" max="9473" width="4.5" customWidth="1"/>
    <col min="9474" max="9474" width="10.125" customWidth="1"/>
    <col min="9475" max="9475" width="54.75" customWidth="1"/>
    <col min="9476" max="9476" width="50.75" customWidth="1"/>
    <col min="9477" max="9477" width="10" customWidth="1"/>
    <col min="9478" max="9478" width="10.125" customWidth="1"/>
    <col min="9479" max="9479" width="12.5" customWidth="1"/>
    <col min="9480" max="9480" width="10" customWidth="1"/>
    <col min="9729" max="9729" width="4.5" customWidth="1"/>
    <col min="9730" max="9730" width="10.125" customWidth="1"/>
    <col min="9731" max="9731" width="54.75" customWidth="1"/>
    <col min="9732" max="9732" width="50.75" customWidth="1"/>
    <col min="9733" max="9733" width="10" customWidth="1"/>
    <col min="9734" max="9734" width="10.125" customWidth="1"/>
    <col min="9735" max="9735" width="12.5" customWidth="1"/>
    <col min="9736" max="9736" width="10" customWidth="1"/>
    <col min="9985" max="9985" width="4.5" customWidth="1"/>
    <col min="9986" max="9986" width="10.125" customWidth="1"/>
    <col min="9987" max="9987" width="54.75" customWidth="1"/>
    <col min="9988" max="9988" width="50.75" customWidth="1"/>
    <col min="9989" max="9989" width="10" customWidth="1"/>
    <col min="9990" max="9990" width="10.125" customWidth="1"/>
    <col min="9991" max="9991" width="12.5" customWidth="1"/>
    <col min="9992" max="9992" width="10" customWidth="1"/>
    <col min="10241" max="10241" width="4.5" customWidth="1"/>
    <col min="10242" max="10242" width="10.125" customWidth="1"/>
    <col min="10243" max="10243" width="54.75" customWidth="1"/>
    <col min="10244" max="10244" width="50.75" customWidth="1"/>
    <col min="10245" max="10245" width="10" customWidth="1"/>
    <col min="10246" max="10246" width="10.125" customWidth="1"/>
    <col min="10247" max="10247" width="12.5" customWidth="1"/>
    <col min="10248" max="10248" width="10" customWidth="1"/>
    <col min="10497" max="10497" width="4.5" customWidth="1"/>
    <col min="10498" max="10498" width="10.125" customWidth="1"/>
    <col min="10499" max="10499" width="54.75" customWidth="1"/>
    <col min="10500" max="10500" width="50.75" customWidth="1"/>
    <col min="10501" max="10501" width="10" customWidth="1"/>
    <col min="10502" max="10502" width="10.125" customWidth="1"/>
    <col min="10503" max="10503" width="12.5" customWidth="1"/>
    <col min="10504" max="10504" width="10" customWidth="1"/>
    <col min="10753" max="10753" width="4.5" customWidth="1"/>
    <col min="10754" max="10754" width="10.125" customWidth="1"/>
    <col min="10755" max="10755" width="54.75" customWidth="1"/>
    <col min="10756" max="10756" width="50.75" customWidth="1"/>
    <col min="10757" max="10757" width="10" customWidth="1"/>
    <col min="10758" max="10758" width="10.125" customWidth="1"/>
    <col min="10759" max="10759" width="12.5" customWidth="1"/>
    <col min="10760" max="10760" width="10" customWidth="1"/>
    <col min="11009" max="11009" width="4.5" customWidth="1"/>
    <col min="11010" max="11010" width="10.125" customWidth="1"/>
    <col min="11011" max="11011" width="54.75" customWidth="1"/>
    <col min="11012" max="11012" width="50.75" customWidth="1"/>
    <col min="11013" max="11013" width="10" customWidth="1"/>
    <col min="11014" max="11014" width="10.125" customWidth="1"/>
    <col min="11015" max="11015" width="12.5" customWidth="1"/>
    <col min="11016" max="11016" width="10" customWidth="1"/>
    <col min="11265" max="11265" width="4.5" customWidth="1"/>
    <col min="11266" max="11266" width="10.125" customWidth="1"/>
    <col min="11267" max="11267" width="54.75" customWidth="1"/>
    <col min="11268" max="11268" width="50.75" customWidth="1"/>
    <col min="11269" max="11269" width="10" customWidth="1"/>
    <col min="11270" max="11270" width="10.125" customWidth="1"/>
    <col min="11271" max="11271" width="12.5" customWidth="1"/>
    <col min="11272" max="11272" width="10" customWidth="1"/>
    <col min="11521" max="11521" width="4.5" customWidth="1"/>
    <col min="11522" max="11522" width="10.125" customWidth="1"/>
    <col min="11523" max="11523" width="54.75" customWidth="1"/>
    <col min="11524" max="11524" width="50.75" customWidth="1"/>
    <col min="11525" max="11525" width="10" customWidth="1"/>
    <col min="11526" max="11526" width="10.125" customWidth="1"/>
    <col min="11527" max="11527" width="12.5" customWidth="1"/>
    <col min="11528" max="11528" width="10" customWidth="1"/>
    <col min="11777" max="11777" width="4.5" customWidth="1"/>
    <col min="11778" max="11778" width="10.125" customWidth="1"/>
    <col min="11779" max="11779" width="54.75" customWidth="1"/>
    <col min="11780" max="11780" width="50.75" customWidth="1"/>
    <col min="11781" max="11781" width="10" customWidth="1"/>
    <col min="11782" max="11782" width="10.125" customWidth="1"/>
    <col min="11783" max="11783" width="12.5" customWidth="1"/>
    <col min="11784" max="11784" width="10" customWidth="1"/>
    <col min="12033" max="12033" width="4.5" customWidth="1"/>
    <col min="12034" max="12034" width="10.125" customWidth="1"/>
    <col min="12035" max="12035" width="54.75" customWidth="1"/>
    <col min="12036" max="12036" width="50.75" customWidth="1"/>
    <col min="12037" max="12037" width="10" customWidth="1"/>
    <col min="12038" max="12038" width="10.125" customWidth="1"/>
    <col min="12039" max="12039" width="12.5" customWidth="1"/>
    <col min="12040" max="12040" width="10" customWidth="1"/>
    <col min="12289" max="12289" width="4.5" customWidth="1"/>
    <col min="12290" max="12290" width="10.125" customWidth="1"/>
    <col min="12291" max="12291" width="54.75" customWidth="1"/>
    <col min="12292" max="12292" width="50.75" customWidth="1"/>
    <col min="12293" max="12293" width="10" customWidth="1"/>
    <col min="12294" max="12294" width="10.125" customWidth="1"/>
    <col min="12295" max="12295" width="12.5" customWidth="1"/>
    <col min="12296" max="12296" width="10" customWidth="1"/>
    <col min="12545" max="12545" width="4.5" customWidth="1"/>
    <col min="12546" max="12546" width="10.125" customWidth="1"/>
    <col min="12547" max="12547" width="54.75" customWidth="1"/>
    <col min="12548" max="12548" width="50.75" customWidth="1"/>
    <col min="12549" max="12549" width="10" customWidth="1"/>
    <col min="12550" max="12550" width="10.125" customWidth="1"/>
    <col min="12551" max="12551" width="12.5" customWidth="1"/>
    <col min="12552" max="12552" width="10" customWidth="1"/>
    <col min="12801" max="12801" width="4.5" customWidth="1"/>
    <col min="12802" max="12802" width="10.125" customWidth="1"/>
    <col min="12803" max="12803" width="54.75" customWidth="1"/>
    <col min="12804" max="12804" width="50.75" customWidth="1"/>
    <col min="12805" max="12805" width="10" customWidth="1"/>
    <col min="12806" max="12806" width="10.125" customWidth="1"/>
    <col min="12807" max="12807" width="12.5" customWidth="1"/>
    <col min="12808" max="12808" width="10" customWidth="1"/>
    <col min="13057" max="13057" width="4.5" customWidth="1"/>
    <col min="13058" max="13058" width="10.125" customWidth="1"/>
    <col min="13059" max="13059" width="54.75" customWidth="1"/>
    <col min="13060" max="13060" width="50.75" customWidth="1"/>
    <col min="13061" max="13061" width="10" customWidth="1"/>
    <col min="13062" max="13062" width="10.125" customWidth="1"/>
    <col min="13063" max="13063" width="12.5" customWidth="1"/>
    <col min="13064" max="13064" width="10" customWidth="1"/>
    <col min="13313" max="13313" width="4.5" customWidth="1"/>
    <col min="13314" max="13314" width="10.125" customWidth="1"/>
    <col min="13315" max="13315" width="54.75" customWidth="1"/>
    <col min="13316" max="13316" width="50.75" customWidth="1"/>
    <col min="13317" max="13317" width="10" customWidth="1"/>
    <col min="13318" max="13318" width="10.125" customWidth="1"/>
    <col min="13319" max="13319" width="12.5" customWidth="1"/>
    <col min="13320" max="13320" width="10" customWidth="1"/>
    <col min="13569" max="13569" width="4.5" customWidth="1"/>
    <col min="13570" max="13570" width="10.125" customWidth="1"/>
    <col min="13571" max="13571" width="54.75" customWidth="1"/>
    <col min="13572" max="13572" width="50.75" customWidth="1"/>
    <col min="13573" max="13573" width="10" customWidth="1"/>
    <col min="13574" max="13574" width="10.125" customWidth="1"/>
    <col min="13575" max="13575" width="12.5" customWidth="1"/>
    <col min="13576" max="13576" width="10" customWidth="1"/>
    <col min="13825" max="13825" width="4.5" customWidth="1"/>
    <col min="13826" max="13826" width="10.125" customWidth="1"/>
    <col min="13827" max="13827" width="54.75" customWidth="1"/>
    <col min="13828" max="13828" width="50.75" customWidth="1"/>
    <col min="13829" max="13829" width="10" customWidth="1"/>
    <col min="13830" max="13830" width="10.125" customWidth="1"/>
    <col min="13831" max="13831" width="12.5" customWidth="1"/>
    <col min="13832" max="13832" width="10" customWidth="1"/>
    <col min="14081" max="14081" width="4.5" customWidth="1"/>
    <col min="14082" max="14082" width="10.125" customWidth="1"/>
    <col min="14083" max="14083" width="54.75" customWidth="1"/>
    <col min="14084" max="14084" width="50.75" customWidth="1"/>
    <col min="14085" max="14085" width="10" customWidth="1"/>
    <col min="14086" max="14086" width="10.125" customWidth="1"/>
    <col min="14087" max="14087" width="12.5" customWidth="1"/>
    <col min="14088" max="14088" width="10" customWidth="1"/>
    <col min="14337" max="14337" width="4.5" customWidth="1"/>
    <col min="14338" max="14338" width="10.125" customWidth="1"/>
    <col min="14339" max="14339" width="54.75" customWidth="1"/>
    <col min="14340" max="14340" width="50.75" customWidth="1"/>
    <col min="14341" max="14341" width="10" customWidth="1"/>
    <col min="14342" max="14342" width="10.125" customWidth="1"/>
    <col min="14343" max="14343" width="12.5" customWidth="1"/>
    <col min="14344" max="14344" width="10" customWidth="1"/>
    <col min="14593" max="14593" width="4.5" customWidth="1"/>
    <col min="14594" max="14594" width="10.125" customWidth="1"/>
    <col min="14595" max="14595" width="54.75" customWidth="1"/>
    <col min="14596" max="14596" width="50.75" customWidth="1"/>
    <col min="14597" max="14597" width="10" customWidth="1"/>
    <col min="14598" max="14598" width="10.125" customWidth="1"/>
    <col min="14599" max="14599" width="12.5" customWidth="1"/>
    <col min="14600" max="14600" width="10" customWidth="1"/>
    <col min="14849" max="14849" width="4.5" customWidth="1"/>
    <col min="14850" max="14850" width="10.125" customWidth="1"/>
    <col min="14851" max="14851" width="54.75" customWidth="1"/>
    <col min="14852" max="14852" width="50.75" customWidth="1"/>
    <col min="14853" max="14853" width="10" customWidth="1"/>
    <col min="14854" max="14854" width="10.125" customWidth="1"/>
    <col min="14855" max="14855" width="12.5" customWidth="1"/>
    <col min="14856" max="14856" width="10" customWidth="1"/>
    <col min="15105" max="15105" width="4.5" customWidth="1"/>
    <col min="15106" max="15106" width="10.125" customWidth="1"/>
    <col min="15107" max="15107" width="54.75" customWidth="1"/>
    <col min="15108" max="15108" width="50.75" customWidth="1"/>
    <col min="15109" max="15109" width="10" customWidth="1"/>
    <col min="15110" max="15110" width="10.125" customWidth="1"/>
    <col min="15111" max="15111" width="12.5" customWidth="1"/>
    <col min="15112" max="15112" width="10" customWidth="1"/>
    <col min="15361" max="15361" width="4.5" customWidth="1"/>
    <col min="15362" max="15362" width="10.125" customWidth="1"/>
    <col min="15363" max="15363" width="54.75" customWidth="1"/>
    <col min="15364" max="15364" width="50.75" customWidth="1"/>
    <col min="15365" max="15365" width="10" customWidth="1"/>
    <col min="15366" max="15366" width="10.125" customWidth="1"/>
    <col min="15367" max="15367" width="12.5" customWidth="1"/>
    <col min="15368" max="15368" width="10" customWidth="1"/>
    <col min="15617" max="15617" width="4.5" customWidth="1"/>
    <col min="15618" max="15618" width="10.125" customWidth="1"/>
    <col min="15619" max="15619" width="54.75" customWidth="1"/>
    <col min="15620" max="15620" width="50.75" customWidth="1"/>
    <col min="15621" max="15621" width="10" customWidth="1"/>
    <col min="15622" max="15622" width="10.125" customWidth="1"/>
    <col min="15623" max="15623" width="12.5" customWidth="1"/>
    <col min="15624" max="15624" width="10" customWidth="1"/>
    <col min="15873" max="15873" width="4.5" customWidth="1"/>
    <col min="15874" max="15874" width="10.125" customWidth="1"/>
    <col min="15875" max="15875" width="54.75" customWidth="1"/>
    <col min="15876" max="15876" width="50.75" customWidth="1"/>
    <col min="15877" max="15877" width="10" customWidth="1"/>
    <col min="15878" max="15878" width="10.125" customWidth="1"/>
    <col min="15879" max="15879" width="12.5" customWidth="1"/>
    <col min="15880" max="15880" width="10" customWidth="1"/>
    <col min="16129" max="16129" width="4.5" customWidth="1"/>
    <col min="16130" max="16130" width="10.125" customWidth="1"/>
    <col min="16131" max="16131" width="54.75" customWidth="1"/>
    <col min="16132" max="16132" width="50.75" customWidth="1"/>
    <col min="16133" max="16133" width="10" customWidth="1"/>
    <col min="16134" max="16134" width="10.125" customWidth="1"/>
    <col min="16135" max="16135" width="12.5" customWidth="1"/>
    <col min="16136" max="16136" width="10" customWidth="1"/>
  </cols>
  <sheetData>
    <row r="1" ht="32.25" customHeight="1" spans="1:11">
      <c r="A1" s="5" t="s">
        <v>123</v>
      </c>
      <c r="B1" s="6"/>
      <c r="C1" s="5"/>
      <c r="D1" s="7"/>
      <c r="E1" s="7"/>
      <c r="F1" s="7"/>
      <c r="G1" s="7"/>
      <c r="H1" s="7"/>
      <c r="I1" s="7"/>
      <c r="J1" s="7"/>
      <c r="K1" s="7"/>
    </row>
    <row r="2" ht="28.5" customHeight="1" spans="1:11">
      <c r="A2" s="8" t="s">
        <v>124</v>
      </c>
      <c r="B2" s="9" t="s">
        <v>125</v>
      </c>
      <c r="C2" s="9" t="s">
        <v>126</v>
      </c>
      <c r="D2" s="10" t="s">
        <v>127</v>
      </c>
      <c r="E2" s="10" t="s">
        <v>128</v>
      </c>
      <c r="F2" s="10" t="s">
        <v>129</v>
      </c>
      <c r="G2" s="10" t="s">
        <v>130</v>
      </c>
      <c r="H2" s="10" t="s">
        <v>131</v>
      </c>
      <c r="I2" s="35" t="s">
        <v>132</v>
      </c>
      <c r="J2" s="35" t="s">
        <v>133</v>
      </c>
      <c r="K2" s="36" t="s">
        <v>134</v>
      </c>
    </row>
    <row r="3" ht="33" spans="1:11">
      <c r="A3" s="11">
        <v>1</v>
      </c>
      <c r="B3" s="12" t="s">
        <v>135</v>
      </c>
      <c r="C3" s="13" t="s">
        <v>136</v>
      </c>
      <c r="D3" s="14"/>
      <c r="E3" s="14"/>
      <c r="F3" s="14"/>
      <c r="G3" s="14"/>
      <c r="H3" s="14"/>
      <c r="I3" s="37"/>
      <c r="J3" s="37"/>
      <c r="K3" s="38"/>
    </row>
    <row r="4" ht="33" spans="1:11">
      <c r="A4" s="11">
        <v>2</v>
      </c>
      <c r="B4" s="12"/>
      <c r="C4" s="13" t="s">
        <v>137</v>
      </c>
      <c r="D4" s="14"/>
      <c r="E4" s="14"/>
      <c r="F4" s="14"/>
      <c r="G4" s="14"/>
      <c r="H4" s="14"/>
      <c r="I4" s="37"/>
      <c r="J4" s="37"/>
      <c r="K4" s="38"/>
    </row>
    <row r="5" spans="1:11">
      <c r="A5" s="11">
        <v>3</v>
      </c>
      <c r="B5" s="12"/>
      <c r="C5" s="13" t="s">
        <v>138</v>
      </c>
      <c r="D5" s="14"/>
      <c r="E5" s="14"/>
      <c r="F5" s="14"/>
      <c r="G5" s="14"/>
      <c r="H5" s="14"/>
      <c r="I5" s="37"/>
      <c r="J5" s="37"/>
      <c r="K5" s="38"/>
    </row>
    <row r="6" spans="1:11">
      <c r="A6" s="11">
        <v>4</v>
      </c>
      <c r="B6" s="12"/>
      <c r="C6" s="13" t="s">
        <v>139</v>
      </c>
      <c r="D6" s="14"/>
      <c r="E6" s="14"/>
      <c r="F6" s="14"/>
      <c r="G6" s="14"/>
      <c r="H6" s="14"/>
      <c r="I6" s="37"/>
      <c r="J6" s="37"/>
      <c r="K6" s="38"/>
    </row>
    <row r="7" spans="1:11">
      <c r="A7" s="11">
        <v>5</v>
      </c>
      <c r="B7" s="12"/>
      <c r="C7" s="13" t="s">
        <v>140</v>
      </c>
      <c r="D7" s="14"/>
      <c r="E7" s="14"/>
      <c r="F7" s="14"/>
      <c r="G7" s="14"/>
      <c r="H7" s="14"/>
      <c r="I7" s="37"/>
      <c r="J7" s="37"/>
      <c r="K7" s="38"/>
    </row>
    <row r="8" spans="1:11">
      <c r="A8" s="11">
        <v>6</v>
      </c>
      <c r="B8" s="12"/>
      <c r="C8" s="13" t="s">
        <v>141</v>
      </c>
      <c r="D8" s="14"/>
      <c r="E8" s="14"/>
      <c r="F8" s="14"/>
      <c r="G8" s="14"/>
      <c r="H8" s="14"/>
      <c r="I8" s="37"/>
      <c r="J8" s="37"/>
      <c r="K8" s="38"/>
    </row>
    <row r="9" spans="1:11">
      <c r="A9" s="11">
        <v>7</v>
      </c>
      <c r="B9" s="12"/>
      <c r="C9" s="13" t="s">
        <v>142</v>
      </c>
      <c r="D9" s="14"/>
      <c r="E9" s="14"/>
      <c r="F9" s="14"/>
      <c r="G9" s="14"/>
      <c r="H9" s="14"/>
      <c r="I9" s="37"/>
      <c r="J9" s="37"/>
      <c r="K9" s="38"/>
    </row>
    <row r="10" ht="33" spans="1:11">
      <c r="A10" s="11">
        <v>8</v>
      </c>
      <c r="B10" s="12"/>
      <c r="C10" s="13" t="s">
        <v>143</v>
      </c>
      <c r="D10" s="14"/>
      <c r="E10" s="14"/>
      <c r="F10" s="14"/>
      <c r="G10" s="14"/>
      <c r="H10" s="14"/>
      <c r="I10" s="37"/>
      <c r="J10" s="37"/>
      <c r="K10" s="38"/>
    </row>
    <row r="11" spans="1:11">
      <c r="A11" s="11">
        <v>9</v>
      </c>
      <c r="B11" s="15"/>
      <c r="C11" s="13" t="s">
        <v>144</v>
      </c>
      <c r="D11" s="14"/>
      <c r="E11" s="14"/>
      <c r="F11" s="14"/>
      <c r="G11" s="14"/>
      <c r="H11" s="14"/>
      <c r="I11" s="37"/>
      <c r="J11" s="37"/>
      <c r="K11" s="38"/>
    </row>
    <row r="12" ht="66" spans="1:11">
      <c r="A12" s="11">
        <v>10</v>
      </c>
      <c r="B12" s="12" t="s">
        <v>36</v>
      </c>
      <c r="C12" s="13" t="s">
        <v>145</v>
      </c>
      <c r="D12" s="14"/>
      <c r="E12" s="14"/>
      <c r="F12" s="14"/>
      <c r="G12" s="14"/>
      <c r="H12" s="14"/>
      <c r="I12" s="37"/>
      <c r="J12" s="37"/>
      <c r="K12" s="38"/>
    </row>
    <row r="13" ht="115.5" spans="1:11">
      <c r="A13" s="11">
        <v>11</v>
      </c>
      <c r="B13" s="12"/>
      <c r="C13" s="13" t="s">
        <v>146</v>
      </c>
      <c r="D13" s="14"/>
      <c r="E13" s="14"/>
      <c r="F13" s="14"/>
      <c r="G13" s="14"/>
      <c r="H13" s="14"/>
      <c r="I13" s="37"/>
      <c r="J13" s="37"/>
      <c r="K13" s="38"/>
    </row>
    <row r="14" ht="99" spans="1:11">
      <c r="A14" s="11">
        <v>12</v>
      </c>
      <c r="B14" s="12"/>
      <c r="C14" s="13" t="s">
        <v>147</v>
      </c>
      <c r="D14" s="14"/>
      <c r="E14" s="14"/>
      <c r="F14" s="14"/>
      <c r="G14" s="14"/>
      <c r="H14" s="14"/>
      <c r="I14" s="37"/>
      <c r="J14" s="37"/>
      <c r="K14" s="38"/>
    </row>
    <row r="15" ht="82.5" spans="1:11">
      <c r="A15" s="11">
        <v>13</v>
      </c>
      <c r="B15" s="12"/>
      <c r="C15" s="13" t="s">
        <v>148</v>
      </c>
      <c r="D15" s="14"/>
      <c r="E15" s="14"/>
      <c r="F15" s="14"/>
      <c r="G15" s="14"/>
      <c r="H15" s="14"/>
      <c r="I15" s="37"/>
      <c r="J15" s="37"/>
      <c r="K15" s="38"/>
    </row>
    <row r="16" spans="1:11">
      <c r="A16" s="11">
        <v>14</v>
      </c>
      <c r="B16" s="15"/>
      <c r="C16" s="13" t="s">
        <v>149</v>
      </c>
      <c r="D16" s="14"/>
      <c r="E16" s="14"/>
      <c r="F16" s="14"/>
      <c r="G16" s="14"/>
      <c r="H16" s="14"/>
      <c r="I16" s="37"/>
      <c r="J16" s="37"/>
      <c r="K16" s="38"/>
    </row>
    <row r="17" ht="33" spans="1:11">
      <c r="A17" s="11">
        <v>15</v>
      </c>
      <c r="B17" s="12" t="s">
        <v>39</v>
      </c>
      <c r="C17" s="16" t="s">
        <v>150</v>
      </c>
      <c r="D17" s="14"/>
      <c r="E17" s="14"/>
      <c r="F17" s="14"/>
      <c r="G17" s="14"/>
      <c r="H17" s="14"/>
      <c r="I17" s="37"/>
      <c r="J17" s="37"/>
      <c r="K17" s="38"/>
    </row>
    <row r="18" ht="49.5" spans="1:11">
      <c r="A18" s="11">
        <v>16</v>
      </c>
      <c r="B18" s="12"/>
      <c r="C18" s="16" t="s">
        <v>151</v>
      </c>
      <c r="D18" s="14"/>
      <c r="E18" s="14"/>
      <c r="F18" s="14"/>
      <c r="G18" s="14"/>
      <c r="H18" s="14"/>
      <c r="I18" s="37"/>
      <c r="J18" s="37"/>
      <c r="K18" s="38"/>
    </row>
    <row r="19" ht="33" spans="1:11">
      <c r="A19" s="11">
        <v>17</v>
      </c>
      <c r="B19" s="12"/>
      <c r="C19" s="16" t="s">
        <v>152</v>
      </c>
      <c r="D19" s="14"/>
      <c r="E19" s="14"/>
      <c r="F19" s="14"/>
      <c r="G19" s="14"/>
      <c r="H19" s="14"/>
      <c r="I19" s="37"/>
      <c r="J19" s="37"/>
      <c r="K19" s="38"/>
    </row>
    <row r="20" ht="49.5" spans="1:11">
      <c r="A20" s="11">
        <v>18</v>
      </c>
      <c r="B20" s="12"/>
      <c r="C20" s="16" t="s">
        <v>153</v>
      </c>
      <c r="D20" s="14"/>
      <c r="E20" s="14"/>
      <c r="F20" s="14"/>
      <c r="G20" s="14"/>
      <c r="H20" s="14"/>
      <c r="I20" s="37"/>
      <c r="J20" s="37"/>
      <c r="K20" s="38"/>
    </row>
    <row r="21" ht="33" spans="1:11">
      <c r="A21" s="11">
        <v>19</v>
      </c>
      <c r="B21" s="12"/>
      <c r="C21" s="16" t="s">
        <v>154</v>
      </c>
      <c r="D21" s="14"/>
      <c r="E21" s="14"/>
      <c r="F21" s="14"/>
      <c r="G21" s="14"/>
      <c r="H21" s="14"/>
      <c r="I21" s="37"/>
      <c r="J21" s="37"/>
      <c r="K21" s="38"/>
    </row>
    <row r="22" spans="1:11">
      <c r="A22" s="11">
        <v>20</v>
      </c>
      <c r="B22" s="12"/>
      <c r="C22" s="16" t="s">
        <v>155</v>
      </c>
      <c r="D22" s="14"/>
      <c r="E22" s="14"/>
      <c r="F22" s="14"/>
      <c r="G22" s="14"/>
      <c r="H22" s="14"/>
      <c r="I22" s="37"/>
      <c r="J22" s="37"/>
      <c r="K22" s="38"/>
    </row>
    <row r="23" ht="82.5" spans="1:11">
      <c r="A23" s="11">
        <v>21</v>
      </c>
      <c r="B23" s="12"/>
      <c r="C23" s="16" t="s">
        <v>156</v>
      </c>
      <c r="D23" s="14"/>
      <c r="E23" s="14"/>
      <c r="F23" s="14"/>
      <c r="G23" s="14"/>
      <c r="H23" s="14"/>
      <c r="I23" s="37"/>
      <c r="J23" s="37"/>
      <c r="K23" s="38"/>
    </row>
    <row r="24" ht="33" spans="1:11">
      <c r="A24" s="11">
        <v>22</v>
      </c>
      <c r="B24" s="15"/>
      <c r="C24" s="16" t="s">
        <v>157</v>
      </c>
      <c r="D24" s="14"/>
      <c r="E24" s="14"/>
      <c r="F24" s="14"/>
      <c r="G24" s="14"/>
      <c r="H24" s="14"/>
      <c r="I24" s="37"/>
      <c r="J24" s="37"/>
      <c r="K24" s="38"/>
    </row>
    <row r="25" s="1" customFormat="1" ht="49.5" spans="1:11">
      <c r="A25" s="11">
        <v>23</v>
      </c>
      <c r="B25" s="17" t="s">
        <v>40</v>
      </c>
      <c r="C25" s="16" t="s">
        <v>158</v>
      </c>
      <c r="D25" s="18"/>
      <c r="E25" s="18"/>
      <c r="F25" s="18"/>
      <c r="G25" s="18"/>
      <c r="H25" s="19"/>
      <c r="I25" s="37"/>
      <c r="J25" s="37"/>
      <c r="K25" s="38"/>
    </row>
    <row r="26" s="1" customFormat="1" ht="49.5" spans="1:11">
      <c r="A26" s="11">
        <v>24</v>
      </c>
      <c r="B26" s="20"/>
      <c r="C26" s="16" t="s">
        <v>159</v>
      </c>
      <c r="D26" s="18"/>
      <c r="E26" s="18"/>
      <c r="F26" s="18"/>
      <c r="G26" s="18"/>
      <c r="H26" s="19"/>
      <c r="I26" s="37"/>
      <c r="J26" s="37"/>
      <c r="K26" s="38"/>
    </row>
    <row r="27" s="1" customFormat="1" ht="33" spans="1:11">
      <c r="A27" s="11">
        <v>25</v>
      </c>
      <c r="B27" s="20"/>
      <c r="C27" s="16" t="s">
        <v>160</v>
      </c>
      <c r="D27" s="18"/>
      <c r="E27" s="18"/>
      <c r="F27" s="18"/>
      <c r="G27" s="18"/>
      <c r="H27" s="19"/>
      <c r="I27" s="37"/>
      <c r="J27" s="37"/>
      <c r="K27" s="38"/>
    </row>
    <row r="28" s="1" customFormat="1" ht="49.5" spans="1:11">
      <c r="A28" s="11">
        <v>26</v>
      </c>
      <c r="B28" s="20"/>
      <c r="C28" s="16" t="s">
        <v>161</v>
      </c>
      <c r="D28" s="18"/>
      <c r="E28" s="18"/>
      <c r="F28" s="18"/>
      <c r="G28" s="18"/>
      <c r="H28" s="19"/>
      <c r="I28" s="37"/>
      <c r="J28" s="37"/>
      <c r="K28" s="38"/>
    </row>
    <row r="29" s="1" customFormat="1" ht="33" spans="1:11">
      <c r="A29" s="11">
        <v>27</v>
      </c>
      <c r="B29" s="20"/>
      <c r="C29" s="16" t="s">
        <v>162</v>
      </c>
      <c r="D29" s="18"/>
      <c r="E29" s="18"/>
      <c r="F29" s="18"/>
      <c r="G29" s="18"/>
      <c r="H29" s="19"/>
      <c r="I29" s="37"/>
      <c r="J29" s="37"/>
      <c r="K29" s="38"/>
    </row>
    <row r="30" s="1" customFormat="1" ht="33" spans="1:11">
      <c r="A30" s="11">
        <v>28</v>
      </c>
      <c r="B30" s="20"/>
      <c r="C30" s="21" t="s">
        <v>163</v>
      </c>
      <c r="D30" s="18"/>
      <c r="E30" s="18"/>
      <c r="F30" s="18"/>
      <c r="G30" s="18"/>
      <c r="H30" s="19"/>
      <c r="I30" s="37"/>
      <c r="J30" s="37"/>
      <c r="K30" s="38"/>
    </row>
    <row r="31" s="1" customFormat="1" ht="49.5" spans="1:11">
      <c r="A31" s="11">
        <v>29</v>
      </c>
      <c r="B31" s="17" t="s">
        <v>42</v>
      </c>
      <c r="C31" s="13" t="s">
        <v>164</v>
      </c>
      <c r="D31" s="18"/>
      <c r="E31" s="18"/>
      <c r="F31" s="18"/>
      <c r="G31" s="18"/>
      <c r="H31" s="19"/>
      <c r="I31" s="37"/>
      <c r="J31" s="37"/>
      <c r="K31" s="38"/>
    </row>
    <row r="32" s="1" customFormat="1" spans="1:11">
      <c r="A32" s="11">
        <v>30</v>
      </c>
      <c r="B32" s="22"/>
      <c r="C32" s="13" t="s">
        <v>165</v>
      </c>
      <c r="D32" s="18"/>
      <c r="E32" s="18"/>
      <c r="F32" s="18"/>
      <c r="G32" s="18"/>
      <c r="H32" s="19"/>
      <c r="I32" s="37"/>
      <c r="J32" s="37"/>
      <c r="K32" s="38"/>
    </row>
    <row r="33" s="1" customFormat="1" spans="1:11">
      <c r="A33" s="11">
        <v>31</v>
      </c>
      <c r="B33" s="23" t="s">
        <v>43</v>
      </c>
      <c r="C33" s="13" t="s">
        <v>166</v>
      </c>
      <c r="D33" s="18"/>
      <c r="E33" s="18"/>
      <c r="F33" s="18"/>
      <c r="G33" s="18"/>
      <c r="H33" s="19"/>
      <c r="I33" s="37"/>
      <c r="J33" s="37"/>
      <c r="K33" s="38"/>
    </row>
    <row r="34" s="1" customFormat="1" spans="1:11">
      <c r="A34" s="11">
        <v>32</v>
      </c>
      <c r="B34" s="24"/>
      <c r="C34" s="13" t="s">
        <v>167</v>
      </c>
      <c r="D34" s="18"/>
      <c r="E34" s="18"/>
      <c r="F34" s="18"/>
      <c r="G34" s="18"/>
      <c r="H34" s="19"/>
      <c r="I34" s="37"/>
      <c r="J34" s="37"/>
      <c r="K34" s="38"/>
    </row>
    <row r="35" s="1" customFormat="1" spans="1:11">
      <c r="A35" s="11">
        <v>33</v>
      </c>
      <c r="B35" s="24"/>
      <c r="C35" s="13" t="s">
        <v>168</v>
      </c>
      <c r="D35" s="18"/>
      <c r="E35" s="18"/>
      <c r="F35" s="18"/>
      <c r="G35" s="18"/>
      <c r="H35" s="19"/>
      <c r="I35" s="37"/>
      <c r="J35" s="37"/>
      <c r="K35" s="38"/>
    </row>
    <row r="36" s="1" customFormat="1" spans="1:11">
      <c r="A36" s="11">
        <v>34</v>
      </c>
      <c r="B36" s="25"/>
      <c r="C36" s="13" t="s">
        <v>169</v>
      </c>
      <c r="D36" s="18"/>
      <c r="E36" s="18"/>
      <c r="F36" s="18"/>
      <c r="G36" s="18"/>
      <c r="H36" s="19"/>
      <c r="I36" s="37"/>
      <c r="J36" s="37"/>
      <c r="K36" s="38"/>
    </row>
    <row r="37" s="1" customFormat="1" spans="1:11">
      <c r="A37" s="26"/>
      <c r="B37" s="13"/>
      <c r="C37" s="19"/>
      <c r="D37" s="18"/>
      <c r="E37" s="18"/>
      <c r="F37" s="18"/>
      <c r="G37" s="18"/>
      <c r="H37" s="19"/>
      <c r="I37" s="19"/>
      <c r="J37" s="19"/>
      <c r="K37" s="39"/>
    </row>
    <row r="38" s="1" customFormat="1" spans="1:11">
      <c r="A38" s="26"/>
      <c r="B38" s="13"/>
      <c r="C38" s="19"/>
      <c r="D38" s="18"/>
      <c r="E38" s="18"/>
      <c r="F38" s="18"/>
      <c r="G38" s="18"/>
      <c r="H38" s="19"/>
      <c r="I38" s="19"/>
      <c r="J38" s="19"/>
      <c r="K38" s="39"/>
    </row>
    <row r="39" s="1" customFormat="1" ht="17.25" spans="1:11">
      <c r="A39" s="27"/>
      <c r="B39" s="28"/>
      <c r="C39" s="29"/>
      <c r="D39" s="30"/>
      <c r="E39" s="30"/>
      <c r="F39" s="30"/>
      <c r="G39" s="30"/>
      <c r="H39" s="31"/>
      <c r="I39" s="31"/>
      <c r="J39" s="31"/>
      <c r="K39" s="40"/>
    </row>
    <row r="40" ht="30.75" customHeight="1" spans="1:11">
      <c r="A40" s="32" t="s">
        <v>170</v>
      </c>
      <c r="B40" s="33"/>
      <c r="C40" s="32"/>
      <c r="D40" s="34"/>
      <c r="E40" s="34"/>
      <c r="F40" s="34"/>
      <c r="G40" s="34"/>
      <c r="H40" s="34"/>
      <c r="I40" s="34"/>
      <c r="J40" s="34"/>
      <c r="K40" s="34"/>
    </row>
  </sheetData>
  <mergeCells count="8">
    <mergeCell ref="A1:K1"/>
    <mergeCell ref="A40:K40"/>
    <mergeCell ref="B3:B11"/>
    <mergeCell ref="B12:B16"/>
    <mergeCell ref="B17:B24"/>
    <mergeCell ref="B25:B30"/>
    <mergeCell ref="B31:B32"/>
    <mergeCell ref="B33:B36"/>
  </mergeCells>
  <printOptions horizontalCentered="1"/>
  <pageMargins left="0.309027777777778" right="0.309027777777778" top="0.349305555555556" bottom="0.159027777777778" header="0.309027777777778" footer="0.309027777777778"/>
  <pageSetup paperSize="1" scale="8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Shanghai Yangfeng Johnson Controls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首页</vt:lpstr>
      <vt:lpstr>评分</vt:lpstr>
      <vt:lpstr>一般</vt:lpstr>
      <vt:lpstr>问题清单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ahanh</dc:creator>
  <cp:lastModifiedBy>Administrator</cp:lastModifiedBy>
  <dcterms:created xsi:type="dcterms:W3CDTF">2012-12-19T01:50:00Z</dcterms:created>
  <cp:lastPrinted>2021-03-10T07:13:00Z</cp:lastPrinted>
  <dcterms:modified xsi:type="dcterms:W3CDTF">2021-10-20T05:13:09Z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