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9"/>
  </bookViews>
  <sheets>
    <sheet name="2021.02" sheetId="3" r:id="rId1"/>
    <sheet name="2021.03" sheetId="1" r:id="rId2"/>
    <sheet name="2021.04" sheetId="4" r:id="rId3"/>
    <sheet name="2021.05" sheetId="5" r:id="rId4"/>
    <sheet name="2021.06" sheetId="6" r:id="rId5"/>
    <sheet name="2021.07" sheetId="7" r:id="rId6"/>
    <sheet name="2021.08" sheetId="8" r:id="rId7"/>
    <sheet name="2021.09" sheetId="9" r:id="rId8"/>
    <sheet name="2021.10" sheetId="10" r:id="rId9"/>
    <sheet name="2021.11" sheetId="11" r:id="rId10"/>
  </sheets>
  <externalReferences>
    <externalReference r:id="rId11"/>
    <externalReference r:id="rId12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<sst xmlns="http://schemas.openxmlformats.org/spreadsheetml/2006/main" count="474" uniqueCount="71">
  <si>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</si>
  <si>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</si>
  <si>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</si>
  <si>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</si>
  <si>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</si>
  <si>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</si>
  <si>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</si>
  <si>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</si>
  <si>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</si>
  <si>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</si>
  <si>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</si>
  <si>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</si>
  <si>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</si>
  <si>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</si>
  <si>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</si>
  <si>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</si>
  <si>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</si>
  <si>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</si>
  <si>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</si>
  <si>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</si>
  <si>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</si>
  <si>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</si>
  <si>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</si>
  <si>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</si>
  <si>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</si>
  <si>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</si>
  <si>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</si>
  <si>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</si>
  <si>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</si>
  <si>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</si>
  <si>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</si>
  <si>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</si>
  <si>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</si>
  <si>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</si>
  <si>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</si>
  <si>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</si>
  <si>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</si>
  <si>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</si>
  <si>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</si>
  <si>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</si>
  <si>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</si>
  <si>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</si>
  <si>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</si>
  <si>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</si>
  <si>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</si>
  <si>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</si>
  <si>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</si>
  <si>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</si>
  <si>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</si>
  <si>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</si>
  <si>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</si>
  <si>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</si>
  <si>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</si>
  <si>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</si>
  <si>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</si>
  <si>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</si>
  <si>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</si>
  <si>
    <t>2021.06</t>
  </si>
  <si>
    <t>王富民</t>
  </si>
  <si>
    <t>130983200308200312</t>
  </si>
  <si>
    <t>15533750232</t>
  </si>
  <si>
    <t>未婚</t>
  </si>
  <si>
    <t>孙勇俊</t>
  </si>
  <si>
    <t>130983200402082754</t>
  </si>
  <si>
    <t>18230074908</t>
  </si>
  <si>
    <t>编制：吴燕霞</t>
  </si>
  <si>
    <t>电话：15532824449</t>
  </si>
  <si>
    <t>减少</t>
  </si>
  <si>
    <t>2021.10</t>
  </si>
  <si>
    <t>317193031888</t>
  </si>
  <si>
    <t>317193031919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</si>
</sst>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0"/>
    <xf numFmtId="0" fontId="30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25" t="s">
        <v>15</v>
      </c>
      <c r="C4" s="25" t="s">
        <v>16</v>
      </c>
      <c r="D4" s="25" t="s">
        <v>17</v>
      </c>
      <c r="E4" s="15">
        <v>3180</v>
      </c>
      <c r="F4" s="16">
        <v>5</v>
      </c>
      <c r="G4" s="16">
        <v>5</v>
      </c>
      <c r="H4" s="15">
        <v>318</v>
      </c>
      <c r="I4" s="18" t="s">
        <v>18</v>
      </c>
      <c r="J4" s="25">
        <f>VLOOKUP(D4,[1]缴费信息明细!D$5:J$307,7,0)</f>
        <v>15732729237</v>
      </c>
      <c r="K4" s="25" t="str">
        <f>VLOOKUP(D4,[1]缴费信息明细!D$5:K$307,8,0)</f>
        <v>已婚</v>
      </c>
      <c r="L4" s="32"/>
    </row>
    <row r="5" s="1" customFormat="1" ht="16.5" spans="1:12">
      <c r="A5" s="11">
        <v>2</v>
      </c>
      <c r="B5" s="25" t="s">
        <v>19</v>
      </c>
      <c r="C5" s="25" t="s">
        <v>20</v>
      </c>
      <c r="D5" s="18" t="s">
        <v>21</v>
      </c>
      <c r="E5" s="15">
        <v>4180</v>
      </c>
      <c r="F5" s="16">
        <v>5</v>
      </c>
      <c r="G5" s="16">
        <v>5</v>
      </c>
      <c r="H5" s="15">
        <v>418</v>
      </c>
      <c r="I5" s="18" t="s">
        <v>18</v>
      </c>
      <c r="J5" s="25" t="s">
        <v>22</v>
      </c>
      <c r="K5" s="25" t="str">
        <f>VLOOKUP(C5,[2]Sheet1!C$3:D$382,2,0)</f>
        <v>已婚</v>
      </c>
      <c r="L5" s="32"/>
    </row>
    <row r="6" s="1" customFormat="1" ht="16.5" spans="1:12">
      <c r="A6" s="11">
        <v>3</v>
      </c>
      <c r="B6" s="25" t="s">
        <v>23</v>
      </c>
      <c r="C6" s="25" t="s">
        <v>24</v>
      </c>
      <c r="D6" s="18" t="s">
        <v>25</v>
      </c>
      <c r="E6" s="15">
        <v>3180</v>
      </c>
      <c r="F6" s="16">
        <v>5</v>
      </c>
      <c r="G6" s="16">
        <v>5</v>
      </c>
      <c r="H6" s="15">
        <v>318</v>
      </c>
      <c r="I6" s="18" t="s">
        <v>18</v>
      </c>
      <c r="J6" s="25">
        <v>17761520565</v>
      </c>
      <c r="K6" s="25" t="s">
        <v>26</v>
      </c>
      <c r="L6" s="32"/>
    </row>
    <row r="7" s="1" customFormat="1" ht="16.5" spans="1:12">
      <c r="A7" s="11">
        <v>4</v>
      </c>
      <c r="B7" s="12" t="s">
        <v>27</v>
      </c>
      <c r="C7" s="36" t="s">
        <v>28</v>
      </c>
      <c r="D7" s="14" t="s">
        <v>29</v>
      </c>
      <c r="E7" s="15">
        <v>4180</v>
      </c>
      <c r="F7" s="16">
        <v>5</v>
      </c>
      <c r="G7" s="16">
        <v>5</v>
      </c>
      <c r="H7" s="15">
        <v>418</v>
      </c>
      <c r="I7" s="18" t="s">
        <v>18</v>
      </c>
      <c r="J7" s="28" t="s">
        <v>30</v>
      </c>
      <c r="K7" s="13" t="s">
        <v>26</v>
      </c>
      <c r="L7" s="29"/>
    </row>
    <row r="8" s="1" customFormat="1" ht="16.5" spans="1:12">
      <c r="A8" s="11">
        <v>5</v>
      </c>
      <c r="B8" s="11" t="s">
        <v>31</v>
      </c>
      <c r="C8" s="35" t="s">
        <v>32</v>
      </c>
      <c r="D8" s="18" t="s">
        <v>33</v>
      </c>
      <c r="E8" s="15">
        <v>3180</v>
      </c>
      <c r="F8" s="16">
        <v>5</v>
      </c>
      <c r="G8" s="16">
        <v>5</v>
      </c>
      <c r="H8" s="15">
        <v>318</v>
      </c>
      <c r="I8" s="18" t="s">
        <v>18</v>
      </c>
      <c r="J8" s="11">
        <v>13784736564</v>
      </c>
      <c r="K8" s="11" t="s">
        <v>26</v>
      </c>
      <c r="L8" s="29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="1" customFormat="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="1" customFormat="1" spans="1:2">
      <c r="A15" s="33" t="s">
        <v>37</v>
      </c>
      <c r="B15" s="34"/>
    </row>
    <row r="16" s="1" customFormat="1" ht="16.5" spans="1:12">
      <c r="A16" s="11">
        <v>2</v>
      </c>
      <c r="B16" s="25" t="s">
        <v>38</v>
      </c>
      <c r="C16" s="25" t="s">
        <v>39</v>
      </c>
      <c r="D16" s="25" t="s">
        <v>40</v>
      </c>
      <c r="E16" s="15">
        <v>4180</v>
      </c>
      <c r="F16" s="16">
        <v>5</v>
      </c>
      <c r="G16" s="16">
        <v>5</v>
      </c>
      <c r="H16" s="15">
        <v>418</v>
      </c>
      <c r="I16" s="18" t="s">
        <v>41</v>
      </c>
      <c r="J16" s="25">
        <f>VLOOKUP(D16,[1]缴费信息明细!D$5:J$307,7,0)</f>
        <v>15511724006</v>
      </c>
      <c r="K16" s="25" t="str">
        <f>VLOOKUP(D16,[1]缴费信息明细!D$5:K$307,8,0)</f>
        <v>已婚</v>
      </c>
      <c r="L16" s="32"/>
    </row>
    <row r="17" s="1" customFormat="1" ht="16.5" spans="1:12">
      <c r="A17" s="11">
        <v>3</v>
      </c>
      <c r="B17" s="25" t="s">
        <v>42</v>
      </c>
      <c r="C17" s="25" t="s">
        <v>43</v>
      </c>
      <c r="D17" s="25" t="s">
        <v>44</v>
      </c>
      <c r="E17" s="15">
        <v>3180</v>
      </c>
      <c r="F17" s="16">
        <v>5</v>
      </c>
      <c r="G17" s="16">
        <v>5</v>
      </c>
      <c r="H17" s="15">
        <v>318</v>
      </c>
      <c r="I17" s="18" t="s">
        <v>41</v>
      </c>
      <c r="J17" s="25" t="str">
        <f>VLOOKUP(D17,[1]缴费信息明细!D$5:J$307,7,0)</f>
        <v>15127722586</v>
      </c>
      <c r="K17" s="25" t="str">
        <f>VLOOKUP(D17,[1]缴费信息明细!D$5:K$307,8,0)</f>
        <v>已婚</v>
      </c>
      <c r="L17" s="32"/>
    </row>
    <row r="18" s="1" customFormat="1" ht="16.5" spans="1:12">
      <c r="A18" s="11">
        <v>6</v>
      </c>
      <c r="B18" s="11" t="s">
        <v>45</v>
      </c>
      <c r="C18" s="35" t="s">
        <v>46</v>
      </c>
      <c r="D18" s="18" t="s">
        <v>47</v>
      </c>
      <c r="E18" s="15">
        <v>1790</v>
      </c>
      <c r="F18" s="16">
        <v>5</v>
      </c>
      <c r="G18" s="16">
        <v>5</v>
      </c>
      <c r="H18" s="15">
        <v>179</v>
      </c>
      <c r="I18" s="18" t="s">
        <v>41</v>
      </c>
      <c r="J18" s="11" t="s">
        <v>48</v>
      </c>
      <c r="K18" s="11" t="s">
        <v>26</v>
      </c>
      <c r="L18" s="29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L24" sqref="L24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27</v>
      </c>
      <c r="C4" s="13" t="s">
        <v>28</v>
      </c>
      <c r="D4" s="14" t="s">
        <v>29</v>
      </c>
      <c r="E4" s="15">
        <v>4180</v>
      </c>
      <c r="F4" s="16">
        <v>5</v>
      </c>
      <c r="G4" s="16">
        <v>5</v>
      </c>
      <c r="H4" s="15">
        <v>418</v>
      </c>
      <c r="I4" s="18" t="s">
        <v>68</v>
      </c>
      <c r="J4" s="28" t="s">
        <v>30</v>
      </c>
      <c r="K4" s="13" t="s">
        <v>26</v>
      </c>
      <c r="L4" s="29"/>
    </row>
    <row r="5" s="1" customFormat="1" ht="16.5" spans="1:12">
      <c r="A5" s="11">
        <f>ROW()-3</f>
        <v>2</v>
      </c>
      <c r="B5" s="37" t="s">
        <v>55</v>
      </c>
      <c r="C5" s="11" t="s">
        <v>50</v>
      </c>
      <c r="D5" s="18" t="s">
        <v>51</v>
      </c>
      <c r="E5" s="15">
        <v>3180</v>
      </c>
      <c r="F5" s="16">
        <v>5</v>
      </c>
      <c r="G5" s="16">
        <v>5</v>
      </c>
      <c r="H5" s="15">
        <v>318</v>
      </c>
      <c r="I5" s="18" t="s">
        <v>68</v>
      </c>
      <c r="J5" s="11"/>
      <c r="K5" s="13" t="s">
        <v>26</v>
      </c>
      <c r="L5" s="29"/>
    </row>
    <row r="6" s="1" customFormat="1" ht="16.5" spans="1:12">
      <c r="A6" s="11">
        <f>ROW()-3</f>
        <v>3</v>
      </c>
      <c r="B6" s="37" t="s">
        <v>69</v>
      </c>
      <c r="C6" s="19" t="s">
        <v>58</v>
      </c>
      <c r="D6" s="18" t="s">
        <v>59</v>
      </c>
      <c r="E6" s="15">
        <v>1790</v>
      </c>
      <c r="F6" s="16">
        <v>5</v>
      </c>
      <c r="G6" s="16">
        <v>5</v>
      </c>
      <c r="H6" s="15">
        <v>179</v>
      </c>
      <c r="I6" s="18" t="s">
        <v>68</v>
      </c>
      <c r="J6" s="30" t="s">
        <v>60</v>
      </c>
      <c r="K6" s="19" t="s">
        <v>61</v>
      </c>
      <c r="L6" s="29"/>
    </row>
    <row r="7" s="1" customFormat="1" ht="16.5" spans="1:12">
      <c r="A7" s="11">
        <f>ROW()-3</f>
        <v>4</v>
      </c>
      <c r="B7" s="37" t="s">
        <v>70</v>
      </c>
      <c r="C7" s="19" t="s">
        <v>62</v>
      </c>
      <c r="D7" s="38" t="s">
        <v>63</v>
      </c>
      <c r="E7" s="15">
        <v>1790</v>
      </c>
      <c r="F7" s="16">
        <v>5</v>
      </c>
      <c r="G7" s="16">
        <v>5</v>
      </c>
      <c r="H7" s="15">
        <v>179</v>
      </c>
      <c r="I7" s="18" t="s">
        <v>68</v>
      </c>
      <c r="J7" s="31" t="s">
        <v>64</v>
      </c>
      <c r="K7" s="19" t="s">
        <v>61</v>
      </c>
      <c r="L7" s="29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1094</v>
      </c>
      <c r="I8" s="21"/>
      <c r="J8" s="21"/>
      <c r="K8" s="21"/>
      <c r="L8" s="21"/>
    </row>
    <row r="11" s="1" customFormat="1" spans="2:8">
      <c r="B11" s="22" t="s">
        <v>65</v>
      </c>
      <c r="D11" s="4"/>
      <c r="E11" s="23" t="s">
        <v>66</v>
      </c>
      <c r="F11" s="24"/>
      <c r="G11" s="5"/>
      <c r="H11" s="5"/>
    </row>
    <row r="16" s="1" customFormat="1" spans="1:1">
      <c r="A16" s="22"/>
    </row>
    <row r="17" s="1" customFormat="1" ht="16.5" spans="1:12">
      <c r="A17" s="11"/>
      <c r="B17" s="25" t="s">
        <v>23</v>
      </c>
      <c r="C17" s="25" t="s">
        <v>24</v>
      </c>
      <c r="D17" s="18" t="s">
        <v>25</v>
      </c>
      <c r="E17" s="15">
        <v>3180</v>
      </c>
      <c r="F17" s="16">
        <v>5</v>
      </c>
      <c r="G17" s="16">
        <v>5</v>
      </c>
      <c r="H17" s="15">
        <v>318</v>
      </c>
      <c r="I17" s="18" t="s">
        <v>68</v>
      </c>
      <c r="J17" s="25">
        <v>17761520565</v>
      </c>
      <c r="K17" s="25" t="s">
        <v>26</v>
      </c>
      <c r="L17" s="32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25" t="s">
        <v>19</v>
      </c>
      <c r="C4" s="25" t="s">
        <v>20</v>
      </c>
      <c r="D4" s="18" t="s">
        <v>21</v>
      </c>
      <c r="E4" s="15">
        <v>4180</v>
      </c>
      <c r="F4" s="16">
        <v>5</v>
      </c>
      <c r="G4" s="16">
        <v>5</v>
      </c>
      <c r="H4" s="15">
        <v>418</v>
      </c>
      <c r="I4" s="18" t="s">
        <v>49</v>
      </c>
      <c r="J4" s="25" t="s">
        <v>22</v>
      </c>
      <c r="K4" s="25" t="str">
        <f>VLOOKUP(C4,[2]Sheet1!C$3:D$382,2,0)</f>
        <v>已婚</v>
      </c>
      <c r="L4" s="32"/>
    </row>
    <row r="5" s="1" customFormat="1" ht="16.5" spans="1:12">
      <c r="A5" s="11">
        <v>2</v>
      </c>
      <c r="B5" s="25" t="s">
        <v>23</v>
      </c>
      <c r="C5" s="25" t="s">
        <v>24</v>
      </c>
      <c r="D5" s="18" t="s">
        <v>25</v>
      </c>
      <c r="E5" s="15">
        <v>3180</v>
      </c>
      <c r="F5" s="16">
        <v>5</v>
      </c>
      <c r="G5" s="16">
        <v>5</v>
      </c>
      <c r="H5" s="15">
        <v>318</v>
      </c>
      <c r="I5" s="18" t="s">
        <v>49</v>
      </c>
      <c r="J5" s="25">
        <v>17761520565</v>
      </c>
      <c r="K5" s="25" t="s">
        <v>26</v>
      </c>
      <c r="L5" s="32"/>
    </row>
    <row r="6" s="1" customFormat="1" ht="16.5" spans="1:12">
      <c r="A6" s="11">
        <v>3</v>
      </c>
      <c r="B6" s="12" t="s">
        <v>27</v>
      </c>
      <c r="C6" s="13" t="s">
        <v>28</v>
      </c>
      <c r="D6" s="14" t="s">
        <v>29</v>
      </c>
      <c r="E6" s="15">
        <v>4180</v>
      </c>
      <c r="F6" s="16">
        <v>5</v>
      </c>
      <c r="G6" s="16">
        <v>5</v>
      </c>
      <c r="H6" s="15">
        <v>418</v>
      </c>
      <c r="I6" s="18" t="s">
        <v>49</v>
      </c>
      <c r="J6" s="28" t="s">
        <v>30</v>
      </c>
      <c r="K6" s="13" t="s">
        <v>26</v>
      </c>
      <c r="L6" s="29"/>
    </row>
    <row r="7" s="1" customFormat="1" ht="16.5" spans="1:12">
      <c r="A7" s="11">
        <v>4</v>
      </c>
      <c r="B7" s="11" t="s">
        <v>31</v>
      </c>
      <c r="C7" s="11" t="s">
        <v>32</v>
      </c>
      <c r="D7" s="18" t="s">
        <v>33</v>
      </c>
      <c r="E7" s="15">
        <v>3180</v>
      </c>
      <c r="F7" s="16">
        <v>5</v>
      </c>
      <c r="G7" s="16">
        <v>5</v>
      </c>
      <c r="H7" s="15">
        <v>318</v>
      </c>
      <c r="I7" s="18" t="s">
        <v>49</v>
      </c>
      <c r="J7" s="11">
        <v>13784736564</v>
      </c>
      <c r="K7" s="11" t="s">
        <v>26</v>
      </c>
      <c r="L7" s="29"/>
    </row>
    <row r="8" s="1" customFormat="1" ht="16.5" spans="1:12">
      <c r="A8" s="11">
        <v>5</v>
      </c>
      <c r="B8" s="11"/>
      <c r="C8" s="35" t="s">
        <v>50</v>
      </c>
      <c r="D8" s="18" t="s">
        <v>51</v>
      </c>
      <c r="E8" s="15">
        <v>3180</v>
      </c>
      <c r="F8" s="16">
        <v>5</v>
      </c>
      <c r="G8" s="16">
        <v>5</v>
      </c>
      <c r="H8" s="15">
        <v>318</v>
      </c>
      <c r="I8" s="18" t="s">
        <v>49</v>
      </c>
      <c r="J8" s="11"/>
      <c r="K8" s="13" t="s">
        <v>26</v>
      </c>
      <c r="L8" s="29" t="s">
        <v>52</v>
      </c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pans="1:2">
      <c r="A15" s="33" t="s">
        <v>53</v>
      </c>
      <c r="B15" s="34"/>
    </row>
    <row r="16" s="1" customFormat="1" ht="16.5" spans="1:12">
      <c r="A16" s="11">
        <v>1</v>
      </c>
      <c r="B16" s="25" t="s">
        <v>15</v>
      </c>
      <c r="C16" s="25" t="s">
        <v>16</v>
      </c>
      <c r="D16" s="25" t="s">
        <v>17</v>
      </c>
      <c r="E16" s="15">
        <v>3180</v>
      </c>
      <c r="F16" s="16">
        <v>5</v>
      </c>
      <c r="G16" s="16">
        <v>5</v>
      </c>
      <c r="H16" s="15">
        <v>318</v>
      </c>
      <c r="I16" s="18" t="s">
        <v>18</v>
      </c>
      <c r="J16" s="25">
        <f>VLOOKUP(D16,[1]缴费信息明细!D$5:J$307,7,0)</f>
        <v>15732729237</v>
      </c>
      <c r="K16" s="25" t="str">
        <f>VLOOKUP(D16,[1]缴费信息明细!D$5:K$307,8,0)</f>
        <v>已婚</v>
      </c>
      <c r="L16" s="32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54</v>
      </c>
      <c r="J4" s="25">
        <v>17761520565</v>
      </c>
      <c r="K4" s="25" t="s">
        <v>26</v>
      </c>
      <c r="L4" s="32"/>
    </row>
    <row r="5" s="1" customFormat="1" ht="16.5" spans="1:12">
      <c r="A5" s="11">
        <f>ROW()-3</f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54</v>
      </c>
      <c r="J5" s="28" t="s">
        <v>30</v>
      </c>
      <c r="K5" s="13" t="s">
        <v>26</v>
      </c>
      <c r="L5" s="29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8" t="s">
        <v>33</v>
      </c>
      <c r="E6" s="15">
        <v>3180</v>
      </c>
      <c r="F6" s="16">
        <v>5</v>
      </c>
      <c r="G6" s="16">
        <v>5</v>
      </c>
      <c r="H6" s="15">
        <v>318</v>
      </c>
      <c r="I6" s="18" t="s">
        <v>54</v>
      </c>
      <c r="J6" s="11">
        <v>13784736564</v>
      </c>
      <c r="K6" s="11" t="s">
        <v>26</v>
      </c>
      <c r="L6" s="29"/>
    </row>
    <row r="7" s="1" customFormat="1" ht="16.5" spans="1:12">
      <c r="A7" s="11">
        <f>ROW()-3</f>
        <v>4</v>
      </c>
      <c r="B7" s="37" t="s">
        <v>55</v>
      </c>
      <c r="C7" s="11" t="s">
        <v>50</v>
      </c>
      <c r="D7" s="18" t="s">
        <v>51</v>
      </c>
      <c r="E7" s="15">
        <v>3180</v>
      </c>
      <c r="F7" s="16">
        <v>5</v>
      </c>
      <c r="G7" s="16">
        <v>5</v>
      </c>
      <c r="H7" s="15">
        <v>318</v>
      </c>
      <c r="I7" s="18" t="s">
        <v>54</v>
      </c>
      <c r="J7" s="11"/>
      <c r="K7" s="13" t="s">
        <v>26</v>
      </c>
      <c r="L7" s="29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1372</v>
      </c>
      <c r="I8" s="21"/>
      <c r="J8" s="21"/>
      <c r="K8" s="21"/>
      <c r="L8" s="21"/>
    </row>
    <row r="10" s="1" customFormat="1" spans="8:8">
      <c r="H10" s="1">
        <f>H8/2</f>
        <v>686</v>
      </c>
    </row>
    <row r="11" s="1" customFormat="1" spans="2:8">
      <c r="B11" s="22" t="s">
        <v>35</v>
      </c>
      <c r="D11" s="4"/>
      <c r="E11" s="23" t="s">
        <v>36</v>
      </c>
      <c r="F11" s="24"/>
      <c r="G11" s="5"/>
      <c r="H11" s="5"/>
    </row>
    <row r="14" s="1" customFormat="1" spans="1:2">
      <c r="A14" s="33" t="s">
        <v>53</v>
      </c>
      <c r="B14" s="34"/>
    </row>
    <row r="15" s="1" customFormat="1" ht="16.5" spans="1:12">
      <c r="A15" s="11">
        <v>1</v>
      </c>
      <c r="B15" s="25" t="s">
        <v>19</v>
      </c>
      <c r="C15" s="25" t="s">
        <v>20</v>
      </c>
      <c r="D15" s="18" t="s">
        <v>21</v>
      </c>
      <c r="E15" s="15">
        <v>4180</v>
      </c>
      <c r="F15" s="16">
        <v>5</v>
      </c>
      <c r="G15" s="16">
        <v>5</v>
      </c>
      <c r="H15" s="15">
        <v>418</v>
      </c>
      <c r="I15" s="18" t="s">
        <v>49</v>
      </c>
      <c r="J15" s="25" t="s">
        <v>22</v>
      </c>
      <c r="K15" s="25" t="str">
        <f>VLOOKUP(C15,[2]Sheet1!C$3:D$382,2,0)</f>
        <v>已婚</v>
      </c>
      <c r="L15" s="32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54</v>
      </c>
      <c r="J4" s="25">
        <v>17761520565</v>
      </c>
      <c r="K4" s="25" t="s">
        <v>26</v>
      </c>
      <c r="L4" s="32"/>
    </row>
    <row r="5" s="1" customFormat="1" ht="16.5" spans="1:12">
      <c r="A5" s="11">
        <f t="shared" si="0"/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54</v>
      </c>
      <c r="J5" s="28" t="s">
        <v>30</v>
      </c>
      <c r="K5" s="13" t="s">
        <v>26</v>
      </c>
      <c r="L5" s="29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8" t="s">
        <v>33</v>
      </c>
      <c r="E6" s="15">
        <v>3180</v>
      </c>
      <c r="F6" s="16">
        <v>5</v>
      </c>
      <c r="G6" s="16">
        <v>5</v>
      </c>
      <c r="H6" s="15">
        <v>318</v>
      </c>
      <c r="I6" s="18" t="s">
        <v>54</v>
      </c>
      <c r="J6" s="11">
        <v>13784736564</v>
      </c>
      <c r="K6" s="11" t="s">
        <v>26</v>
      </c>
      <c r="L6" s="29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8" t="s">
        <v>51</v>
      </c>
      <c r="E7" s="15">
        <v>3180</v>
      </c>
      <c r="F7" s="16">
        <v>5</v>
      </c>
      <c r="G7" s="16">
        <v>5</v>
      </c>
      <c r="H7" s="15">
        <v>318</v>
      </c>
      <c r="I7" s="18" t="s">
        <v>54</v>
      </c>
      <c r="J7" s="11"/>
      <c r="K7" s="13" t="s">
        <v>26</v>
      </c>
      <c r="L7" s="29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1372</v>
      </c>
      <c r="I8" s="21"/>
      <c r="J8" s="21"/>
      <c r="K8" s="21"/>
      <c r="L8" s="21"/>
    </row>
    <row r="10" s="1" customFormat="1" spans="8:8">
      <c r="H10" s="1">
        <f>H8/2</f>
        <v>686</v>
      </c>
    </row>
    <row r="11" s="1" customFormat="1" spans="2:8">
      <c r="B11" s="22" t="s">
        <v>35</v>
      </c>
      <c r="D11" s="4"/>
      <c r="E11" s="23" t="s">
        <v>36</v>
      </c>
      <c r="F11" s="24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H4" sqref="C4:C9 H4:H9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57</v>
      </c>
      <c r="J4" s="25">
        <v>17761520565</v>
      </c>
      <c r="K4" s="25" t="s">
        <v>26</v>
      </c>
      <c r="L4" s="32"/>
    </row>
    <row r="5" s="1" customFormat="1" ht="16.5" spans="1:12">
      <c r="A5" s="11">
        <f t="shared" si="0"/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57</v>
      </c>
      <c r="J5" s="28" t="s">
        <v>30</v>
      </c>
      <c r="K5" s="13" t="s">
        <v>26</v>
      </c>
      <c r="L5" s="29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8" t="s">
        <v>33</v>
      </c>
      <c r="E6" s="15">
        <v>3180</v>
      </c>
      <c r="F6" s="16">
        <v>5</v>
      </c>
      <c r="G6" s="16">
        <v>5</v>
      </c>
      <c r="H6" s="15">
        <v>318</v>
      </c>
      <c r="I6" s="18" t="s">
        <v>57</v>
      </c>
      <c r="J6" s="11">
        <v>13784736564</v>
      </c>
      <c r="K6" s="11" t="s">
        <v>26</v>
      </c>
      <c r="L6" s="29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8" t="s">
        <v>51</v>
      </c>
      <c r="E7" s="15">
        <v>3180</v>
      </c>
      <c r="F7" s="16">
        <v>5</v>
      </c>
      <c r="G7" s="16">
        <v>5</v>
      </c>
      <c r="H7" s="15">
        <v>318</v>
      </c>
      <c r="I7" s="18" t="s">
        <v>57</v>
      </c>
      <c r="J7" s="11"/>
      <c r="K7" s="13" t="s">
        <v>26</v>
      </c>
      <c r="L7" s="29"/>
    </row>
    <row r="8" s="1" customFormat="1" ht="16.5" spans="1:12">
      <c r="A8" s="11">
        <f t="shared" si="0"/>
        <v>5</v>
      </c>
      <c r="B8" s="17"/>
      <c r="C8" s="19" t="s">
        <v>58</v>
      </c>
      <c r="D8" s="18" t="s">
        <v>59</v>
      </c>
      <c r="E8" s="15">
        <v>1790</v>
      </c>
      <c r="F8" s="16">
        <v>5</v>
      </c>
      <c r="G8" s="16">
        <v>5</v>
      </c>
      <c r="H8" s="15">
        <v>179</v>
      </c>
      <c r="I8" s="18" t="s">
        <v>57</v>
      </c>
      <c r="J8" s="30" t="s">
        <v>60</v>
      </c>
      <c r="K8" s="19" t="s">
        <v>61</v>
      </c>
      <c r="L8" s="29"/>
    </row>
    <row r="9" s="1" customFormat="1" ht="16.5" spans="1:12">
      <c r="A9" s="11">
        <f t="shared" si="0"/>
        <v>6</v>
      </c>
      <c r="B9" s="17"/>
      <c r="C9" s="19" t="s">
        <v>62</v>
      </c>
      <c r="D9" s="38" t="s">
        <v>63</v>
      </c>
      <c r="E9" s="15">
        <v>1790</v>
      </c>
      <c r="F9" s="16">
        <v>5</v>
      </c>
      <c r="G9" s="16">
        <v>5</v>
      </c>
      <c r="H9" s="15">
        <v>179</v>
      </c>
      <c r="I9" s="18" t="s">
        <v>57</v>
      </c>
      <c r="J9" s="31" t="s">
        <v>64</v>
      </c>
      <c r="K9" s="19" t="s">
        <v>61</v>
      </c>
      <c r="L9" s="29"/>
    </row>
    <row r="10" s="1" customFormat="1" spans="1:12">
      <c r="A10" s="20" t="s">
        <v>34</v>
      </c>
      <c r="B10" s="21"/>
      <c r="C10" s="21"/>
      <c r="D10" s="21"/>
      <c r="E10" s="21"/>
      <c r="F10" s="21"/>
      <c r="G10" s="21"/>
      <c r="H10" s="21">
        <f>SUM(H4:H9)</f>
        <v>1730</v>
      </c>
      <c r="I10" s="21"/>
      <c r="J10" s="21"/>
      <c r="K10" s="21"/>
      <c r="L10" s="21"/>
    </row>
    <row r="12" s="1" customFormat="1" spans="8:8">
      <c r="H12" s="1">
        <f>H10/2</f>
        <v>865</v>
      </c>
    </row>
    <row r="13" s="1" customFormat="1" spans="2:8">
      <c r="B13" s="22" t="s">
        <v>65</v>
      </c>
      <c r="D13" s="4"/>
      <c r="E13" s="23" t="s">
        <v>66</v>
      </c>
      <c r="F13" s="24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57</v>
      </c>
      <c r="J4" s="25">
        <v>17761520565</v>
      </c>
      <c r="K4" s="25" t="s">
        <v>26</v>
      </c>
      <c r="L4" s="32"/>
    </row>
    <row r="5" s="1" customFormat="1" ht="16.5" spans="1:12">
      <c r="A5" s="11">
        <f t="shared" si="0"/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57</v>
      </c>
      <c r="J5" s="28" t="s">
        <v>30</v>
      </c>
      <c r="K5" s="13" t="s">
        <v>26</v>
      </c>
      <c r="L5" s="29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8" t="s">
        <v>33</v>
      </c>
      <c r="E6" s="15">
        <v>3180</v>
      </c>
      <c r="F6" s="16">
        <v>5</v>
      </c>
      <c r="G6" s="16">
        <v>5</v>
      </c>
      <c r="H6" s="15">
        <v>318</v>
      </c>
      <c r="I6" s="18" t="s">
        <v>57</v>
      </c>
      <c r="J6" s="11">
        <v>13784736564</v>
      </c>
      <c r="K6" s="11" t="s">
        <v>26</v>
      </c>
      <c r="L6" s="29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8" t="s">
        <v>51</v>
      </c>
      <c r="E7" s="15">
        <v>3180</v>
      </c>
      <c r="F7" s="16">
        <v>5</v>
      </c>
      <c r="G7" s="16">
        <v>5</v>
      </c>
      <c r="H7" s="15">
        <v>318</v>
      </c>
      <c r="I7" s="18" t="s">
        <v>57</v>
      </c>
      <c r="J7" s="11"/>
      <c r="K7" s="13" t="s">
        <v>26</v>
      </c>
      <c r="L7" s="29"/>
    </row>
    <row r="8" s="1" customFormat="1" ht="16.5" spans="1:12">
      <c r="A8" s="11">
        <f t="shared" si="0"/>
        <v>5</v>
      </c>
      <c r="B8" s="17"/>
      <c r="C8" s="19" t="s">
        <v>58</v>
      </c>
      <c r="D8" s="18" t="s">
        <v>59</v>
      </c>
      <c r="E8" s="15">
        <v>1790</v>
      </c>
      <c r="F8" s="16">
        <v>5</v>
      </c>
      <c r="G8" s="16">
        <v>5</v>
      </c>
      <c r="H8" s="15">
        <v>179</v>
      </c>
      <c r="I8" s="18" t="s">
        <v>57</v>
      </c>
      <c r="J8" s="30" t="s">
        <v>60</v>
      </c>
      <c r="K8" s="19" t="s">
        <v>61</v>
      </c>
      <c r="L8" s="29"/>
    </row>
    <row r="9" s="1" customFormat="1" ht="16.5" spans="1:12">
      <c r="A9" s="11">
        <f t="shared" si="0"/>
        <v>6</v>
      </c>
      <c r="B9" s="17"/>
      <c r="C9" s="19" t="s">
        <v>62</v>
      </c>
      <c r="D9" s="38" t="s">
        <v>63</v>
      </c>
      <c r="E9" s="15">
        <v>1790</v>
      </c>
      <c r="F9" s="16">
        <v>5</v>
      </c>
      <c r="G9" s="16">
        <v>5</v>
      </c>
      <c r="H9" s="15">
        <v>179</v>
      </c>
      <c r="I9" s="18" t="s">
        <v>57</v>
      </c>
      <c r="J9" s="31" t="s">
        <v>64</v>
      </c>
      <c r="K9" s="19" t="s">
        <v>61</v>
      </c>
      <c r="L9" s="29"/>
    </row>
    <row r="10" s="1" customFormat="1" spans="1:12">
      <c r="A10" s="20" t="s">
        <v>34</v>
      </c>
      <c r="B10" s="21"/>
      <c r="C10" s="21"/>
      <c r="D10" s="21"/>
      <c r="E10" s="21"/>
      <c r="F10" s="21"/>
      <c r="G10" s="21"/>
      <c r="H10" s="21">
        <f>SUM(H4:H9)</f>
        <v>1730</v>
      </c>
      <c r="I10" s="21"/>
      <c r="J10" s="21"/>
      <c r="K10" s="21"/>
      <c r="L10" s="21"/>
    </row>
    <row r="13" s="1" customFormat="1" spans="2:8">
      <c r="B13" s="22" t="s">
        <v>65</v>
      </c>
      <c r="D13" s="4"/>
      <c r="E13" s="23" t="s">
        <v>66</v>
      </c>
      <c r="F13" s="24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57</v>
      </c>
      <c r="J4" s="25">
        <v>17761520565</v>
      </c>
      <c r="K4" s="25" t="s">
        <v>26</v>
      </c>
      <c r="L4" s="32"/>
    </row>
    <row r="5" s="1" customFormat="1" ht="16.5" spans="1:12">
      <c r="A5" s="11">
        <f>ROW()-3</f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57</v>
      </c>
      <c r="J5" s="28" t="s">
        <v>30</v>
      </c>
      <c r="K5" s="13" t="s">
        <v>26</v>
      </c>
      <c r="L5" s="29"/>
    </row>
    <row r="6" s="1" customFormat="1" ht="16.5" spans="1:12">
      <c r="A6" s="11">
        <f>ROW()-3</f>
        <v>3</v>
      </c>
      <c r="B6" s="37" t="s">
        <v>55</v>
      </c>
      <c r="C6" s="11" t="s">
        <v>50</v>
      </c>
      <c r="D6" s="18" t="s">
        <v>51</v>
      </c>
      <c r="E6" s="15">
        <v>3180</v>
      </c>
      <c r="F6" s="16">
        <v>5</v>
      </c>
      <c r="G6" s="16">
        <v>5</v>
      </c>
      <c r="H6" s="15">
        <v>318</v>
      </c>
      <c r="I6" s="18" t="s">
        <v>57</v>
      </c>
      <c r="J6" s="11"/>
      <c r="K6" s="13" t="s">
        <v>26</v>
      </c>
      <c r="L6" s="29"/>
    </row>
    <row r="7" s="1" customFormat="1" ht="16.5" spans="1:12">
      <c r="A7" s="11">
        <f>ROW()-3</f>
        <v>4</v>
      </c>
      <c r="B7" s="17"/>
      <c r="C7" s="19" t="s">
        <v>58</v>
      </c>
      <c r="D7" s="18" t="s">
        <v>59</v>
      </c>
      <c r="E7" s="15">
        <v>1790</v>
      </c>
      <c r="F7" s="16">
        <v>5</v>
      </c>
      <c r="G7" s="16">
        <v>5</v>
      </c>
      <c r="H7" s="15">
        <v>179</v>
      </c>
      <c r="I7" s="18" t="s">
        <v>57</v>
      </c>
      <c r="J7" s="30" t="s">
        <v>60</v>
      </c>
      <c r="K7" s="19" t="s">
        <v>61</v>
      </c>
      <c r="L7" s="29"/>
    </row>
    <row r="8" s="1" customFormat="1" ht="16.5" spans="1:12">
      <c r="A8" s="11">
        <f>ROW()-3</f>
        <v>5</v>
      </c>
      <c r="B8" s="17"/>
      <c r="C8" s="19" t="s">
        <v>62</v>
      </c>
      <c r="D8" s="38" t="s">
        <v>63</v>
      </c>
      <c r="E8" s="15">
        <v>1790</v>
      </c>
      <c r="F8" s="16">
        <v>5</v>
      </c>
      <c r="G8" s="16">
        <v>5</v>
      </c>
      <c r="H8" s="15">
        <v>179</v>
      </c>
      <c r="I8" s="18" t="s">
        <v>57</v>
      </c>
      <c r="J8" s="31" t="s">
        <v>64</v>
      </c>
      <c r="K8" s="19" t="s">
        <v>61</v>
      </c>
      <c r="L8" s="29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1412</v>
      </c>
      <c r="I9" s="21"/>
      <c r="J9" s="21"/>
      <c r="K9" s="21"/>
      <c r="L9" s="21"/>
    </row>
    <row r="12" s="1" customFormat="1" spans="2:8">
      <c r="B12" s="22" t="s">
        <v>65</v>
      </c>
      <c r="D12" s="4"/>
      <c r="E12" s="23" t="s">
        <v>66</v>
      </c>
      <c r="F12" s="24"/>
      <c r="G12" s="5"/>
      <c r="H12" s="5"/>
    </row>
    <row r="17" spans="1:1">
      <c r="A17" s="22" t="s">
        <v>67</v>
      </c>
    </row>
    <row r="18" s="1" customFormat="1" ht="16.5" spans="1:12">
      <c r="A18" s="11">
        <v>1</v>
      </c>
      <c r="B18" s="39" t="s">
        <v>31</v>
      </c>
      <c r="C18" s="11" t="s">
        <v>32</v>
      </c>
      <c r="D18" s="18" t="s">
        <v>33</v>
      </c>
      <c r="E18" s="15">
        <v>3180</v>
      </c>
      <c r="F18" s="16">
        <v>5</v>
      </c>
      <c r="G18" s="16">
        <v>5</v>
      </c>
      <c r="H18" s="15">
        <v>318</v>
      </c>
      <c r="I18" s="18" t="s">
        <v>57</v>
      </c>
      <c r="J18" s="11">
        <v>13784736564</v>
      </c>
      <c r="K18" s="11" t="s">
        <v>26</v>
      </c>
      <c r="L18" s="29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8" si="0"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57</v>
      </c>
      <c r="J4" s="25">
        <v>17761520565</v>
      </c>
      <c r="K4" s="25" t="s">
        <v>26</v>
      </c>
      <c r="L4" s="32"/>
    </row>
    <row r="5" s="1" customFormat="1" ht="16.5" spans="1:12">
      <c r="A5" s="11">
        <f t="shared" si="0"/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57</v>
      </c>
      <c r="J5" s="28" t="s">
        <v>30</v>
      </c>
      <c r="K5" s="13" t="s">
        <v>26</v>
      </c>
      <c r="L5" s="29"/>
    </row>
    <row r="6" s="1" customFormat="1" ht="16.5" spans="1:12">
      <c r="A6" s="11">
        <f t="shared" si="0"/>
        <v>3</v>
      </c>
      <c r="B6" s="37" t="s">
        <v>55</v>
      </c>
      <c r="C6" s="11" t="s">
        <v>50</v>
      </c>
      <c r="D6" s="18" t="s">
        <v>51</v>
      </c>
      <c r="E6" s="15">
        <v>3180</v>
      </c>
      <c r="F6" s="16">
        <v>5</v>
      </c>
      <c r="G6" s="16">
        <v>5</v>
      </c>
      <c r="H6" s="15">
        <v>318</v>
      </c>
      <c r="I6" s="18" t="s">
        <v>57</v>
      </c>
      <c r="J6" s="11"/>
      <c r="K6" s="13" t="s">
        <v>26</v>
      </c>
      <c r="L6" s="29"/>
    </row>
    <row r="7" s="1" customFormat="1" ht="16.5" spans="1:12">
      <c r="A7" s="11">
        <f t="shared" si="0"/>
        <v>4</v>
      </c>
      <c r="B7" s="17"/>
      <c r="C7" s="19" t="s">
        <v>58</v>
      </c>
      <c r="D7" s="18" t="s">
        <v>59</v>
      </c>
      <c r="E7" s="15">
        <v>1790</v>
      </c>
      <c r="F7" s="16">
        <v>5</v>
      </c>
      <c r="G7" s="16">
        <v>5</v>
      </c>
      <c r="H7" s="15">
        <v>179</v>
      </c>
      <c r="I7" s="18" t="s">
        <v>57</v>
      </c>
      <c r="J7" s="30" t="s">
        <v>60</v>
      </c>
      <c r="K7" s="19" t="s">
        <v>61</v>
      </c>
      <c r="L7" s="29"/>
    </row>
    <row r="8" s="1" customFormat="1" ht="16.5" spans="1:12">
      <c r="A8" s="11">
        <f t="shared" si="0"/>
        <v>5</v>
      </c>
      <c r="B8" s="17"/>
      <c r="C8" s="19" t="s">
        <v>62</v>
      </c>
      <c r="D8" s="38" t="s">
        <v>63</v>
      </c>
      <c r="E8" s="15">
        <v>1790</v>
      </c>
      <c r="F8" s="16">
        <v>5</v>
      </c>
      <c r="G8" s="16">
        <v>5</v>
      </c>
      <c r="H8" s="15">
        <v>179</v>
      </c>
      <c r="I8" s="18" t="s">
        <v>57</v>
      </c>
      <c r="J8" s="31" t="s">
        <v>64</v>
      </c>
      <c r="K8" s="19" t="s">
        <v>61</v>
      </c>
      <c r="L8" s="29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1412</v>
      </c>
      <c r="I9" s="21"/>
      <c r="J9" s="21"/>
      <c r="K9" s="21"/>
      <c r="L9" s="21"/>
    </row>
    <row r="12" s="1" customFormat="1" spans="2:8">
      <c r="B12" s="22" t="s">
        <v>65</v>
      </c>
      <c r="D12" s="4"/>
      <c r="E12" s="23" t="s">
        <v>66</v>
      </c>
      <c r="F12" s="24"/>
      <c r="G12" s="5"/>
      <c r="H12" s="5"/>
    </row>
    <row r="17" s="1" customFormat="1" spans="1:1">
      <c r="A17" s="22"/>
    </row>
    <row r="18" s="1" customFormat="1" ht="16.5" spans="1:12">
      <c r="A18" s="11"/>
      <c r="B18" s="11"/>
      <c r="C18" s="11"/>
      <c r="D18" s="18"/>
      <c r="E18" s="15"/>
      <c r="F18" s="16"/>
      <c r="G18" s="16"/>
      <c r="H18" s="15"/>
      <c r="I18" s="18"/>
      <c r="J18" s="11"/>
      <c r="K18" s="11"/>
      <c r="L18" s="29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H4" sqref="C4:C8 H4:H8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8" si="0">ROW()-3</f>
        <v>1</v>
      </c>
      <c r="B4" s="25" t="s">
        <v>23</v>
      </c>
      <c r="C4" s="25" t="s">
        <v>24</v>
      </c>
      <c r="D4" s="18" t="s">
        <v>25</v>
      </c>
      <c r="E4" s="15">
        <v>3180</v>
      </c>
      <c r="F4" s="16">
        <v>5</v>
      </c>
      <c r="G4" s="16">
        <v>5</v>
      </c>
      <c r="H4" s="15">
        <v>318</v>
      </c>
      <c r="I4" s="18" t="s">
        <v>68</v>
      </c>
      <c r="J4" s="25">
        <v>17761520565</v>
      </c>
      <c r="K4" s="25" t="s">
        <v>26</v>
      </c>
      <c r="L4" s="32"/>
    </row>
    <row r="5" s="1" customFormat="1" ht="16.5" spans="1:12">
      <c r="A5" s="11">
        <f t="shared" si="0"/>
        <v>2</v>
      </c>
      <c r="B5" s="12" t="s">
        <v>27</v>
      </c>
      <c r="C5" s="13" t="s">
        <v>28</v>
      </c>
      <c r="D5" s="14" t="s">
        <v>29</v>
      </c>
      <c r="E5" s="15">
        <v>4180</v>
      </c>
      <c r="F5" s="16">
        <v>5</v>
      </c>
      <c r="G5" s="16">
        <v>5</v>
      </c>
      <c r="H5" s="15">
        <v>418</v>
      </c>
      <c r="I5" s="18" t="s">
        <v>68</v>
      </c>
      <c r="J5" s="28" t="s">
        <v>30</v>
      </c>
      <c r="K5" s="13" t="s">
        <v>26</v>
      </c>
      <c r="L5" s="29"/>
    </row>
    <row r="6" s="1" customFormat="1" ht="16.5" spans="1:12">
      <c r="A6" s="11">
        <f t="shared" si="0"/>
        <v>3</v>
      </c>
      <c r="B6" s="37" t="s">
        <v>55</v>
      </c>
      <c r="C6" s="11" t="s">
        <v>50</v>
      </c>
      <c r="D6" s="18" t="s">
        <v>51</v>
      </c>
      <c r="E6" s="15">
        <v>3180</v>
      </c>
      <c r="F6" s="16">
        <v>5</v>
      </c>
      <c r="G6" s="16">
        <v>5</v>
      </c>
      <c r="H6" s="15">
        <v>318</v>
      </c>
      <c r="I6" s="18" t="s">
        <v>68</v>
      </c>
      <c r="J6" s="11"/>
      <c r="K6" s="13" t="s">
        <v>26</v>
      </c>
      <c r="L6" s="29"/>
    </row>
    <row r="7" s="1" customFormat="1" ht="16.5" spans="1:12">
      <c r="A7" s="11">
        <f t="shared" si="0"/>
        <v>4</v>
      </c>
      <c r="B7" s="17"/>
      <c r="C7" s="19" t="s">
        <v>58</v>
      </c>
      <c r="D7" s="18" t="s">
        <v>59</v>
      </c>
      <c r="E7" s="15">
        <v>1790</v>
      </c>
      <c r="F7" s="16">
        <v>5</v>
      </c>
      <c r="G7" s="16">
        <v>5</v>
      </c>
      <c r="H7" s="15">
        <v>179</v>
      </c>
      <c r="I7" s="18" t="s">
        <v>68</v>
      </c>
      <c r="J7" s="30" t="s">
        <v>60</v>
      </c>
      <c r="K7" s="19" t="s">
        <v>61</v>
      </c>
      <c r="L7" s="29"/>
    </row>
    <row r="8" s="1" customFormat="1" ht="16.5" spans="1:12">
      <c r="A8" s="11">
        <f t="shared" si="0"/>
        <v>5</v>
      </c>
      <c r="B8" s="17"/>
      <c r="C8" s="19" t="s">
        <v>62</v>
      </c>
      <c r="D8" s="38" t="s">
        <v>63</v>
      </c>
      <c r="E8" s="15">
        <v>1790</v>
      </c>
      <c r="F8" s="16">
        <v>5</v>
      </c>
      <c r="G8" s="16">
        <v>5</v>
      </c>
      <c r="H8" s="15">
        <v>179</v>
      </c>
      <c r="I8" s="18" t="s">
        <v>68</v>
      </c>
      <c r="J8" s="31" t="s">
        <v>64</v>
      </c>
      <c r="K8" s="19" t="s">
        <v>61</v>
      </c>
      <c r="L8" s="29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1412</v>
      </c>
      <c r="I9" s="21"/>
      <c r="J9" s="21"/>
      <c r="K9" s="21"/>
      <c r="L9" s="21"/>
    </row>
    <row r="12" s="1" customFormat="1" spans="2:8">
      <c r="B12" s="22" t="s">
        <v>65</v>
      </c>
      <c r="D12" s="4"/>
      <c r="E12" s="23" t="s">
        <v>66</v>
      </c>
      <c r="F12" s="24"/>
      <c r="G12" s="5"/>
      <c r="H12" s="5"/>
    </row>
    <row r="17" s="1" customFormat="1" spans="1:1">
      <c r="A17" s="22"/>
    </row>
    <row r="18" s="1" customFormat="1" ht="16.5" spans="1:12">
      <c r="A18" s="11"/>
      <c r="B18" s="11"/>
      <c r="C18" s="11"/>
      <c r="D18" s="18"/>
      <c r="E18" s="15"/>
      <c r="F18" s="16"/>
      <c r="G18" s="16"/>
      <c r="H18" s="15"/>
      <c r="I18" s="18"/>
      <c r="J18" s="11"/>
      <c r="K18" s="11"/>
      <c r="L18" s="29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2021.10</vt:lpstr>
      <vt:lpstr>2021.11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2019-10-06T07:59:00Z</dcterms:created>
  <dcterms:modified xsi:type="dcterms:W3CDTF">2021-11-10T03:30:50Z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CC54930C87C14F5AA952566AA78CEB59</vt:lpwstr>
  </property>
</Properties>
</file>