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E8FF5EE-3C53-44BF-96D7-8E8489467B5A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江苏力乐1" sheetId="4" r:id="rId1"/>
    <sheet name="江苏力乐2" sheetId="8" r:id="rId2"/>
    <sheet name="江苏力乐3" sheetId="7" r:id="rId3"/>
    <sheet name="江苏力乐 4" sheetId="5" r:id="rId4"/>
    <sheet name="江苏力乐5" sheetId="9" r:id="rId5"/>
    <sheet name="Sheet1" sheetId="1" r:id="rId6"/>
    <sheet name="Sheet2" sheetId="2" r:id="rId7"/>
    <sheet name="Sheet3" sheetId="3" r:id="rId8"/>
  </sheets>
  <definedNames>
    <definedName name="_xlnm.Print_Area" localSheetId="3">'江苏力乐 4'!$A$1:$H$47</definedName>
    <definedName name="_xlnm.Print_Area" localSheetId="0">江苏力乐1!$A$1:$H$37</definedName>
    <definedName name="_xlnm.Print_Area" localSheetId="4">江苏力乐5!$A$1:$H$62</definedName>
    <definedName name="_xlnm.Print_Titles" localSheetId="3">'江苏力乐 4'!$A$8:$IV$9</definedName>
    <definedName name="_xlnm.Print_Titles" localSheetId="0">江苏力乐1!$A$8:$IV$9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9" l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10" i="9"/>
  <c r="N11" i="7"/>
  <c r="N10" i="7"/>
  <c r="N9" i="7"/>
  <c r="M21" i="4"/>
  <c r="N21" i="4"/>
  <c r="N23" i="4"/>
  <c r="N24" i="4"/>
  <c r="N25" i="4"/>
  <c r="M26" i="4"/>
  <c r="N26" i="4"/>
  <c r="M22" i="4"/>
  <c r="N22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</calcChain>
</file>

<file path=xl/sharedStrings.xml><?xml version="1.0" encoding="utf-8"?>
<sst xmlns="http://schemas.openxmlformats.org/spreadsheetml/2006/main" count="400" uniqueCount="255">
  <si>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1932313</t>
    </r>
    <r>
      <rPr>
        <b/>
        <sz val="9"/>
        <rFont val="楷体_GB2312"/>
        <family val="3"/>
        <charset val="134"/>
      </rPr>
      <t>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</si>
  <si>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</si>
  <si>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</si>
  <si>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</si>
  <si>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</si>
  <si>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</si>
  <si>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</si>
  <si>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</si>
  <si>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</si>
  <si>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</si>
  <si>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</si>
  <si>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</si>
  <si>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</si>
  <si>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SCS0004574</t>
  </si>
  <si>
    <t>C32B调角器左主动</t>
  </si>
  <si>
    <t>02.03.29.002</t>
  </si>
  <si>
    <t>件</t>
    <phoneticPr fontId="18" type="noConversion"/>
  </si>
  <si>
    <t>SCS0004572</t>
  </si>
  <si>
    <t>C32B调角器左被动</t>
  </si>
  <si>
    <t>02.03.29.003</t>
  </si>
  <si>
    <t>SCS0004570</t>
  </si>
  <si>
    <t>C32B调角器右主动</t>
  </si>
  <si>
    <t>02.03.29.004</t>
  </si>
  <si>
    <t>SCS0004568</t>
  </si>
  <si>
    <t>C32B调角器右被动</t>
  </si>
  <si>
    <t>02.03.29.005</t>
  </si>
  <si>
    <t>SCS0005429</t>
  </si>
  <si>
    <t>P203手动左侧滑轨总成</t>
  </si>
  <si>
    <t>02.03.50.039</t>
  </si>
  <si>
    <t>SCS0006002</t>
  </si>
  <si>
    <t>P203手动右侧滑轨总成</t>
  </si>
  <si>
    <t>02.03.50.040</t>
  </si>
  <si>
    <t>SCS0005431</t>
  </si>
  <si>
    <t>P203U型把手</t>
  </si>
  <si>
    <t>02.03.50.041</t>
  </si>
  <si>
    <t>SCS0006422</t>
  </si>
  <si>
    <t>P203主驾左侧滑轨前地脚总成6804250X1006A</t>
  </si>
  <si>
    <t>02.03.50.061</t>
  </si>
  <si>
    <t>SCS0006423</t>
  </si>
  <si>
    <t>P203后地脚总成6804265X1006A</t>
  </si>
  <si>
    <t>02.03.50.062</t>
  </si>
  <si>
    <t>SCS0006424</t>
  </si>
  <si>
    <t>P203主驾右侧滑轨前地脚总成6804255X1006A</t>
  </si>
  <si>
    <t>02.03.50.063</t>
  </si>
  <si>
    <t>SCS0005899</t>
  </si>
  <si>
    <t>M20五五分左侧座椅折叠器总成</t>
  </si>
  <si>
    <t>02.12.24.188</t>
  </si>
  <si>
    <t>SCS0004660</t>
  </si>
  <si>
    <t>301调角器右</t>
  </si>
  <si>
    <t>02.03.22.002</t>
  </si>
  <si>
    <t>SHT0000669</t>
  </si>
  <si>
    <t>滑轨（欧曼豪华型）</t>
    <phoneticPr fontId="18" type="noConversion"/>
  </si>
  <si>
    <t>02.03.23.003</t>
  </si>
  <si>
    <t>套</t>
  </si>
  <si>
    <t>SHT0000443</t>
  </si>
  <si>
    <t>滑轨（H4-A升级）</t>
    <phoneticPr fontId="18" type="noConversion"/>
  </si>
  <si>
    <t>02.03.23.006</t>
  </si>
  <si>
    <t>SHT0001062</t>
  </si>
  <si>
    <t>滑轨（M4）</t>
    <phoneticPr fontId="18" type="noConversion"/>
  </si>
  <si>
    <t>02.03.23.007</t>
  </si>
  <si>
    <t>SLT0002545</t>
  </si>
  <si>
    <t>J6F调角器星盘</t>
  </si>
  <si>
    <t>02.03.27.089</t>
  </si>
  <si>
    <t>只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</si>
  <si>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</si>
  <si>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</si>
  <si>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</si>
  <si>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</si>
  <si>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</si>
  <si>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</si>
  <si>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02.12.24.208</t>
    <phoneticPr fontId="1" type="noConversion"/>
  </si>
  <si>
    <t>M20五五分右侧折叠器总成</t>
    <phoneticPr fontId="1" type="noConversion"/>
  </si>
  <si>
    <t>2021年</t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</si>
  <si>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</si>
  <si>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</si>
  <si>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                协议编号：HBZYXY-2021-001-01</t>
    <phoneticPr fontId="1" type="noConversion"/>
  </si>
  <si>
    <t>SHT0000168</t>
  </si>
  <si>
    <t>欧曼重卡(标准型)升级座椅司机主边调角器总成</t>
  </si>
  <si>
    <t>SHT0000181</t>
  </si>
  <si>
    <t>欧曼重卡(标准型)升级座椅副司机主边调角器总成</t>
  </si>
  <si>
    <t>SHT0000582</t>
  </si>
  <si>
    <t xml:space="preserve">H3升级司机主边调角器 </t>
  </si>
  <si>
    <t>SHT0000730</t>
  </si>
  <si>
    <t>H3升级副司机主边调角器</t>
  </si>
  <si>
    <t>司机调角器总成</t>
  </si>
  <si>
    <t>SLT0000835</t>
  </si>
  <si>
    <t>副司机调角器总成</t>
  </si>
  <si>
    <t>SCS0004038</t>
  </si>
  <si>
    <t>B40L四分左折叠器总成</t>
  </si>
  <si>
    <t>SCS0004053</t>
  </si>
  <si>
    <t>B40L四分右折叠器总成</t>
  </si>
  <si>
    <t>SCS0004131</t>
  </si>
  <si>
    <t>B40L六分左折叠器总成</t>
  </si>
  <si>
    <t>SCS0004125</t>
  </si>
  <si>
    <t>B40L六分右折叠器总成</t>
  </si>
  <si>
    <t>02.12.30.003</t>
  </si>
  <si>
    <t>02.12.30.004</t>
  </si>
  <si>
    <t>02.12.31.017</t>
  </si>
  <si>
    <t>02.12.31.021</t>
  </si>
  <si>
    <t>02.12.23.008</t>
  </si>
  <si>
    <t>02.12.23.009</t>
  </si>
  <si>
    <t>02.12.28.036</t>
  </si>
  <si>
    <t>02.12.28.037</t>
  </si>
  <si>
    <t>02.12.28.039</t>
  </si>
  <si>
    <t>02.12.28.038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</si>
  <si>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</si>
  <si>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</si>
  <si>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</si>
  <si>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SQDZ 6803 000</t>
  </si>
  <si>
    <t>SQDZ 6903 000</t>
  </si>
  <si>
    <t>\</t>
  </si>
  <si>
    <t>M4-6805100</t>
  </si>
  <si>
    <t>M4-6905100</t>
  </si>
  <si>
    <r>
      <t>乙方：</t>
    </r>
    <r>
      <rPr>
        <u/>
        <sz val="12"/>
        <rFont val="楷体_GB2312"/>
        <family val="3"/>
        <charset val="134"/>
      </rPr>
      <t xml:space="preserve"> 江苏力乐汽车部件股份有限公司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</si>
  <si>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SHT0012284</t>
    <phoneticPr fontId="1" type="noConversion"/>
  </si>
  <si>
    <t>驾驶员主边调角器总成</t>
    <phoneticPr fontId="1" type="noConversion"/>
  </si>
  <si>
    <t>件</t>
    <phoneticPr fontId="1" type="noConversion"/>
  </si>
  <si>
    <t>SHT0012319</t>
    <phoneticPr fontId="1" type="noConversion"/>
  </si>
  <si>
    <t>副驾驶员主边调角器总成</t>
    <phoneticPr fontId="1" type="noConversion"/>
  </si>
  <si>
    <t>2020年12月报价未税</t>
    <phoneticPr fontId="1" type="noConversion"/>
  </si>
  <si>
    <t>TX-1.0放平项目</t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</si>
  <si>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（1932313）</t>
    </r>
    <phoneticPr fontId="18" type="noConversion"/>
  </si>
  <si>
    <t xml:space="preserve">                                                    协议编号：HBZYXY-2021-001-03</t>
    <phoneticPr fontId="1" type="noConversion"/>
  </si>
  <si>
    <t>甲方：河北光华荣昌汽车部件有限公司</t>
    <phoneticPr fontId="1" type="noConversion"/>
  </si>
  <si>
    <t>乙方：江苏力乐汽车部件股份有限公司</t>
    <phoneticPr fontId="18" type="noConversion"/>
  </si>
  <si>
    <t xml:space="preserve">    甲乙双方在保持互惠互利的基础上，为保持长久的合作关系，双方携手共同占领大市场，特签定价格协议如下：</t>
    <phoneticPr fontId="18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</si>
  <si>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18" type="noConversion"/>
  </si>
  <si>
    <t>QAD编码</t>
    <phoneticPr fontId="1" type="noConversion"/>
  </si>
  <si>
    <t>零部件名称</t>
  </si>
  <si>
    <t>图号规格</t>
    <phoneticPr fontId="1" type="noConversion"/>
  </si>
  <si>
    <t>未税产品价格
（不含摊销费）</t>
    <phoneticPr fontId="1" type="noConversion"/>
  </si>
  <si>
    <t>未税模具摊销费</t>
    <phoneticPr fontId="1" type="noConversion"/>
  </si>
  <si>
    <t>备注</t>
    <phoneticPr fontId="1" type="noConversion"/>
  </si>
  <si>
    <t>2021年
单价</t>
    <phoneticPr fontId="18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</si>
  <si>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</si>
  <si>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</si>
  <si>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</si>
  <si>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SLT0010383</t>
    <phoneticPr fontId="1" type="noConversion"/>
  </si>
  <si>
    <t>驾驶员左侧滑轨总成</t>
    <phoneticPr fontId="1" type="noConversion"/>
  </si>
  <si>
    <t>100%分摊至4万件产品</t>
    <phoneticPr fontId="1" type="noConversion"/>
  </si>
  <si>
    <t>统帅项目</t>
    <phoneticPr fontId="1" type="noConversion"/>
  </si>
  <si>
    <t>SLT0010384</t>
  </si>
  <si>
    <t>驾驶员右侧滑轨总成</t>
    <phoneticPr fontId="1" type="noConversion"/>
  </si>
  <si>
    <t>SLT0010435</t>
    <phoneticPr fontId="1" type="noConversion"/>
  </si>
  <si>
    <t>右侧手动调角器总成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</si>
  <si>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8" type="noConversion"/>
  </si>
  <si>
    <t>三、结算方式：依据零部件采购合同。</t>
    <phoneticPr fontId="1" type="noConversion"/>
  </si>
  <si>
    <t>四、价格执行期从2021年1月1日起至2021年12月31日(遇市场价格变动经双方协商同意后可调整)。</t>
    <phoneticPr fontId="18" type="noConversion"/>
  </si>
  <si>
    <t>五、此协议一式二份，经双方代表签字后即生效，同时具有法律效力。双方合作中出现质量、技术、物流等问题按相应合同（协议）办理。</t>
    <phoneticPr fontId="18" type="noConversion"/>
  </si>
  <si>
    <t>六、供应商接到此通知后两日内确认回传（传真：010-89774860），否则视为默认。</t>
    <phoneticPr fontId="18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</si>
  <si>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</si>
  <si>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</si>
  <si>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</si>
  <si>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</si>
  <si>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（1932313）</t>
    </r>
    <phoneticPr fontId="18" type="noConversion"/>
  </si>
  <si>
    <t xml:space="preserve">                                          协议编号：HBZYXY-2021-001-02</t>
    <phoneticPr fontId="1" type="noConversion"/>
  </si>
  <si>
    <t>乙方：江苏力乐汽车部件股份有限公司</t>
    <phoneticPr fontId="1" type="noConversion"/>
  </si>
  <si>
    <t>未税采购价格</t>
    <phoneticPr fontId="1" type="noConversion"/>
  </si>
  <si>
    <t>2020年</t>
    <phoneticPr fontId="1" type="noConversion"/>
  </si>
  <si>
    <t>件</t>
  </si>
  <si>
    <t xml:space="preserve"> </t>
    <phoneticPr fontId="1" type="noConversion"/>
  </si>
  <si>
    <t>SLT0000832</t>
  </si>
  <si>
    <t>SHT0010283</t>
    <phoneticPr fontId="1" type="noConversion"/>
  </si>
  <si>
    <t>H6座椅滑轨本体</t>
    <phoneticPr fontId="1" type="noConversion"/>
  </si>
  <si>
    <t>副</t>
    <phoneticPr fontId="1" type="noConversion"/>
  </si>
  <si>
    <t>H6项目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</si>
  <si>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</si>
  <si>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</si>
  <si>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r>
      <t xml:space="preserve">                                    协议编号：HBZYXY-2021-001-0</t>
    </r>
    <r>
      <rPr>
        <b/>
        <sz val="11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</si>
  <si>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</si>
  <si>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</si>
  <si>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SLT0000427</t>
  </si>
  <si>
    <t>6480折叠器 （ 右被动）</t>
  </si>
  <si>
    <t>SLT0000273</t>
  </si>
  <si>
    <t>6480右主动罩壳</t>
  </si>
  <si>
    <t>SLT0000428</t>
  </si>
  <si>
    <t>6480右被动罩壳</t>
  </si>
  <si>
    <t>SLT0000274</t>
  </si>
  <si>
    <t>6480解锁把手</t>
  </si>
  <si>
    <t>SLT0000277</t>
  </si>
  <si>
    <t>6486活解主动</t>
  </si>
  <si>
    <t>SLT0000278</t>
  </si>
  <si>
    <t>6486活接被动</t>
  </si>
  <si>
    <t>SLT0000884</t>
  </si>
  <si>
    <t>6480折叠器 （ 左主动）</t>
  </si>
  <si>
    <t>SLT0000328</t>
  </si>
  <si>
    <t>K1正司机调角器主动</t>
  </si>
  <si>
    <t>SLT0000329</t>
  </si>
  <si>
    <t>K1正司机调角器被动</t>
  </si>
  <si>
    <t>SLT0000363</t>
  </si>
  <si>
    <t>K1副司机调角器主动</t>
  </si>
  <si>
    <t>SLT0000364</t>
  </si>
  <si>
    <t>K1副司机调角器被动</t>
  </si>
  <si>
    <t>SLT0000330</t>
  </si>
  <si>
    <t>连接杆295</t>
  </si>
  <si>
    <t>SLT0000352</t>
  </si>
  <si>
    <t>连接杆265</t>
  </si>
  <si>
    <t>SLT0000410</t>
  </si>
  <si>
    <t>K1左舵单人右被动调角器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</si>
  <si>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</si>
  <si>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</si>
  <si>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</si>
  <si>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</si>
  <si>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</si>
  <si>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</si>
  <si>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</si>
  <si>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K1左舵双人右背左被动调角器（带螺丝）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</si>
  <si>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</si>
  <si>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</si>
  <si>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</si>
  <si>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</si>
  <si>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</si>
  <si>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</si>
  <si>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</si>
  <si>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</si>
  <si>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SLT0001050</t>
  </si>
  <si>
    <t>K1右舵双人左背右被动调角器（带螺丝）</t>
  </si>
  <si>
    <t>SLT0001051</t>
  </si>
  <si>
    <t>K1右舵双人右背左被动</t>
  </si>
  <si>
    <t>SLT0001054</t>
  </si>
  <si>
    <t>K1右舵单人左被动调角器</t>
  </si>
  <si>
    <t>SLT0002347</t>
  </si>
  <si>
    <t>通道左主动（含7080等替代品调角器）</t>
  </si>
  <si>
    <t>SLT0002348</t>
  </si>
  <si>
    <t>通道左被动</t>
  </si>
  <si>
    <t>SLT0002349</t>
  </si>
  <si>
    <t>通道右主动（含替代品调角器）</t>
  </si>
  <si>
    <t>SLT0002350</t>
  </si>
  <si>
    <t>通道右被动</t>
  </si>
  <si>
    <t>SLT0002351</t>
  </si>
  <si>
    <t>640连接杆</t>
  </si>
  <si>
    <t>SLT0002122</t>
  </si>
  <si>
    <t>驾驶员左侧滑轨总成</t>
  </si>
  <si>
    <t>SLT0002123</t>
  </si>
  <si>
    <t>SLT0002124</t>
  </si>
  <si>
    <t>驾驶员U型把手</t>
  </si>
  <si>
    <t>SLT0000326</t>
  </si>
  <si>
    <t>K1宽体正司机左内滑轨B</t>
  </si>
  <si>
    <t>SLT0000327</t>
  </si>
  <si>
    <t>K1宽体正司机左外滑轨B</t>
  </si>
  <si>
    <t>SLT0000361</t>
  </si>
  <si>
    <t>K1宽体副司机右内滑轨B</t>
  </si>
  <si>
    <t>SLT0000362</t>
  </si>
  <si>
    <t>K1宽体副司机右外滑轨B</t>
  </si>
  <si>
    <t>SLT0000350</t>
  </si>
  <si>
    <t>K1窄车正司机左内滑轨</t>
  </si>
  <si>
    <t>SLT0000351</t>
  </si>
  <si>
    <t>K1窄车正司机左外滑轨</t>
  </si>
  <si>
    <t>SLT0000370</t>
  </si>
  <si>
    <t>K1窄车副司机右内滑轨</t>
  </si>
  <si>
    <t>SLT0000371</t>
  </si>
  <si>
    <t>K1窄车副司机右外滑轨</t>
  </si>
  <si>
    <t>SLT0000272</t>
    <phoneticPr fontId="1" type="noConversion"/>
  </si>
  <si>
    <t>6480折叠器 （ 右主动）</t>
    <phoneticPr fontId="1" type="noConversion"/>
  </si>
  <si>
    <r>
      <t xml:space="preserve">                                    协议编号：HBZYXY-2021-001-0</t>
    </r>
    <r>
      <rPr>
        <b/>
        <sz val="11"/>
        <rFont val="楷体_GB2312"/>
        <family val="3"/>
      </rPr>
      <t>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</si>
</sst>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);[Red]\(0.00\)"/>
    <numFmt numFmtId="177" formatCode="0.0000_);[Red]\(0.0000\)"/>
    <numFmt numFmtId="178" formatCode="0_ "/>
    <numFmt numFmtId="179" formatCode="0.00_ "/>
    <numFmt numFmtId="180" formatCode="0.0000_ "/>
    <numFmt numFmtId="181" formatCode="0_);[Red]\(0\)"/>
    <numFmt numFmtId="182" formatCode="0.000_);[Red]\(0.00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  <scheme val="minor"/>
    </font>
    <font>
      <b/>
      <sz val="11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6"/>
      <name val="楷体_GB2312"/>
      <family val="3"/>
      <charset val="134"/>
    </font>
    <font>
      <b/>
      <u/>
      <sz val="12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b/>
      <sz val="11"/>
      <name val="Microsoft YaHei UI"/>
      <family val="3"/>
      <charset val="134"/>
    </font>
    <font>
      <b/>
      <sz val="11"/>
      <name val="楷体_GB2312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3" fillId="0" borderId="0"/>
    <xf numFmtId="180" fontId="14" fillId="0" borderId="0"/>
    <xf numFmtId="0" fontId="14" fillId="0" borderId="0"/>
    <xf numFmtId="0" fontId="14" fillId="0" borderId="0"/>
  </cellStyleXfs>
  <cellXfs count="180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176" fontId="9" fillId="2" borderId="0" xfId="1" applyNumberFormat="1" applyFont="1" applyFill="1" applyBorder="1" applyAlignment="1">
      <alignment horizontal="center" vertical="center" wrapText="1"/>
    </xf>
    <xf numFmtId="177" fontId="15" fillId="0" borderId="5" xfId="2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7" fillId="2" borderId="2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7" fontId="11" fillId="2" borderId="2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7" fontId="11" fillId="2" borderId="8" xfId="1" applyNumberFormat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179" fontId="11" fillId="2" borderId="8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177" fontId="9" fillId="0" borderId="0" xfId="1" applyNumberFormat="1" applyFont="1" applyFill="1" applyBorder="1" applyAlignment="1">
      <alignment vertical="center"/>
    </xf>
    <xf numFmtId="0" fontId="21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21" fillId="0" borderId="0" xfId="1" applyFont="1" applyFill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9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24" fillId="2" borderId="8" xfId="1" applyFont="1" applyFill="1" applyBorder="1" applyAlignment="1">
      <alignment horizontal="center" vertical="center" wrapText="1"/>
    </xf>
    <xf numFmtId="178" fontId="17" fillId="3" borderId="8" xfId="1" applyNumberFormat="1" applyFont="1" applyFill="1" applyBorder="1" applyAlignment="1">
      <alignment horizontal="center" vertical="center" wrapText="1"/>
    </xf>
    <xf numFmtId="9" fontId="2" fillId="0" borderId="0" xfId="1" applyNumberFormat="1">
      <alignment vertical="center"/>
    </xf>
    <xf numFmtId="177" fontId="12" fillId="0" borderId="8" xfId="2" applyNumberFormat="1" applyFont="1" applyFill="1" applyBorder="1" applyAlignment="1">
      <alignment horizontal="center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77" fontId="27" fillId="0" borderId="8" xfId="2" applyNumberFormat="1" applyFont="1" applyFill="1" applyBorder="1" applyAlignment="1">
      <alignment horizontal="center" vertical="center" wrapText="1"/>
    </xf>
    <xf numFmtId="176" fontId="26" fillId="2" borderId="8" xfId="1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177" fontId="27" fillId="0" borderId="5" xfId="2" applyNumberFormat="1" applyFont="1" applyFill="1" applyBorder="1" applyAlignment="1">
      <alignment horizontal="center" vertical="center" wrapText="1"/>
    </xf>
    <xf numFmtId="176" fontId="26" fillId="2" borderId="5" xfId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178" fontId="12" fillId="2" borderId="9" xfId="0" applyNumberFormat="1" applyFont="1" applyFill="1" applyBorder="1" applyAlignment="1">
      <alignment horizontal="center" vertical="center" wrapText="1"/>
    </xf>
    <xf numFmtId="178" fontId="12" fillId="2" borderId="6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177" fontId="12" fillId="0" borderId="8" xfId="2" applyNumberFormat="1" applyFont="1" applyFill="1" applyBorder="1" applyAlignment="1">
      <alignment horizontal="center" vertical="center" wrapText="1"/>
    </xf>
    <xf numFmtId="178" fontId="17" fillId="2" borderId="10" xfId="1" applyNumberFormat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/>
    </xf>
    <xf numFmtId="178" fontId="17" fillId="0" borderId="8" xfId="1" applyNumberFormat="1" applyFont="1" applyFill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3" fillId="0" borderId="16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76" fontId="31" fillId="4" borderId="8" xfId="0" applyNumberFormat="1" applyFont="1" applyFill="1" applyBorder="1" applyAlignment="1">
      <alignment horizontal="center" vertical="center" wrapText="1"/>
    </xf>
    <xf numFmtId="176" fontId="31" fillId="4" borderId="12" xfId="0" applyNumberFormat="1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82" fontId="31" fillId="0" borderId="8" xfId="0" applyNumberFormat="1" applyFont="1" applyBorder="1" applyAlignment="1">
      <alignment horizontal="center" vertical="center" wrapText="1"/>
    </xf>
    <xf numFmtId="181" fontId="27" fillId="0" borderId="12" xfId="0" applyNumberFormat="1" applyFont="1" applyBorder="1" applyAlignment="1">
      <alignment horizontal="center" vertical="center" wrapText="1"/>
    </xf>
    <xf numFmtId="176" fontId="36" fillId="0" borderId="8" xfId="0" applyNumberFormat="1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181" fontId="35" fillId="0" borderId="8" xfId="0" applyNumberFormat="1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49" fontId="8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77" fontId="15" fillId="0" borderId="5" xfId="2" applyNumberFormat="1" applyFont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177" fontId="16" fillId="2" borderId="2" xfId="1" applyNumberFormat="1" applyFont="1" applyFill="1" applyBorder="1" applyAlignment="1">
      <alignment horizontal="center" vertical="center" wrapText="1"/>
    </xf>
    <xf numFmtId="177" fontId="26" fillId="2" borderId="3" xfId="1" applyNumberFormat="1" applyFont="1" applyFill="1" applyBorder="1" applyAlignment="1">
      <alignment horizontal="center" vertical="center" wrapText="1"/>
    </xf>
    <xf numFmtId="178" fontId="17" fillId="2" borderId="7" xfId="1" applyNumberFormat="1" applyFont="1" applyFill="1" applyBorder="1" applyAlignment="1">
      <alignment horizontal="center" vertical="center" wrapText="1"/>
    </xf>
    <xf numFmtId="178" fontId="17" fillId="2" borderId="17" xfId="1" applyNumberFormat="1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177" fontId="16" fillId="2" borderId="8" xfId="1" applyNumberFormat="1" applyFont="1" applyFill="1" applyBorder="1" applyAlignment="1">
      <alignment horizontal="center" vertical="center" wrapText="1"/>
    </xf>
    <xf numFmtId="177" fontId="16" fillId="2" borderId="17" xfId="1" applyNumberFormat="1" applyFont="1" applyFill="1" applyBorder="1" applyAlignment="1">
      <alignment horizontal="center" vertical="center" wrapText="1"/>
    </xf>
    <xf numFmtId="177" fontId="26" fillId="2" borderId="9" xfId="1" applyNumberFormat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36" fillId="2" borderId="9" xfId="1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178" fontId="36" fillId="2" borderId="9" xfId="1" applyNumberFormat="1" applyFont="1" applyFill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shrinkToFit="1"/>
    </xf>
    <xf numFmtId="0" fontId="17" fillId="2" borderId="8" xfId="1" applyFont="1" applyFill="1" applyBorder="1" applyAlignment="1">
      <alignment horizontal="center" vertical="center" shrinkToFit="1"/>
    </xf>
    <xf numFmtId="178" fontId="17" fillId="2" borderId="4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wrapText="1"/>
    </xf>
    <xf numFmtId="177" fontId="16" fillId="2" borderId="5" xfId="1" applyNumberFormat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shrinkToFit="1"/>
    </xf>
    <xf numFmtId="0" fontId="9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7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1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177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9" fillId="0" borderId="0" xfId="1" applyFont="1" applyFill="1" applyBorder="1" applyAlignment="1">
      <alignment vertical="center"/>
    </xf>
    <xf numFmtId="177" fontId="12" fillId="0" borderId="8" xfId="2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177" fontId="15" fillId="0" borderId="2" xfId="2" applyNumberFormat="1" applyFont="1" applyFill="1" applyBorder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176" fontId="12" fillId="2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9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center" vertical="center"/>
    </xf>
    <xf numFmtId="176" fontId="12" fillId="2" borderId="3" xfId="1" applyNumberFormat="1" applyFont="1" applyFill="1" applyBorder="1" applyAlignment="1">
      <alignment horizontal="center" vertical="center" shrinkToFit="1"/>
    </xf>
    <xf numFmtId="176" fontId="12" fillId="2" borderId="6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7" fontId="15" fillId="0" borderId="2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7" fontId="34" fillId="0" borderId="12" xfId="0" applyNumberFormat="1" applyFont="1" applyBorder="1" applyAlignment="1">
      <alignment horizontal="center" vertical="center" wrapText="1"/>
    </xf>
    <xf numFmtId="177" fontId="34" fillId="0" borderId="13" xfId="0" applyNumberFormat="1" applyFont="1" applyBorder="1" applyAlignment="1">
      <alignment horizontal="center" vertical="center" wrapText="1"/>
    </xf>
    <xf numFmtId="177" fontId="34" fillId="0" borderId="14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176" fontId="31" fillId="4" borderId="12" xfId="0" applyNumberFormat="1" applyFont="1" applyFill="1" applyBorder="1" applyAlignment="1">
      <alignment horizontal="center" vertical="center" wrapText="1"/>
    </xf>
    <xf numFmtId="176" fontId="31" fillId="4" borderId="13" xfId="0" applyNumberFormat="1" applyFont="1" applyFill="1" applyBorder="1" applyAlignment="1">
      <alignment horizontal="center" vertical="center" wrapText="1"/>
    </xf>
    <xf numFmtId="176" fontId="31" fillId="4" borderId="14" xfId="0" applyNumberFormat="1" applyFont="1" applyFill="1" applyBorder="1" applyAlignment="1">
      <alignment horizontal="center" vertical="center" wrapText="1"/>
    </xf>
    <xf numFmtId="181" fontId="35" fillId="0" borderId="15" xfId="0" applyNumberFormat="1" applyFont="1" applyBorder="1" applyAlignment="1">
      <alignment horizontal="center" vertical="center"/>
    </xf>
    <xf numFmtId="181" fontId="35" fillId="0" borderId="18" xfId="0" applyNumberFormat="1" applyFont="1" applyBorder="1" applyAlignment="1">
      <alignment horizontal="center" vertical="center"/>
    </xf>
    <xf numFmtId="176" fontId="32" fillId="4" borderId="12" xfId="0" applyNumberFormat="1" applyFont="1" applyFill="1" applyBorder="1" applyAlignment="1">
      <alignment horizontal="center" vertical="center" wrapText="1"/>
    </xf>
    <xf numFmtId="176" fontId="32" fillId="4" borderId="13" xfId="0" applyNumberFormat="1" applyFont="1" applyFill="1" applyBorder="1" applyAlignment="1">
      <alignment horizontal="center" vertical="center" wrapText="1"/>
    </xf>
    <xf numFmtId="176" fontId="32" fillId="4" borderId="14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49" fontId="31" fillId="4" borderId="8" xfId="0" applyNumberFormat="1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8" fillId="2" borderId="22" xfId="1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/>
    </xf>
    <xf numFmtId="176" fontId="6" fillId="2" borderId="8" xfId="1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U60"/>
  <sheetViews>
    <sheetView topLeftCell="A5" zoomScaleSheetLayoutView="100" workbookViewId="0">
      <selection activeCell="C22" sqref="C22"/>
    </sheetView>
  </sheetViews>
  <sheetFormatPr defaultColWidth="10.109375" defaultRowHeight="15.6"/>
  <cols>
    <col min="1" max="1" width="5.77734375" style="2" customWidth="1"/>
    <col min="2" max="2" width="13.44140625" style="37" customWidth="1"/>
    <col min="3" max="3" width="28.21875" style="2" customWidth="1"/>
    <col min="4" max="4" width="13.77734375" style="23" customWidth="1"/>
    <col min="5" max="5" width="5.6640625" style="24" customWidth="1"/>
    <col min="6" max="6" width="9.33203125" style="2" customWidth="1"/>
    <col min="7" max="7" width="9.33203125" style="25" customWidth="1"/>
    <col min="8" max="8" width="16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5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14.4">
      <c r="A2" s="123" t="s">
        <v>75</v>
      </c>
      <c r="B2" s="123"/>
      <c r="C2" s="123"/>
      <c r="D2" s="123"/>
      <c r="E2" s="123"/>
      <c r="F2" s="123"/>
      <c r="G2" s="123"/>
      <c r="H2" s="1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137" t="s">
        <v>113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139" t="s">
        <v>3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5">
      <c r="A8" s="125" t="s">
        <v>4</v>
      </c>
      <c r="B8" s="127" t="s">
        <v>5</v>
      </c>
      <c r="C8" s="129" t="s">
        <v>6</v>
      </c>
      <c r="D8" s="129" t="s">
        <v>7</v>
      </c>
      <c r="E8" s="131" t="s">
        <v>8</v>
      </c>
      <c r="F8" s="122" t="s">
        <v>9</v>
      </c>
      <c r="G8" s="122"/>
      <c r="H8" s="133" t="s">
        <v>10</v>
      </c>
      <c r="I8" s="1"/>
      <c r="J8" s="1"/>
      <c r="K8" s="1"/>
      <c r="L8" s="122" t="s">
        <v>9</v>
      </c>
      <c r="M8" s="12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thickBot="1">
      <c r="A9" s="126"/>
      <c r="B9" s="128"/>
      <c r="C9" s="130"/>
      <c r="D9" s="130"/>
      <c r="E9" s="132"/>
      <c r="F9" s="6" t="s">
        <v>12</v>
      </c>
      <c r="G9" s="6" t="s">
        <v>73</v>
      </c>
      <c r="H9" s="134"/>
      <c r="I9" s="1"/>
      <c r="J9" s="1"/>
      <c r="K9" s="1"/>
      <c r="L9" s="6" t="s">
        <v>11</v>
      </c>
      <c r="M9" s="6" t="s">
        <v>12</v>
      </c>
      <c r="N9" s="6" t="s">
        <v>72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7">
        <v>1</v>
      </c>
      <c r="B10" s="8" t="s">
        <v>13</v>
      </c>
      <c r="C10" s="9" t="s">
        <v>14</v>
      </c>
      <c r="D10" s="8" t="s">
        <v>15</v>
      </c>
      <c r="E10" s="10" t="s">
        <v>16</v>
      </c>
      <c r="F10" s="11">
        <v>15.596239316239302</v>
      </c>
      <c r="G10" s="11">
        <v>15.596239316239302</v>
      </c>
      <c r="H10" s="12"/>
      <c r="I10" s="1"/>
      <c r="J10" s="1"/>
      <c r="K10" s="1"/>
      <c r="L10" s="11">
        <v>15.914529914529901</v>
      </c>
      <c r="M10" s="11">
        <f>L10*0.98</f>
        <v>15.596239316239302</v>
      </c>
      <c r="N10" s="1">
        <f>M10*(1-P10)</f>
        <v>14.816427350427336</v>
      </c>
      <c r="O10" s="1"/>
      <c r="P10" s="40">
        <v>0.05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3">
        <v>2</v>
      </c>
      <c r="B11" s="14" t="s">
        <v>17</v>
      </c>
      <c r="C11" s="15" t="s">
        <v>18</v>
      </c>
      <c r="D11" s="16" t="s">
        <v>19</v>
      </c>
      <c r="E11" s="17" t="s">
        <v>16</v>
      </c>
      <c r="F11" s="18">
        <v>15.596239316239302</v>
      </c>
      <c r="G11" s="18">
        <v>15.596239316239302</v>
      </c>
      <c r="H11" s="19"/>
      <c r="I11" s="1"/>
      <c r="J11" s="1"/>
      <c r="K11" s="1"/>
      <c r="L11" s="18">
        <v>15.914529914529901</v>
      </c>
      <c r="M11" s="18">
        <f>L11*0.98</f>
        <v>15.596239316239302</v>
      </c>
      <c r="N11" s="1">
        <f t="shared" ref="N11:N26" si="0">M11*(1-P11)</f>
        <v>14.816427350427336</v>
      </c>
      <c r="O11" s="1"/>
      <c r="P11" s="40">
        <v>0.05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3">
        <v>3</v>
      </c>
      <c r="B12" s="14" t="s">
        <v>20</v>
      </c>
      <c r="C12" s="15" t="s">
        <v>21</v>
      </c>
      <c r="D12" s="16" t="s">
        <v>22</v>
      </c>
      <c r="E12" s="17" t="s">
        <v>16</v>
      </c>
      <c r="F12" s="18">
        <v>15.596239316239302</v>
      </c>
      <c r="G12" s="18">
        <v>15.596239316239302</v>
      </c>
      <c r="H12" s="19"/>
      <c r="I12" s="1"/>
      <c r="J12" s="1"/>
      <c r="K12" s="1"/>
      <c r="L12" s="18">
        <v>15.914529914529901</v>
      </c>
      <c r="M12" s="18">
        <f t="shared" ref="M12:M22" si="1">L12*0.98</f>
        <v>15.596239316239302</v>
      </c>
      <c r="N12" s="1">
        <f t="shared" si="0"/>
        <v>14.816427350427336</v>
      </c>
      <c r="O12" s="1"/>
      <c r="P12" s="40">
        <v>0.05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3">
        <v>4</v>
      </c>
      <c r="B13" s="14" t="s">
        <v>23</v>
      </c>
      <c r="C13" s="15" t="s">
        <v>24</v>
      </c>
      <c r="D13" s="16" t="s">
        <v>25</v>
      </c>
      <c r="E13" s="17" t="s">
        <v>16</v>
      </c>
      <c r="F13" s="18">
        <v>15.596239316239302</v>
      </c>
      <c r="G13" s="18">
        <v>15.596239316239302</v>
      </c>
      <c r="H13" s="19"/>
      <c r="I13" s="1"/>
      <c r="J13" s="1"/>
      <c r="K13" s="1"/>
      <c r="L13" s="18">
        <v>15.914529914529901</v>
      </c>
      <c r="M13" s="18">
        <f t="shared" si="1"/>
        <v>15.596239316239302</v>
      </c>
      <c r="N13" s="1">
        <f t="shared" si="0"/>
        <v>14.816427350427336</v>
      </c>
      <c r="O13" s="1"/>
      <c r="P13" s="40">
        <v>0.05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3">
        <v>5</v>
      </c>
      <c r="B14" s="14" t="s">
        <v>26</v>
      </c>
      <c r="C14" s="15" t="s">
        <v>27</v>
      </c>
      <c r="D14" s="16" t="s">
        <v>28</v>
      </c>
      <c r="E14" s="17" t="s">
        <v>16</v>
      </c>
      <c r="F14" s="18">
        <v>29.89</v>
      </c>
      <c r="G14" s="18">
        <v>29.89</v>
      </c>
      <c r="H14" s="19"/>
      <c r="I14" s="1"/>
      <c r="J14" s="1"/>
      <c r="K14" s="1"/>
      <c r="L14" s="18">
        <v>30.5</v>
      </c>
      <c r="M14" s="18">
        <f t="shared" si="1"/>
        <v>29.89</v>
      </c>
      <c r="N14" s="1">
        <f t="shared" si="0"/>
        <v>28.395499999999998</v>
      </c>
      <c r="O14" s="1"/>
      <c r="P14" s="40">
        <v>0.05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3">
        <v>6</v>
      </c>
      <c r="B15" s="14" t="s">
        <v>29</v>
      </c>
      <c r="C15" s="15" t="s">
        <v>30</v>
      </c>
      <c r="D15" s="16" t="s">
        <v>31</v>
      </c>
      <c r="E15" s="17" t="s">
        <v>16</v>
      </c>
      <c r="F15" s="18">
        <v>29.89</v>
      </c>
      <c r="G15" s="18">
        <v>29.89</v>
      </c>
      <c r="H15" s="19"/>
      <c r="I15" s="1"/>
      <c r="J15" s="1"/>
      <c r="K15" s="1"/>
      <c r="L15" s="18">
        <v>30.5</v>
      </c>
      <c r="M15" s="18">
        <f t="shared" si="1"/>
        <v>29.89</v>
      </c>
      <c r="N15" s="1">
        <f t="shared" si="0"/>
        <v>28.395499999999998</v>
      </c>
      <c r="O15" s="1"/>
      <c r="P15" s="40">
        <v>0.05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3">
        <v>7</v>
      </c>
      <c r="B16" s="14" t="s">
        <v>32</v>
      </c>
      <c r="C16" s="15" t="s">
        <v>33</v>
      </c>
      <c r="D16" s="16" t="s">
        <v>34</v>
      </c>
      <c r="E16" s="17" t="s">
        <v>16</v>
      </c>
      <c r="F16" s="18">
        <v>2.94</v>
      </c>
      <c r="G16" s="18">
        <v>2.94</v>
      </c>
      <c r="H16" s="19"/>
      <c r="I16" s="1"/>
      <c r="J16" s="1"/>
      <c r="K16" s="1"/>
      <c r="L16" s="18">
        <v>3</v>
      </c>
      <c r="M16" s="18">
        <f t="shared" si="1"/>
        <v>2.94</v>
      </c>
      <c r="N16" s="1">
        <f t="shared" si="0"/>
        <v>2.7929999999999997</v>
      </c>
      <c r="O16" s="1"/>
      <c r="P16" s="40">
        <v>0.05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3">
        <v>8</v>
      </c>
      <c r="B17" s="14" t="s">
        <v>35</v>
      </c>
      <c r="C17" s="15" t="s">
        <v>36</v>
      </c>
      <c r="D17" s="16" t="s">
        <v>37</v>
      </c>
      <c r="E17" s="17" t="s">
        <v>16</v>
      </c>
      <c r="F17" s="18">
        <v>9.8000000000000007</v>
      </c>
      <c r="G17" s="18">
        <v>9.8000000000000007</v>
      </c>
      <c r="H17" s="19"/>
      <c r="I17" s="1"/>
      <c r="J17" s="1"/>
      <c r="K17" s="1"/>
      <c r="L17" s="18">
        <v>10</v>
      </c>
      <c r="M17" s="18">
        <f t="shared" si="1"/>
        <v>9.8000000000000007</v>
      </c>
      <c r="N17" s="1">
        <f t="shared" si="0"/>
        <v>9.31</v>
      </c>
      <c r="O17" s="1"/>
      <c r="P17" s="40">
        <v>0.05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3">
        <v>9</v>
      </c>
      <c r="B18" s="14" t="s">
        <v>38</v>
      </c>
      <c r="C18" s="15" t="s">
        <v>39</v>
      </c>
      <c r="D18" s="16" t="s">
        <v>40</v>
      </c>
      <c r="E18" s="17" t="s">
        <v>16</v>
      </c>
      <c r="F18" s="18">
        <v>9.8000000000000007</v>
      </c>
      <c r="G18" s="18">
        <v>9.8000000000000007</v>
      </c>
      <c r="H18" s="19"/>
      <c r="I18" s="1"/>
      <c r="J18" s="1"/>
      <c r="K18" s="1"/>
      <c r="L18" s="18">
        <v>10</v>
      </c>
      <c r="M18" s="18">
        <f t="shared" si="1"/>
        <v>9.8000000000000007</v>
      </c>
      <c r="N18" s="1">
        <f t="shared" si="0"/>
        <v>9.31</v>
      </c>
      <c r="O18" s="1"/>
      <c r="P18" s="40">
        <v>0.05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3">
        <v>10</v>
      </c>
      <c r="B19" s="14" t="s">
        <v>41</v>
      </c>
      <c r="C19" s="15" t="s">
        <v>42</v>
      </c>
      <c r="D19" s="16" t="s">
        <v>43</v>
      </c>
      <c r="E19" s="17" t="s">
        <v>16</v>
      </c>
      <c r="F19" s="18">
        <v>9.8000000000000007</v>
      </c>
      <c r="G19" s="18">
        <v>9.8000000000000007</v>
      </c>
      <c r="H19" s="19"/>
      <c r="I19" s="1"/>
      <c r="J19" s="1"/>
      <c r="K19" s="1"/>
      <c r="L19" s="18">
        <v>10</v>
      </c>
      <c r="M19" s="18">
        <f t="shared" si="1"/>
        <v>9.8000000000000007</v>
      </c>
      <c r="N19" s="1">
        <f t="shared" si="0"/>
        <v>9.31</v>
      </c>
      <c r="O19" s="1"/>
      <c r="P19" s="40">
        <v>0.05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3">
        <v>11</v>
      </c>
      <c r="B20" s="14" t="s">
        <v>44</v>
      </c>
      <c r="C20" s="15" t="s">
        <v>45</v>
      </c>
      <c r="D20" s="16" t="s">
        <v>46</v>
      </c>
      <c r="E20" s="17" t="s">
        <v>16</v>
      </c>
      <c r="F20" s="18">
        <v>19.499487179487183</v>
      </c>
      <c r="G20" s="18">
        <v>19.499487179487183</v>
      </c>
      <c r="H20" s="19"/>
      <c r="I20" s="1"/>
      <c r="J20" s="1"/>
      <c r="K20" s="1"/>
      <c r="L20" s="18">
        <v>19.897435897435901</v>
      </c>
      <c r="M20" s="18">
        <f t="shared" si="1"/>
        <v>19.499487179487183</v>
      </c>
      <c r="N20" s="1">
        <f t="shared" si="0"/>
        <v>18.524512820512822</v>
      </c>
      <c r="O20" s="1"/>
      <c r="P20" s="40">
        <v>0.05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3">
        <v>12</v>
      </c>
      <c r="B21" s="39"/>
      <c r="C21" s="38" t="s">
        <v>71</v>
      </c>
      <c r="D21" s="16" t="s">
        <v>70</v>
      </c>
      <c r="E21" s="17" t="s">
        <v>16</v>
      </c>
      <c r="F21" s="18">
        <v>19.499487179487183</v>
      </c>
      <c r="G21" s="18">
        <v>19.499487179487183</v>
      </c>
      <c r="H21" s="19"/>
      <c r="I21" s="1"/>
      <c r="J21" s="1"/>
      <c r="K21" s="1"/>
      <c r="L21" s="18">
        <v>19.897435897435901</v>
      </c>
      <c r="M21" s="18">
        <f t="shared" si="1"/>
        <v>19.499487179487183</v>
      </c>
      <c r="N21" s="1">
        <f t="shared" si="0"/>
        <v>18.524512820512822</v>
      </c>
      <c r="O21" s="1"/>
      <c r="P21" s="40">
        <v>0.05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3">
        <v>13</v>
      </c>
      <c r="B22" s="14" t="s">
        <v>47</v>
      </c>
      <c r="C22" s="15" t="s">
        <v>48</v>
      </c>
      <c r="D22" s="16" t="s">
        <v>49</v>
      </c>
      <c r="E22" s="17" t="s">
        <v>16</v>
      </c>
      <c r="F22" s="18">
        <v>15.596239316239302</v>
      </c>
      <c r="G22" s="18">
        <v>15.596239316239302</v>
      </c>
      <c r="H22" s="19"/>
      <c r="I22" s="1"/>
      <c r="J22" s="1"/>
      <c r="K22" s="1"/>
      <c r="L22" s="18">
        <v>15.914529914529901</v>
      </c>
      <c r="M22" s="18">
        <f t="shared" si="1"/>
        <v>15.596239316239302</v>
      </c>
      <c r="N22" s="1">
        <f t="shared" si="0"/>
        <v>14.816427350427336</v>
      </c>
      <c r="O22" s="1"/>
      <c r="P22" s="40">
        <v>0.05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3">
        <v>14</v>
      </c>
      <c r="B23" s="14" t="s">
        <v>50</v>
      </c>
      <c r="C23" s="15" t="s">
        <v>51</v>
      </c>
      <c r="D23" s="16" t="s">
        <v>52</v>
      </c>
      <c r="E23" s="17" t="s">
        <v>53</v>
      </c>
      <c r="F23" s="18">
        <v>37.315384615384623</v>
      </c>
      <c r="G23" s="18">
        <v>37.315384615384623</v>
      </c>
      <c r="H23" s="19"/>
      <c r="I23" s="1"/>
      <c r="J23" s="1"/>
      <c r="K23" s="1"/>
      <c r="L23" s="20"/>
      <c r="M23" s="18">
        <v>37.315384615384623</v>
      </c>
      <c r="N23" s="1">
        <f t="shared" si="0"/>
        <v>35.449615384615392</v>
      </c>
      <c r="O23" s="1"/>
      <c r="P23" s="40">
        <v>0.05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3">
        <v>15</v>
      </c>
      <c r="B24" s="14" t="s">
        <v>54</v>
      </c>
      <c r="C24" s="15" t="s">
        <v>55</v>
      </c>
      <c r="D24" s="16" t="s">
        <v>56</v>
      </c>
      <c r="E24" s="17" t="s">
        <v>53</v>
      </c>
      <c r="F24" s="18">
        <v>45.091538461538512</v>
      </c>
      <c r="G24" s="18">
        <v>45.091538461538512</v>
      </c>
      <c r="H24" s="19"/>
      <c r="I24" s="1"/>
      <c r="J24" s="1"/>
      <c r="K24" s="1"/>
      <c r="L24" s="20"/>
      <c r="M24" s="18">
        <v>45.091538461538512</v>
      </c>
      <c r="N24" s="1">
        <f t="shared" si="0"/>
        <v>42.836961538461587</v>
      </c>
      <c r="O24" s="1"/>
      <c r="P24" s="40">
        <v>0.05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3">
        <v>16</v>
      </c>
      <c r="B25" s="14" t="s">
        <v>57</v>
      </c>
      <c r="C25" s="15" t="s">
        <v>58</v>
      </c>
      <c r="D25" s="16" t="s">
        <v>59</v>
      </c>
      <c r="E25" s="17" t="s">
        <v>53</v>
      </c>
      <c r="F25" s="18">
        <v>41.123144700000005</v>
      </c>
      <c r="G25" s="18">
        <v>41.123144700000005</v>
      </c>
      <c r="H25" s="19"/>
      <c r="I25" s="1"/>
      <c r="J25" s="1"/>
      <c r="K25" s="1"/>
      <c r="L25" s="20"/>
      <c r="M25" s="18">
        <v>41.123144700000005</v>
      </c>
      <c r="N25" s="1">
        <f t="shared" si="0"/>
        <v>39.066987465000004</v>
      </c>
      <c r="O25" s="1"/>
      <c r="P25" s="40">
        <v>0.05</v>
      </c>
      <c r="Q25" s="1"/>
      <c r="R25" s="1"/>
      <c r="S25" s="120" t="s">
        <v>105</v>
      </c>
      <c r="T25" s="12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3">
        <v>17</v>
      </c>
      <c r="B26" s="14" t="s">
        <v>60</v>
      </c>
      <c r="C26" s="15" t="s">
        <v>61</v>
      </c>
      <c r="D26" s="16" t="s">
        <v>62</v>
      </c>
      <c r="E26" s="17" t="s">
        <v>63</v>
      </c>
      <c r="F26" s="18">
        <v>15.180199999999999</v>
      </c>
      <c r="G26" s="18">
        <v>15.180199999999999</v>
      </c>
      <c r="H26" s="19"/>
      <c r="I26" s="1"/>
      <c r="J26" s="1"/>
      <c r="K26" s="1"/>
      <c r="L26" s="20">
        <v>15.49</v>
      </c>
      <c r="M26" s="18">
        <f>L26*0.98</f>
        <v>15.180199999999999</v>
      </c>
      <c r="N26" s="1">
        <f t="shared" si="0"/>
        <v>14.421189999999999</v>
      </c>
      <c r="O26" s="1"/>
      <c r="P26" s="40">
        <v>0.05</v>
      </c>
      <c r="Q26" s="1"/>
      <c r="R26" s="1"/>
      <c r="S26" s="41" t="s">
        <v>106</v>
      </c>
      <c r="T26" s="41" t="s">
        <v>107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>
      <c r="B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255" s="26" customFormat="1" ht="30.75" customHeight="1">
      <c r="A28" s="135" t="s">
        <v>64</v>
      </c>
      <c r="B28" s="135"/>
      <c r="C28" s="135"/>
      <c r="D28" s="135"/>
      <c r="E28" s="135"/>
      <c r="F28" s="135"/>
      <c r="G28" s="135"/>
      <c r="H28" s="135"/>
    </row>
    <row r="29" spans="1:255" s="26" customFormat="1" ht="33" customHeight="1">
      <c r="A29" s="121" t="s">
        <v>74</v>
      </c>
      <c r="B29" s="121"/>
      <c r="C29" s="121"/>
      <c r="D29" s="121"/>
      <c r="E29" s="121"/>
      <c r="F29" s="121"/>
      <c r="G29" s="121"/>
      <c r="H29" s="121"/>
    </row>
    <row r="30" spans="1:255" s="26" customFormat="1" ht="45.75" customHeight="1">
      <c r="A30" s="121" t="s">
        <v>65</v>
      </c>
      <c r="B30" s="121"/>
      <c r="C30" s="121"/>
      <c r="D30" s="121"/>
      <c r="E30" s="121"/>
      <c r="F30" s="121"/>
      <c r="G30" s="121"/>
      <c r="H30" s="121"/>
    </row>
    <row r="31" spans="1:255" s="26" customFormat="1">
      <c r="A31" s="124" t="s">
        <v>66</v>
      </c>
      <c r="B31" s="124"/>
      <c r="C31" s="124"/>
      <c r="D31" s="124"/>
      <c r="E31" s="124"/>
      <c r="F31" s="124"/>
      <c r="G31" s="124"/>
      <c r="H31" s="124"/>
    </row>
    <row r="32" spans="1:255" s="26" customFormat="1" ht="24" customHeight="1">
      <c r="A32" s="27"/>
      <c r="B32" s="28"/>
      <c r="C32" s="27"/>
      <c r="D32" s="27"/>
      <c r="E32" s="27"/>
      <c r="F32" s="27"/>
      <c r="G32" s="29"/>
      <c r="H32" s="27"/>
    </row>
    <row r="33" spans="1:8" s="26" customFormat="1">
      <c r="A33" s="30" t="s">
        <v>67</v>
      </c>
      <c r="B33" s="31"/>
      <c r="C33" s="32"/>
      <c r="D33" s="33" t="s">
        <v>68</v>
      </c>
      <c r="E33" s="32"/>
      <c r="G33" s="34"/>
    </row>
    <row r="34" spans="1:8" s="26" customFormat="1">
      <c r="A34" s="32"/>
      <c r="B34" s="31"/>
      <c r="C34" s="32"/>
      <c r="D34" s="32"/>
      <c r="E34" s="32"/>
      <c r="G34" s="35"/>
      <c r="H34" s="32"/>
    </row>
    <row r="35" spans="1:8" s="26" customFormat="1">
      <c r="A35" s="30" t="s">
        <v>69</v>
      </c>
      <c r="B35" s="30"/>
      <c r="C35" s="27"/>
      <c r="D35" s="30" t="s">
        <v>69</v>
      </c>
      <c r="E35" s="27"/>
      <c r="G35" s="34"/>
    </row>
    <row r="36" spans="1:8" s="26" customFormat="1" ht="14.4">
      <c r="B36" s="36"/>
      <c r="G36" s="34"/>
    </row>
    <row r="37" spans="1:8" s="26" customFormat="1" ht="14.4">
      <c r="B37" s="36"/>
    </row>
    <row r="38" spans="1:8" s="26" customFormat="1" ht="14.4">
      <c r="B38" s="36"/>
    </row>
    <row r="39" spans="1:8">
      <c r="B39" s="22"/>
    </row>
    <row r="40" spans="1:8">
      <c r="B40" s="22"/>
    </row>
    <row r="41" spans="1:8">
      <c r="B41" s="22"/>
    </row>
    <row r="42" spans="1:8">
      <c r="B42" s="22"/>
    </row>
    <row r="43" spans="1:8">
      <c r="B43" s="22"/>
    </row>
    <row r="44" spans="1:8">
      <c r="B44" s="22"/>
    </row>
    <row r="45" spans="1:8">
      <c r="B45" s="22"/>
    </row>
    <row r="46" spans="1:8">
      <c r="B46" s="22"/>
    </row>
    <row r="47" spans="1:8">
      <c r="B47" s="22"/>
    </row>
    <row r="48" spans="1:8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</sheetData>
  <mergeCells count="19">
    <mergeCell ref="A1:H1"/>
    <mergeCell ref="A3:H3"/>
    <mergeCell ref="A4:H4"/>
    <mergeCell ref="A5:H5"/>
    <mergeCell ref="A6:H6"/>
    <mergeCell ref="A31:H31"/>
    <mergeCell ref="A8:A9"/>
    <mergeCell ref="B8:B9"/>
    <mergeCell ref="C8:C9"/>
    <mergeCell ref="D8:D9"/>
    <mergeCell ref="E8:E9"/>
    <mergeCell ref="F8:G8"/>
    <mergeCell ref="H8:H9"/>
    <mergeCell ref="A28:H28"/>
    <mergeCell ref="S25:T25"/>
    <mergeCell ref="A29:H29"/>
    <mergeCell ref="A30:H30"/>
    <mergeCell ref="L8:M8"/>
    <mergeCell ref="A2:H2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D589-862E-41E0-9EA1-0EA95E32677C}">
  <sheetPr>
    <tabColor rgb="FFFF0000"/>
  </sheetPr>
  <dimension ref="A1:P33"/>
  <sheetViews>
    <sheetView topLeftCell="A13" workbookViewId="0">
      <selection activeCell="C22" sqref="C22"/>
    </sheetView>
  </sheetViews>
  <sheetFormatPr defaultRowHeight="14.4"/>
  <cols>
    <col min="1" max="1" width="5.6640625" style="1" customWidth="1"/>
    <col min="2" max="2" width="10.664062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10.21875" style="1" customWidth="1"/>
    <col min="7" max="7" width="9.44140625" style="1" customWidth="1"/>
    <col min="8" max="8" width="11.886718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36" t="s">
        <v>154</v>
      </c>
      <c r="B1" s="136"/>
      <c r="C1" s="136"/>
      <c r="D1" s="136"/>
      <c r="E1" s="136"/>
      <c r="F1" s="136"/>
      <c r="G1" s="136"/>
      <c r="H1" s="136"/>
    </row>
    <row r="2" spans="1:14" ht="15.6">
      <c r="A2" s="141" t="s">
        <v>155</v>
      </c>
      <c r="B2" s="141"/>
      <c r="C2" s="141"/>
      <c r="D2" s="141"/>
      <c r="E2" s="141"/>
      <c r="F2" s="141"/>
      <c r="G2" s="141"/>
      <c r="H2" s="141"/>
    </row>
    <row r="3" spans="1:14" ht="15.6">
      <c r="A3" s="137" t="s">
        <v>1</v>
      </c>
      <c r="B3" s="137"/>
      <c r="C3" s="137"/>
      <c r="D3" s="137"/>
      <c r="E3" s="137"/>
      <c r="F3" s="137"/>
      <c r="G3" s="137"/>
      <c r="H3" s="137"/>
    </row>
    <row r="4" spans="1:14" ht="15.6">
      <c r="A4" s="137" t="s">
        <v>156</v>
      </c>
      <c r="B4" s="137"/>
      <c r="C4" s="137"/>
      <c r="D4" s="137"/>
      <c r="E4" s="137"/>
      <c r="F4" s="137"/>
      <c r="G4" s="137"/>
      <c r="H4" s="137"/>
    </row>
    <row r="5" spans="1:14" ht="15.6">
      <c r="A5" s="138" t="s">
        <v>2</v>
      </c>
      <c r="B5" s="138"/>
      <c r="C5" s="138"/>
      <c r="D5" s="138"/>
      <c r="E5" s="138"/>
      <c r="F5" s="138"/>
      <c r="G5" s="138"/>
      <c r="H5" s="138"/>
    </row>
    <row r="6" spans="1:14" ht="16.2" thickBot="1">
      <c r="A6" s="140" t="s">
        <v>3</v>
      </c>
      <c r="B6" s="140"/>
      <c r="C6" s="140"/>
      <c r="D6" s="140"/>
      <c r="E6" s="140"/>
      <c r="F6" s="140"/>
      <c r="G6" s="140"/>
      <c r="H6" s="140"/>
    </row>
    <row r="7" spans="1:14" ht="15">
      <c r="A7" s="125" t="s">
        <v>4</v>
      </c>
      <c r="B7" s="127" t="s">
        <v>5</v>
      </c>
      <c r="C7" s="129" t="s">
        <v>6</v>
      </c>
      <c r="D7" s="129" t="s">
        <v>7</v>
      </c>
      <c r="E7" s="131" t="s">
        <v>8</v>
      </c>
      <c r="F7" s="147" t="s">
        <v>157</v>
      </c>
      <c r="G7" s="147"/>
      <c r="H7" s="142" t="s">
        <v>10</v>
      </c>
    </row>
    <row r="8" spans="1:14" ht="15.6" thickBot="1">
      <c r="A8" s="126"/>
      <c r="B8" s="128"/>
      <c r="C8" s="130"/>
      <c r="D8" s="130"/>
      <c r="E8" s="132"/>
      <c r="F8" s="84" t="s">
        <v>158</v>
      </c>
      <c r="G8" s="84" t="s">
        <v>73</v>
      </c>
      <c r="H8" s="143"/>
    </row>
    <row r="9" spans="1:14" ht="27.75" customHeight="1">
      <c r="A9" s="85">
        <v>1</v>
      </c>
      <c r="B9" s="8" t="s">
        <v>76</v>
      </c>
      <c r="C9" s="9" t="s">
        <v>77</v>
      </c>
      <c r="D9" s="86" t="s">
        <v>95</v>
      </c>
      <c r="E9" s="63" t="s">
        <v>159</v>
      </c>
      <c r="F9" s="87">
        <v>24.606661538461537</v>
      </c>
      <c r="G9" s="87">
        <v>24.606661538461537</v>
      </c>
      <c r="H9" s="88" t="s">
        <v>108</v>
      </c>
    </row>
    <row r="10" spans="1:14" ht="29.25" customHeight="1">
      <c r="A10" s="89">
        <v>2</v>
      </c>
      <c r="B10" s="90" t="s">
        <v>78</v>
      </c>
      <c r="C10" s="15" t="s">
        <v>79</v>
      </c>
      <c r="D10" s="91" t="s">
        <v>96</v>
      </c>
      <c r="E10" s="92" t="s">
        <v>159</v>
      </c>
      <c r="F10" s="93">
        <v>24.606661538461537</v>
      </c>
      <c r="G10" s="94">
        <v>24.606661538461537</v>
      </c>
      <c r="H10" s="95" t="s">
        <v>109</v>
      </c>
      <c r="N10" s="1" t="s">
        <v>160</v>
      </c>
    </row>
    <row r="11" spans="1:14" ht="24" customHeight="1">
      <c r="A11" s="89">
        <v>3</v>
      </c>
      <c r="B11" s="90" t="s">
        <v>80</v>
      </c>
      <c r="C11" s="15" t="s">
        <v>81</v>
      </c>
      <c r="D11" s="91" t="s">
        <v>97</v>
      </c>
      <c r="E11" s="92" t="s">
        <v>159</v>
      </c>
      <c r="F11" s="93">
        <v>24.606661538461537</v>
      </c>
      <c r="G11" s="94">
        <v>24.606661538461537</v>
      </c>
      <c r="H11" s="95" t="s">
        <v>110</v>
      </c>
    </row>
    <row r="12" spans="1:14" ht="24" customHeight="1">
      <c r="A12" s="89">
        <v>4</v>
      </c>
      <c r="B12" s="90" t="s">
        <v>82</v>
      </c>
      <c r="C12" s="96" t="s">
        <v>83</v>
      </c>
      <c r="D12" s="91" t="s">
        <v>98</v>
      </c>
      <c r="E12" s="92" t="s">
        <v>159</v>
      </c>
      <c r="F12" s="93">
        <v>24.606661538461537</v>
      </c>
      <c r="G12" s="94">
        <v>24.606661538461537</v>
      </c>
      <c r="H12" s="95" t="s">
        <v>110</v>
      </c>
    </row>
    <row r="13" spans="1:14" ht="24" customHeight="1">
      <c r="A13" s="89">
        <v>5</v>
      </c>
      <c r="B13" s="90" t="s">
        <v>161</v>
      </c>
      <c r="C13" s="96" t="s">
        <v>84</v>
      </c>
      <c r="D13" s="91" t="s">
        <v>99</v>
      </c>
      <c r="E13" s="92" t="s">
        <v>159</v>
      </c>
      <c r="F13" s="93">
        <v>24.606661538461537</v>
      </c>
      <c r="G13" s="93">
        <v>24.606661538461537</v>
      </c>
      <c r="H13" s="97" t="s">
        <v>111</v>
      </c>
    </row>
    <row r="14" spans="1:14" ht="24" customHeight="1">
      <c r="A14" s="89">
        <v>6</v>
      </c>
      <c r="B14" s="90" t="s">
        <v>85</v>
      </c>
      <c r="C14" s="15" t="s">
        <v>86</v>
      </c>
      <c r="D14" s="98" t="s">
        <v>100</v>
      </c>
      <c r="E14" s="92" t="s">
        <v>159</v>
      </c>
      <c r="F14" s="93">
        <v>24.606661538461537</v>
      </c>
      <c r="G14" s="93">
        <v>24.606661538461537</v>
      </c>
      <c r="H14" s="97" t="s">
        <v>112</v>
      </c>
    </row>
    <row r="15" spans="1:14" ht="24" customHeight="1">
      <c r="A15" s="89">
        <v>7</v>
      </c>
      <c r="B15" s="90" t="s">
        <v>87</v>
      </c>
      <c r="C15" s="15" t="s">
        <v>88</v>
      </c>
      <c r="D15" s="98" t="s">
        <v>101</v>
      </c>
      <c r="E15" s="92" t="s">
        <v>159</v>
      </c>
      <c r="F15" s="93">
        <v>18.058564615384611</v>
      </c>
      <c r="G15" s="93">
        <v>18.058564615384611</v>
      </c>
      <c r="H15" s="99">
        <v>320321705000</v>
      </c>
    </row>
    <row r="16" spans="1:14" ht="24" customHeight="1">
      <c r="A16" s="89">
        <v>8</v>
      </c>
      <c r="B16" s="90" t="s">
        <v>89</v>
      </c>
      <c r="C16" s="96" t="s">
        <v>90</v>
      </c>
      <c r="D16" s="98" t="s">
        <v>102</v>
      </c>
      <c r="E16" s="92" t="s">
        <v>159</v>
      </c>
      <c r="F16" s="93">
        <v>18.058564615384611</v>
      </c>
      <c r="G16" s="93">
        <v>18.058564615384611</v>
      </c>
      <c r="H16" s="99">
        <v>320321704000</v>
      </c>
      <c r="K16" s="1" t="s">
        <v>160</v>
      </c>
    </row>
    <row r="17" spans="1:16" ht="24" customHeight="1">
      <c r="A17" s="89">
        <v>9</v>
      </c>
      <c r="B17" s="14" t="s">
        <v>91</v>
      </c>
      <c r="C17" s="15" t="s">
        <v>92</v>
      </c>
      <c r="D17" s="100" t="s">
        <v>103</v>
      </c>
      <c r="E17" s="92" t="s">
        <v>159</v>
      </c>
      <c r="F17" s="93">
        <v>37.622009615384613</v>
      </c>
      <c r="G17" s="93">
        <v>37.622009615384613</v>
      </c>
      <c r="H17" s="99">
        <v>320322703000</v>
      </c>
    </row>
    <row r="18" spans="1:16" ht="24" customHeight="1">
      <c r="A18" s="89">
        <v>10</v>
      </c>
      <c r="B18" s="14" t="s">
        <v>93</v>
      </c>
      <c r="C18" s="15" t="s">
        <v>94</v>
      </c>
      <c r="D18" s="100" t="s">
        <v>104</v>
      </c>
      <c r="E18" s="92" t="s">
        <v>159</v>
      </c>
      <c r="F18" s="93">
        <v>37.622009615384613</v>
      </c>
      <c r="G18" s="93">
        <v>37.622009615384613</v>
      </c>
      <c r="H18" s="99">
        <v>320322704000</v>
      </c>
    </row>
    <row r="19" spans="1:16" ht="24" customHeight="1">
      <c r="A19" s="89">
        <v>11</v>
      </c>
      <c r="B19" s="14" t="s">
        <v>162</v>
      </c>
      <c r="C19" s="15" t="s">
        <v>163</v>
      </c>
      <c r="D19" s="15"/>
      <c r="E19" s="92" t="s">
        <v>164</v>
      </c>
      <c r="F19" s="93"/>
      <c r="G19" s="93">
        <v>51</v>
      </c>
      <c r="H19" s="101" t="s">
        <v>165</v>
      </c>
    </row>
    <row r="20" spans="1:16" ht="24" customHeight="1">
      <c r="A20" s="89">
        <v>12</v>
      </c>
      <c r="B20" s="14"/>
      <c r="C20" s="15"/>
      <c r="D20" s="15"/>
      <c r="E20" s="92"/>
      <c r="F20" s="93"/>
      <c r="G20" s="93"/>
      <c r="H20" s="101"/>
    </row>
    <row r="21" spans="1:16" ht="24" customHeight="1">
      <c r="A21" s="89">
        <v>13</v>
      </c>
      <c r="B21" s="15"/>
      <c r="C21" s="15"/>
      <c r="D21" s="15"/>
      <c r="E21" s="92"/>
      <c r="F21" s="93"/>
      <c r="G21" s="93"/>
      <c r="H21" s="101"/>
    </row>
    <row r="22" spans="1:16" ht="24" customHeight="1">
      <c r="A22" s="89">
        <v>14</v>
      </c>
      <c r="B22" s="15"/>
      <c r="C22" s="15"/>
      <c r="D22" s="15"/>
      <c r="E22" s="92"/>
      <c r="F22" s="93"/>
      <c r="G22" s="93"/>
      <c r="H22" s="101"/>
    </row>
    <row r="23" spans="1:16" ht="24" customHeight="1">
      <c r="A23" s="89">
        <v>15</v>
      </c>
      <c r="B23" s="15"/>
      <c r="C23" s="102"/>
      <c r="D23" s="15"/>
      <c r="E23" s="92"/>
      <c r="F23" s="93"/>
      <c r="G23" s="93"/>
      <c r="H23" s="101"/>
    </row>
    <row r="24" spans="1:16" ht="24" customHeight="1">
      <c r="A24" s="89">
        <v>16</v>
      </c>
      <c r="B24" s="15"/>
      <c r="C24" s="102"/>
      <c r="D24" s="15"/>
      <c r="E24" s="92"/>
      <c r="F24" s="93"/>
      <c r="G24" s="93"/>
      <c r="H24" s="101"/>
    </row>
    <row r="25" spans="1:16" ht="24" customHeight="1" thickBot="1">
      <c r="A25" s="103">
        <v>17</v>
      </c>
      <c r="B25" s="104"/>
      <c r="C25" s="105"/>
      <c r="D25" s="104"/>
      <c r="E25" s="106"/>
      <c r="F25" s="107"/>
      <c r="G25" s="107"/>
      <c r="H25" s="108"/>
      <c r="L25" s="1" t="s">
        <v>166</v>
      </c>
    </row>
    <row r="26" spans="1:16" ht="33" customHeight="1">
      <c r="A26" s="144" t="s">
        <v>64</v>
      </c>
      <c r="B26" s="144"/>
      <c r="C26" s="144"/>
      <c r="D26" s="144"/>
      <c r="E26" s="144"/>
      <c r="F26" s="144"/>
      <c r="G26" s="144"/>
      <c r="H26" s="144"/>
    </row>
    <row r="27" spans="1:16" ht="33" customHeight="1">
      <c r="A27" s="145" t="s">
        <v>74</v>
      </c>
      <c r="B27" s="145"/>
      <c r="C27" s="145"/>
      <c r="D27" s="145"/>
      <c r="E27" s="145"/>
      <c r="F27" s="145"/>
      <c r="G27" s="145"/>
      <c r="H27" s="145"/>
    </row>
    <row r="28" spans="1:16" ht="33" customHeight="1">
      <c r="A28" s="145" t="s">
        <v>167</v>
      </c>
      <c r="B28" s="145"/>
      <c r="C28" s="145"/>
      <c r="D28" s="145"/>
      <c r="E28" s="145"/>
      <c r="F28" s="145"/>
      <c r="G28" s="145"/>
      <c r="H28" s="145"/>
    </row>
    <row r="29" spans="1:16" ht="15.6">
      <c r="A29" s="146" t="s">
        <v>66</v>
      </c>
      <c r="B29" s="146"/>
      <c r="C29" s="146"/>
      <c r="D29" s="146"/>
      <c r="E29" s="146"/>
      <c r="F29" s="146"/>
      <c r="G29" s="146"/>
      <c r="H29" s="146"/>
    </row>
    <row r="30" spans="1:16" ht="15.6">
      <c r="A30" s="109"/>
      <c r="B30" s="110"/>
      <c r="C30" s="109"/>
      <c r="D30" s="109"/>
      <c r="E30" s="109"/>
      <c r="F30" s="111"/>
      <c r="G30" s="111"/>
      <c r="H30" s="112"/>
    </row>
    <row r="31" spans="1:16" ht="15.6">
      <c r="A31" s="113" t="s">
        <v>67</v>
      </c>
      <c r="B31" s="114"/>
      <c r="C31" s="115"/>
      <c r="D31" s="116" t="s">
        <v>68</v>
      </c>
      <c r="E31" s="115"/>
      <c r="F31" s="117"/>
      <c r="G31" s="117"/>
      <c r="H31" s="118"/>
    </row>
    <row r="32" spans="1:16" ht="15.6">
      <c r="A32" s="113"/>
      <c r="B32" s="114"/>
      <c r="C32" s="115"/>
      <c r="D32" s="116"/>
      <c r="E32" s="115"/>
      <c r="F32" s="117"/>
      <c r="G32" s="117"/>
      <c r="H32" s="118"/>
      <c r="P32" s="1" t="s">
        <v>160</v>
      </c>
    </row>
    <row r="33" spans="1:8" ht="15.6">
      <c r="A33" s="113" t="s">
        <v>69</v>
      </c>
      <c r="B33" s="113"/>
      <c r="C33" s="109"/>
      <c r="D33" s="113" t="s">
        <v>69</v>
      </c>
      <c r="E33" s="109"/>
      <c r="F33" s="117"/>
      <c r="G33" s="117"/>
      <c r="H33" s="118"/>
    </row>
  </sheetData>
  <mergeCells count="17">
    <mergeCell ref="H7:H8"/>
    <mergeCell ref="A26:H26"/>
    <mergeCell ref="A27:H27"/>
    <mergeCell ref="A28:H28"/>
    <mergeCell ref="A29:H2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273D-3188-43EA-8889-C2F6C2D7EB02}">
  <sheetPr>
    <tabColor rgb="FFFF0000"/>
  </sheetPr>
  <dimension ref="A1:P30"/>
  <sheetViews>
    <sheetView workbookViewId="0">
      <selection activeCell="F11" sqref="F11:H11"/>
    </sheetView>
  </sheetViews>
  <sheetFormatPr defaultColWidth="9" defaultRowHeight="15.6"/>
  <cols>
    <col min="1" max="1" width="3.109375" style="64" customWidth="1"/>
    <col min="2" max="2" width="10.21875" style="80" customWidth="1"/>
    <col min="3" max="3" width="13.44140625" style="64" customWidth="1"/>
    <col min="4" max="4" width="10" style="64" customWidth="1"/>
    <col min="5" max="5" width="6.33203125" style="64" customWidth="1"/>
    <col min="6" max="6" width="7.77734375" style="64" customWidth="1"/>
    <col min="7" max="7" width="5.109375" style="64" customWidth="1"/>
    <col min="8" max="8" width="2.21875" style="64" customWidth="1"/>
    <col min="9" max="9" width="10.109375" style="64" customWidth="1"/>
    <col min="10" max="10" width="7.6640625" style="64" customWidth="1"/>
    <col min="11" max="11" width="16.77734375" style="64" customWidth="1"/>
    <col min="12" max="12" width="5.77734375" style="64" customWidth="1"/>
    <col min="13" max="13" width="23.6640625" style="64" customWidth="1"/>
    <col min="14" max="14" width="11.6640625" style="64" bestFit="1" customWidth="1"/>
    <col min="15" max="16384" width="9" style="64"/>
  </cols>
  <sheetData>
    <row r="1" spans="1:16" ht="22.2">
      <c r="A1" s="169" t="s">
        <v>121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6">
      <c r="A2" s="170" t="s">
        <v>122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6">
      <c r="A3" s="148" t="s">
        <v>123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6">
      <c r="A4" s="148" t="s">
        <v>124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6" ht="31.5" customHeight="1">
      <c r="A5" s="153" t="s">
        <v>125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6" ht="21" customHeight="1">
      <c r="A6" s="168" t="s">
        <v>126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</row>
    <row r="7" spans="1:16" ht="29.25" customHeight="1">
      <c r="A7" s="165" t="s">
        <v>4</v>
      </c>
      <c r="B7" s="166" t="s">
        <v>127</v>
      </c>
      <c r="C7" s="167" t="s">
        <v>128</v>
      </c>
      <c r="D7" s="167" t="s">
        <v>129</v>
      </c>
      <c r="E7" s="167" t="s">
        <v>8</v>
      </c>
      <c r="F7" s="162" t="s">
        <v>130</v>
      </c>
      <c r="G7" s="163"/>
      <c r="H7" s="164"/>
      <c r="I7" s="154" t="s">
        <v>131</v>
      </c>
      <c r="J7" s="154"/>
      <c r="K7" s="154"/>
      <c r="L7" s="155" t="s">
        <v>132</v>
      </c>
      <c r="M7" s="65"/>
      <c r="N7" s="66"/>
    </row>
    <row r="8" spans="1:16" ht="30" customHeight="1">
      <c r="A8" s="165"/>
      <c r="B8" s="166"/>
      <c r="C8" s="167"/>
      <c r="D8" s="167"/>
      <c r="E8" s="167"/>
      <c r="F8" s="157" t="s">
        <v>133</v>
      </c>
      <c r="G8" s="158"/>
      <c r="H8" s="159"/>
      <c r="I8" s="67" t="s">
        <v>134</v>
      </c>
      <c r="J8" s="67" t="s">
        <v>135</v>
      </c>
      <c r="K8" s="68" t="s">
        <v>136</v>
      </c>
      <c r="L8" s="156"/>
    </row>
    <row r="9" spans="1:16" ht="52.5" customHeight="1">
      <c r="A9" s="69">
        <v>1</v>
      </c>
      <c r="B9" s="43" t="s">
        <v>137</v>
      </c>
      <c r="C9" s="70" t="s">
        <v>138</v>
      </c>
      <c r="D9" s="71"/>
      <c r="E9" s="72" t="s">
        <v>116</v>
      </c>
      <c r="F9" s="149">
        <v>33.5</v>
      </c>
      <c r="G9" s="150"/>
      <c r="H9" s="151"/>
      <c r="I9" s="160">
        <v>469026.55</v>
      </c>
      <c r="J9" s="73">
        <v>5.8628</v>
      </c>
      <c r="K9" s="74" t="s">
        <v>139</v>
      </c>
      <c r="L9" s="75" t="s">
        <v>140</v>
      </c>
      <c r="N9" s="76">
        <f>F9+J9</f>
        <v>39.3628</v>
      </c>
    </row>
    <row r="10" spans="1:16" ht="52.5" customHeight="1">
      <c r="A10" s="69">
        <v>2</v>
      </c>
      <c r="B10" s="43" t="s">
        <v>141</v>
      </c>
      <c r="C10" s="70" t="s">
        <v>142</v>
      </c>
      <c r="D10" s="71"/>
      <c r="E10" s="72" t="s">
        <v>116</v>
      </c>
      <c r="F10" s="149">
        <v>33.5</v>
      </c>
      <c r="G10" s="150"/>
      <c r="H10" s="151"/>
      <c r="I10" s="161"/>
      <c r="J10" s="73">
        <v>5.8628</v>
      </c>
      <c r="K10" s="74" t="s">
        <v>139</v>
      </c>
      <c r="L10" s="75" t="s">
        <v>140</v>
      </c>
      <c r="N10" s="76">
        <f t="shared" ref="N10:N11" si="0">F10+J10</f>
        <v>39.3628</v>
      </c>
    </row>
    <row r="11" spans="1:16" ht="52.5" customHeight="1">
      <c r="A11" s="69">
        <v>3</v>
      </c>
      <c r="B11" s="43" t="s">
        <v>143</v>
      </c>
      <c r="C11" s="70" t="s">
        <v>144</v>
      </c>
      <c r="D11" s="71"/>
      <c r="E11" s="72" t="s">
        <v>116</v>
      </c>
      <c r="F11" s="149">
        <v>16.600000000000001</v>
      </c>
      <c r="G11" s="150"/>
      <c r="H11" s="151"/>
      <c r="I11" s="77"/>
      <c r="J11" s="73"/>
      <c r="K11" s="74"/>
      <c r="L11" s="75" t="s">
        <v>140</v>
      </c>
      <c r="N11" s="76">
        <f t="shared" si="0"/>
        <v>16.600000000000001</v>
      </c>
    </row>
    <row r="12" spans="1:16" ht="33.75" customHeight="1">
      <c r="A12" s="152" t="s">
        <v>145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78"/>
      <c r="N12" s="78"/>
      <c r="O12" s="78"/>
      <c r="P12" s="78"/>
    </row>
    <row r="13" spans="1:16" ht="33.75" customHeight="1">
      <c r="A13" s="153" t="s">
        <v>146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78"/>
      <c r="N13" s="78"/>
      <c r="O13" s="78"/>
      <c r="P13" s="78"/>
    </row>
    <row r="14" spans="1:16" ht="33.75" customHeight="1">
      <c r="A14" s="153" t="s">
        <v>147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78"/>
      <c r="N14" s="78"/>
      <c r="O14" s="78"/>
      <c r="P14" s="78"/>
    </row>
    <row r="15" spans="1:16" ht="34.5" customHeight="1">
      <c r="A15" s="153" t="s">
        <v>148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78"/>
      <c r="N15" s="78"/>
      <c r="O15" s="78"/>
      <c r="P15" s="78"/>
    </row>
    <row r="16" spans="1:16" ht="24" customHeight="1">
      <c r="A16" s="148" t="s">
        <v>149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79"/>
      <c r="N16" s="79"/>
      <c r="O16" s="79"/>
      <c r="P16" s="79"/>
    </row>
    <row r="17" spans="1:11">
      <c r="A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>
      <c r="A18" s="81" t="s">
        <v>150</v>
      </c>
      <c r="B18" s="82"/>
      <c r="C18" s="81"/>
      <c r="E18" s="81"/>
      <c r="F18" s="81" t="s">
        <v>151</v>
      </c>
      <c r="G18" s="81"/>
      <c r="H18" s="81"/>
    </row>
    <row r="19" spans="1:11">
      <c r="A19" s="81"/>
      <c r="B19" s="82"/>
      <c r="C19" s="81"/>
      <c r="D19" s="81"/>
      <c r="E19" s="81"/>
      <c r="F19" s="81"/>
      <c r="G19" s="81"/>
      <c r="H19" s="81"/>
      <c r="I19" s="81"/>
      <c r="J19" s="81"/>
      <c r="K19" s="81"/>
    </row>
    <row r="20" spans="1:11">
      <c r="A20" s="148" t="s">
        <v>152</v>
      </c>
      <c r="B20" s="148"/>
      <c r="C20" s="148"/>
      <c r="E20" s="79"/>
      <c r="F20" s="79" t="s">
        <v>153</v>
      </c>
      <c r="G20" s="79"/>
      <c r="H20" s="79"/>
    </row>
    <row r="21" spans="1:11" ht="14.4">
      <c r="B21" s="83"/>
    </row>
    <row r="22" spans="1:11" ht="14.4">
      <c r="B22" s="83"/>
    </row>
    <row r="23" spans="1:11" ht="14.4">
      <c r="B23" s="83"/>
    </row>
    <row r="24" spans="1:11" ht="14.4">
      <c r="B24" s="83"/>
    </row>
    <row r="25" spans="1:11" ht="14.4">
      <c r="B25" s="83"/>
    </row>
    <row r="26" spans="1:11" ht="14.4">
      <c r="B26" s="83"/>
    </row>
    <row r="27" spans="1:11" ht="14.4">
      <c r="B27" s="83"/>
    </row>
    <row r="28" spans="1:11" ht="14.4">
      <c r="B28" s="83"/>
    </row>
    <row r="29" spans="1:11" ht="14.4">
      <c r="B29" s="83"/>
    </row>
    <row r="30" spans="1:11" ht="14.4">
      <c r="B30" s="83"/>
    </row>
  </sheetData>
  <mergeCells count="25">
    <mergeCell ref="A6:L6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  <mergeCell ref="I7:K7"/>
    <mergeCell ref="L7:L8"/>
    <mergeCell ref="F8:H8"/>
    <mergeCell ref="F9:H9"/>
    <mergeCell ref="I9:I10"/>
    <mergeCell ref="F10:H10"/>
    <mergeCell ref="F7:H7"/>
    <mergeCell ref="A20:C20"/>
    <mergeCell ref="F11:H11"/>
    <mergeCell ref="A12:L12"/>
    <mergeCell ref="A13:L13"/>
    <mergeCell ref="A14:L14"/>
    <mergeCell ref="A15:L15"/>
    <mergeCell ref="A16:L16"/>
  </mergeCells>
  <phoneticPr fontId="1" type="noConversion"/>
  <conditionalFormatting sqref="B9:B11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FB6F-6556-4E5C-BF2F-927D17C94F8C}">
  <sheetPr>
    <tabColor rgb="FF92D050"/>
  </sheetPr>
  <dimension ref="A1:IU70"/>
  <sheetViews>
    <sheetView zoomScaleSheetLayoutView="100" workbookViewId="0">
      <selection activeCell="H15" sqref="H14:H15"/>
    </sheetView>
  </sheetViews>
  <sheetFormatPr defaultColWidth="10.109375" defaultRowHeight="15.6"/>
  <cols>
    <col min="1" max="1" width="5.77734375" style="2" customWidth="1"/>
    <col min="2" max="2" width="13.44140625" style="37" customWidth="1"/>
    <col min="3" max="3" width="28.21875" style="2" customWidth="1"/>
    <col min="4" max="4" width="13.77734375" style="23" customWidth="1"/>
    <col min="5" max="5" width="5.6640625" style="24" customWidth="1"/>
    <col min="6" max="6" width="9.33203125" style="2" customWidth="1"/>
    <col min="7" max="7" width="9.33203125" style="25" customWidth="1"/>
    <col min="8" max="8" width="16" style="2" customWidth="1"/>
    <col min="9" max="9" width="9" style="2" customWidth="1"/>
    <col min="10" max="10" width="15.5546875" style="2" customWidth="1"/>
    <col min="11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5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16.2">
      <c r="A2" s="123" t="s">
        <v>168</v>
      </c>
      <c r="B2" s="123"/>
      <c r="C2" s="123"/>
      <c r="D2" s="123"/>
      <c r="E2" s="123"/>
      <c r="F2" s="123"/>
      <c r="G2" s="123"/>
      <c r="H2" s="1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137" t="s">
        <v>113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139" t="s">
        <v>3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5">
      <c r="A8" s="125" t="s">
        <v>4</v>
      </c>
      <c r="B8" s="127" t="s">
        <v>5</v>
      </c>
      <c r="C8" s="129" t="s">
        <v>6</v>
      </c>
      <c r="D8" s="129" t="s">
        <v>7</v>
      </c>
      <c r="E8" s="131" t="s">
        <v>8</v>
      </c>
      <c r="F8" s="122" t="s">
        <v>9</v>
      </c>
      <c r="G8" s="122"/>
      <c r="H8" s="133" t="s">
        <v>10</v>
      </c>
      <c r="I8" s="1"/>
      <c r="J8" s="1"/>
      <c r="K8" s="1"/>
      <c r="L8" s="122" t="s">
        <v>9</v>
      </c>
      <c r="M8" s="12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thickBot="1">
      <c r="A9" s="126"/>
      <c r="B9" s="128"/>
      <c r="C9" s="130"/>
      <c r="D9" s="130"/>
      <c r="E9" s="132"/>
      <c r="F9" s="6" t="s">
        <v>12</v>
      </c>
      <c r="G9" s="6" t="s">
        <v>73</v>
      </c>
      <c r="H9" s="134"/>
      <c r="I9" s="1"/>
      <c r="J9" s="1" t="s">
        <v>119</v>
      </c>
      <c r="K9" s="1"/>
      <c r="L9" s="6" t="s">
        <v>11</v>
      </c>
      <c r="M9" s="6" t="s">
        <v>12</v>
      </c>
      <c r="N9" s="6" t="s">
        <v>72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 thickBot="1">
      <c r="A10" s="7">
        <v>1</v>
      </c>
      <c r="B10" s="57" t="s">
        <v>114</v>
      </c>
      <c r="C10" s="58" t="s">
        <v>115</v>
      </c>
      <c r="D10" s="57"/>
      <c r="E10" s="59" t="s">
        <v>116</v>
      </c>
      <c r="F10" s="60"/>
      <c r="G10" s="60">
        <v>24.92</v>
      </c>
      <c r="H10" s="62" t="s">
        <v>120</v>
      </c>
      <c r="I10" s="1"/>
      <c r="J10" s="1">
        <v>26.41</v>
      </c>
      <c r="K10" s="1"/>
      <c r="L10" s="11"/>
      <c r="M10" s="11"/>
      <c r="N10" s="1"/>
      <c r="O10" s="1"/>
      <c r="P10" s="4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3">
        <v>2</v>
      </c>
      <c r="B11" s="14" t="s">
        <v>117</v>
      </c>
      <c r="C11" s="15" t="s">
        <v>118</v>
      </c>
      <c r="D11" s="16"/>
      <c r="E11" s="17" t="s">
        <v>116</v>
      </c>
      <c r="F11" s="18"/>
      <c r="G11" s="18">
        <v>24.92</v>
      </c>
      <c r="H11" s="62" t="s">
        <v>120</v>
      </c>
      <c r="I11" s="1"/>
      <c r="J11" s="1">
        <v>26.41</v>
      </c>
      <c r="K11" s="1"/>
      <c r="L11" s="18"/>
      <c r="M11" s="18"/>
      <c r="N11" s="1"/>
      <c r="O11" s="1"/>
      <c r="P11" s="40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3"/>
      <c r="B12" s="14"/>
      <c r="C12" s="15"/>
      <c r="D12" s="16"/>
      <c r="E12" s="17"/>
      <c r="F12" s="18"/>
      <c r="G12" s="18"/>
      <c r="H12" s="19"/>
      <c r="I12" s="1"/>
      <c r="J12" s="1"/>
      <c r="K12" s="1"/>
      <c r="L12" s="18"/>
      <c r="M12" s="18"/>
      <c r="N12" s="1"/>
      <c r="O12" s="1"/>
      <c r="P12" s="40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3"/>
      <c r="B13" s="14"/>
      <c r="C13" s="15"/>
      <c r="D13" s="16"/>
      <c r="E13" s="17"/>
      <c r="F13" s="18"/>
      <c r="G13" s="18"/>
      <c r="H13" s="19"/>
      <c r="I13" s="1"/>
      <c r="J13" s="1"/>
      <c r="K13" s="1"/>
      <c r="L13" s="18"/>
      <c r="M13" s="18"/>
      <c r="N13" s="1"/>
      <c r="O13" s="1"/>
      <c r="P13" s="4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3"/>
      <c r="B14" s="14"/>
      <c r="C14" s="15"/>
      <c r="D14" s="16"/>
      <c r="E14" s="17"/>
      <c r="F14" s="18"/>
      <c r="G14" s="18"/>
      <c r="H14" s="19"/>
      <c r="I14" s="1"/>
      <c r="J14" s="1"/>
      <c r="K14" s="1"/>
      <c r="L14" s="18"/>
      <c r="M14" s="18"/>
      <c r="N14" s="1"/>
      <c r="O14" s="1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3"/>
      <c r="B15" s="14"/>
      <c r="C15" s="15"/>
      <c r="D15" s="16"/>
      <c r="E15" s="17"/>
      <c r="F15" s="18"/>
      <c r="G15" s="18"/>
      <c r="H15" s="19"/>
      <c r="I15" s="1"/>
      <c r="J15" s="1"/>
      <c r="K15" s="1"/>
      <c r="L15" s="18"/>
      <c r="M15" s="18"/>
      <c r="N15" s="1"/>
      <c r="O15" s="1"/>
      <c r="P15" s="4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3"/>
      <c r="B16" s="14"/>
      <c r="C16" s="15"/>
      <c r="D16" s="16"/>
      <c r="E16" s="17"/>
      <c r="F16" s="18"/>
      <c r="G16" s="18"/>
      <c r="H16" s="19"/>
      <c r="I16" s="1"/>
      <c r="J16" s="1"/>
      <c r="K16" s="1"/>
      <c r="L16" s="18"/>
      <c r="M16" s="18"/>
      <c r="N16" s="1"/>
      <c r="O16" s="1"/>
      <c r="P16" s="40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3"/>
      <c r="B17" s="14"/>
      <c r="C17" s="15"/>
      <c r="D17" s="16"/>
      <c r="E17" s="17"/>
      <c r="F17" s="18"/>
      <c r="G17" s="18"/>
      <c r="H17" s="19"/>
      <c r="I17" s="1"/>
      <c r="J17" s="1"/>
      <c r="K17" s="1"/>
      <c r="L17" s="18"/>
      <c r="M17" s="18"/>
      <c r="N17" s="1"/>
      <c r="O17" s="1"/>
      <c r="P17" s="40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3"/>
      <c r="B18" s="14"/>
      <c r="C18" s="15"/>
      <c r="D18" s="16"/>
      <c r="E18" s="17"/>
      <c r="F18" s="18"/>
      <c r="G18" s="18"/>
      <c r="H18" s="19"/>
      <c r="I18" s="1"/>
      <c r="J18" s="1"/>
      <c r="K18" s="1"/>
      <c r="L18" s="18"/>
      <c r="M18" s="18"/>
      <c r="N18" s="1"/>
      <c r="O18" s="1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3"/>
      <c r="B19" s="14"/>
      <c r="C19" s="15"/>
      <c r="D19" s="16"/>
      <c r="E19" s="17"/>
      <c r="F19" s="18"/>
      <c r="G19" s="18"/>
      <c r="H19" s="19"/>
      <c r="I19" s="1"/>
      <c r="J19" s="1"/>
      <c r="K19" s="1"/>
      <c r="L19" s="18"/>
      <c r="M19" s="18"/>
      <c r="N19" s="1"/>
      <c r="O19" s="1"/>
      <c r="P19" s="4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3"/>
      <c r="B20" s="14"/>
      <c r="C20" s="15"/>
      <c r="D20" s="16"/>
      <c r="E20" s="17"/>
      <c r="F20" s="18"/>
      <c r="G20" s="18"/>
      <c r="H20" s="19"/>
      <c r="I20" s="1"/>
      <c r="J20" s="1"/>
      <c r="K20" s="1"/>
      <c r="L20" s="18"/>
      <c r="M20" s="18"/>
      <c r="N20" s="1"/>
      <c r="O20" s="1"/>
      <c r="P20" s="4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3"/>
      <c r="B21" s="61"/>
      <c r="C21" s="38"/>
      <c r="D21" s="16"/>
      <c r="E21" s="17"/>
      <c r="F21" s="18"/>
      <c r="G21" s="18"/>
      <c r="H21" s="19"/>
      <c r="I21" s="1"/>
      <c r="J21" s="1"/>
      <c r="K21" s="1"/>
      <c r="L21" s="18"/>
      <c r="M21" s="18"/>
      <c r="N21" s="1"/>
      <c r="O21" s="1"/>
      <c r="P21" s="4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3"/>
      <c r="B22" s="14"/>
      <c r="C22" s="15"/>
      <c r="D22" s="16"/>
      <c r="E22" s="17"/>
      <c r="F22" s="18"/>
      <c r="G22" s="18"/>
      <c r="H22" s="19"/>
      <c r="I22" s="1"/>
      <c r="J22" s="1"/>
      <c r="K22" s="1"/>
      <c r="L22" s="18"/>
      <c r="M22" s="18"/>
      <c r="N22" s="1"/>
      <c r="O22" s="1"/>
      <c r="P22" s="4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3"/>
      <c r="B23" s="14"/>
      <c r="C23" s="15"/>
      <c r="D23" s="16"/>
      <c r="E23" s="17"/>
      <c r="F23" s="18"/>
      <c r="G23" s="18"/>
      <c r="H23" s="19"/>
      <c r="I23" s="1"/>
      <c r="J23" s="1"/>
      <c r="K23" s="1"/>
      <c r="L23" s="20"/>
      <c r="M23" s="18"/>
      <c r="N23" s="1"/>
      <c r="O23" s="1"/>
      <c r="P23" s="4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3"/>
      <c r="B24" s="14"/>
      <c r="C24" s="15"/>
      <c r="D24" s="16"/>
      <c r="E24" s="17"/>
      <c r="F24" s="18"/>
      <c r="G24" s="18"/>
      <c r="H24" s="19"/>
      <c r="I24" s="1"/>
      <c r="J24" s="1"/>
      <c r="K24" s="1"/>
      <c r="L24" s="20"/>
      <c r="M24" s="18"/>
      <c r="N24" s="1"/>
      <c r="O24" s="1"/>
      <c r="P24" s="4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3"/>
      <c r="B25" s="14"/>
      <c r="C25" s="15"/>
      <c r="D25" s="16"/>
      <c r="E25" s="17"/>
      <c r="F25" s="18"/>
      <c r="G25" s="18"/>
      <c r="H25" s="19"/>
      <c r="I25" s="1"/>
      <c r="J25" s="1"/>
      <c r="K25" s="1"/>
      <c r="L25" s="20"/>
      <c r="M25" s="18"/>
      <c r="N25" s="1"/>
      <c r="O25" s="1"/>
      <c r="P25" s="40"/>
      <c r="Q25" s="1"/>
      <c r="R25" s="1"/>
      <c r="S25" s="120"/>
      <c r="T25" s="120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3"/>
      <c r="B26" s="14"/>
      <c r="C26" s="15"/>
      <c r="D26" s="16"/>
      <c r="E26" s="17"/>
      <c r="F26" s="18"/>
      <c r="G26" s="18"/>
      <c r="H26" s="19"/>
      <c r="I26" s="1"/>
      <c r="J26" s="1"/>
      <c r="K26" s="1"/>
      <c r="L26" s="20"/>
      <c r="M26" s="18"/>
      <c r="N26" s="1"/>
      <c r="O26" s="1"/>
      <c r="P26" s="40"/>
      <c r="Q26" s="1"/>
      <c r="R26" s="1"/>
      <c r="S26" s="56"/>
      <c r="T26" s="56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24" customHeight="1">
      <c r="A27" s="13"/>
      <c r="B27" s="42"/>
      <c r="C27" s="43"/>
      <c r="D27" s="44"/>
      <c r="E27" s="43"/>
      <c r="F27" s="45"/>
      <c r="G27" s="46"/>
      <c r="H27" s="52"/>
      <c r="I27" s="1"/>
      <c r="J27" s="1"/>
      <c r="K27" s="1"/>
      <c r="L27" s="1"/>
      <c r="M27" s="1"/>
      <c r="N27" s="1"/>
      <c r="O27" s="1"/>
      <c r="P27" s="1"/>
      <c r="Q27" s="1"/>
      <c r="R27" s="1"/>
      <c r="S27" s="56"/>
      <c r="T27" s="56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24" customHeight="1">
      <c r="A28" s="13"/>
      <c r="B28" s="42"/>
      <c r="C28" s="43"/>
      <c r="D28" s="44"/>
      <c r="E28" s="43"/>
      <c r="F28" s="45"/>
      <c r="G28" s="46"/>
      <c r="H28" s="52"/>
      <c r="I28" s="1"/>
      <c r="J28" s="1"/>
      <c r="K28" s="1"/>
      <c r="L28" s="1"/>
      <c r="M28" s="1"/>
      <c r="N28" s="1"/>
      <c r="O28" s="1"/>
      <c r="P28" s="1"/>
      <c r="Q28" s="1"/>
      <c r="R28" s="1"/>
      <c r="S28" s="56"/>
      <c r="T28" s="56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3"/>
      <c r="B29" s="42"/>
      <c r="C29" s="43"/>
      <c r="D29" s="44"/>
      <c r="E29" s="43"/>
      <c r="F29" s="45"/>
      <c r="G29" s="46"/>
      <c r="H29" s="52"/>
      <c r="I29" s="1"/>
      <c r="J29" s="1"/>
      <c r="K29" s="1"/>
      <c r="L29" s="1"/>
      <c r="M29" s="1"/>
      <c r="N29" s="1"/>
      <c r="O29" s="1"/>
      <c r="P29" s="1"/>
      <c r="Q29" s="1"/>
      <c r="R29" s="1"/>
      <c r="S29" s="56"/>
      <c r="T29" s="56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3"/>
      <c r="B30" s="42"/>
      <c r="C30" s="43"/>
      <c r="D30" s="44"/>
      <c r="E30" s="43"/>
      <c r="F30" s="45"/>
      <c r="G30" s="46"/>
      <c r="H30" s="52"/>
      <c r="I30" s="1"/>
      <c r="J30" s="1"/>
      <c r="K30" s="1"/>
      <c r="L30" s="1"/>
      <c r="M30" s="1"/>
      <c r="N30" s="1"/>
      <c r="O30" s="1"/>
      <c r="P30" s="1"/>
      <c r="Q30" s="1"/>
      <c r="R30" s="1"/>
      <c r="S30" s="56"/>
      <c r="T30" s="56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3"/>
      <c r="B31" s="42"/>
      <c r="C31" s="43"/>
      <c r="D31" s="44"/>
      <c r="E31" s="43"/>
      <c r="F31" s="45"/>
      <c r="G31" s="46"/>
      <c r="H31" s="52"/>
      <c r="I31" s="1"/>
      <c r="J31" s="1"/>
      <c r="K31" s="1"/>
      <c r="L31" s="1"/>
      <c r="M31" s="1"/>
      <c r="N31" s="1"/>
      <c r="O31" s="1"/>
      <c r="P31" s="1"/>
      <c r="Q31" s="1"/>
      <c r="R31" s="1"/>
      <c r="S31" s="56"/>
      <c r="T31" s="56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3"/>
      <c r="B32" s="42"/>
      <c r="C32" s="43"/>
      <c r="D32" s="44"/>
      <c r="E32" s="43"/>
      <c r="F32" s="45"/>
      <c r="G32" s="46"/>
      <c r="H32" s="52"/>
      <c r="I32" s="1"/>
      <c r="J32" s="1"/>
      <c r="K32" s="1"/>
      <c r="L32" s="1"/>
      <c r="M32" s="1"/>
      <c r="N32" s="1"/>
      <c r="O32" s="1"/>
      <c r="P32" s="1"/>
      <c r="Q32" s="1"/>
      <c r="R32" s="1"/>
      <c r="S32" s="56"/>
      <c r="T32" s="56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3"/>
      <c r="B33" s="42"/>
      <c r="C33" s="43"/>
      <c r="D33" s="44"/>
      <c r="E33" s="43"/>
      <c r="F33" s="45"/>
      <c r="G33" s="46"/>
      <c r="H33" s="53"/>
      <c r="I33" s="1"/>
      <c r="J33" s="1"/>
      <c r="K33" s="1"/>
      <c r="L33" s="1"/>
      <c r="M33" s="1"/>
      <c r="N33" s="1"/>
      <c r="O33" s="1"/>
      <c r="P33" s="1"/>
      <c r="Q33" s="1"/>
      <c r="R33" s="1"/>
      <c r="S33" s="56"/>
      <c r="T33" s="56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3"/>
      <c r="B34" s="42"/>
      <c r="C34" s="43"/>
      <c r="D34" s="44"/>
      <c r="E34" s="43"/>
      <c r="F34" s="45"/>
      <c r="G34" s="46"/>
      <c r="H34" s="53"/>
      <c r="I34" s="1"/>
      <c r="J34" s="1"/>
      <c r="K34" s="1"/>
      <c r="L34" s="1"/>
      <c r="M34" s="1"/>
      <c r="N34" s="1"/>
      <c r="O34" s="1"/>
      <c r="P34" s="1"/>
      <c r="Q34" s="1"/>
      <c r="R34" s="1"/>
      <c r="S34" s="56"/>
      <c r="T34" s="56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3"/>
      <c r="B35" s="42"/>
      <c r="C35" s="43"/>
      <c r="D35" s="44"/>
      <c r="E35" s="43"/>
      <c r="F35" s="45"/>
      <c r="G35" s="46"/>
      <c r="H35" s="53"/>
      <c r="I35" s="1"/>
      <c r="J35" s="1"/>
      <c r="K35" s="1"/>
      <c r="L35" s="1"/>
      <c r="M35" s="1"/>
      <c r="N35" s="1"/>
      <c r="O35" s="1"/>
      <c r="P35" s="1"/>
      <c r="Q35" s="1"/>
      <c r="R35" s="1"/>
      <c r="S35" s="56"/>
      <c r="T35" s="56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1"/>
      <c r="B36" s="47"/>
      <c r="C36" s="48"/>
      <c r="D36" s="49"/>
      <c r="E36" s="48"/>
      <c r="F36" s="50"/>
      <c r="G36" s="51"/>
      <c r="H36" s="54"/>
      <c r="I36" s="1"/>
      <c r="J36" s="1"/>
      <c r="K36" s="1"/>
      <c r="L36" s="1"/>
      <c r="M36" s="1"/>
      <c r="N36" s="1"/>
      <c r="O36" s="1"/>
      <c r="P36" s="1"/>
      <c r="Q36" s="1"/>
      <c r="R36" s="1"/>
      <c r="S36" s="56"/>
      <c r="T36" s="56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>
      <c r="B37" s="2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255" s="26" customFormat="1" ht="30.75" customHeight="1">
      <c r="A38" s="135" t="s">
        <v>64</v>
      </c>
      <c r="B38" s="135"/>
      <c r="C38" s="135"/>
      <c r="D38" s="135"/>
      <c r="E38" s="135"/>
      <c r="F38" s="135"/>
      <c r="G38" s="135"/>
      <c r="H38" s="135"/>
    </row>
    <row r="39" spans="1:255" s="26" customFormat="1" ht="33" customHeight="1">
      <c r="A39" s="121" t="s">
        <v>74</v>
      </c>
      <c r="B39" s="121"/>
      <c r="C39" s="121"/>
      <c r="D39" s="121"/>
      <c r="E39" s="121"/>
      <c r="F39" s="121"/>
      <c r="G39" s="121"/>
      <c r="H39" s="121"/>
    </row>
    <row r="40" spans="1:255" s="26" customFormat="1" ht="45.75" customHeight="1">
      <c r="A40" s="121" t="s">
        <v>65</v>
      </c>
      <c r="B40" s="121"/>
      <c r="C40" s="121"/>
      <c r="D40" s="121"/>
      <c r="E40" s="121"/>
      <c r="F40" s="121"/>
      <c r="G40" s="121"/>
      <c r="H40" s="121"/>
    </row>
    <row r="41" spans="1:255" s="26" customFormat="1">
      <c r="A41" s="124" t="s">
        <v>66</v>
      </c>
      <c r="B41" s="124"/>
      <c r="C41" s="124"/>
      <c r="D41" s="124"/>
      <c r="E41" s="124"/>
      <c r="F41" s="124"/>
      <c r="G41" s="124"/>
      <c r="H41" s="124"/>
    </row>
    <row r="42" spans="1:255" s="26" customFormat="1" ht="24" customHeight="1">
      <c r="A42" s="55"/>
      <c r="B42" s="28"/>
      <c r="C42" s="55"/>
      <c r="D42" s="55"/>
      <c r="E42" s="55"/>
      <c r="F42" s="55"/>
      <c r="G42" s="29"/>
      <c r="H42" s="55"/>
    </row>
    <row r="43" spans="1:255" s="26" customFormat="1">
      <c r="A43" s="30" t="s">
        <v>67</v>
      </c>
      <c r="B43" s="31"/>
      <c r="C43" s="32"/>
      <c r="D43" s="33" t="s">
        <v>68</v>
      </c>
      <c r="E43" s="32"/>
      <c r="G43" s="34"/>
    </row>
    <row r="44" spans="1:255" s="26" customFormat="1">
      <c r="A44" s="32"/>
      <c r="B44" s="31"/>
      <c r="C44" s="32"/>
      <c r="D44" s="32"/>
      <c r="E44" s="32"/>
      <c r="G44" s="35"/>
      <c r="H44" s="32"/>
    </row>
    <row r="45" spans="1:255" s="26" customFormat="1">
      <c r="A45" s="30" t="s">
        <v>69</v>
      </c>
      <c r="B45" s="30"/>
      <c r="C45" s="55"/>
      <c r="D45" s="30" t="s">
        <v>69</v>
      </c>
      <c r="E45" s="55"/>
      <c r="G45" s="34"/>
    </row>
    <row r="46" spans="1:255" s="26" customFormat="1" ht="14.4">
      <c r="B46" s="36"/>
      <c r="G46" s="34"/>
    </row>
    <row r="47" spans="1:255" s="26" customFormat="1" ht="14.4">
      <c r="B47" s="36"/>
    </row>
    <row r="48" spans="1:255" s="26" customFormat="1" ht="14.4">
      <c r="B48" s="36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  <row r="63" spans="2:2">
      <c r="B63" s="22"/>
    </row>
    <row r="64" spans="2:2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</sheetData>
  <mergeCells count="19">
    <mergeCell ref="A41:H41"/>
    <mergeCell ref="H8:H9"/>
    <mergeCell ref="L8:M8"/>
    <mergeCell ref="S25:T25"/>
    <mergeCell ref="A38:H38"/>
    <mergeCell ref="A39:H39"/>
    <mergeCell ref="A40:H40"/>
    <mergeCell ref="A8:A9"/>
    <mergeCell ref="B8:B9"/>
    <mergeCell ref="C8:C9"/>
    <mergeCell ref="D8:D9"/>
    <mergeCell ref="E8:E9"/>
    <mergeCell ref="F8:G8"/>
    <mergeCell ref="A6:H6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7C60-8B65-49CC-A847-A91E2550A237}">
  <sheetPr>
    <tabColor rgb="FF92D050"/>
  </sheetPr>
  <dimension ref="A1:IL85"/>
  <sheetViews>
    <sheetView tabSelected="1" view="pageBreakPreview" zoomScaleNormal="100" zoomScaleSheetLayoutView="100" workbookViewId="0">
      <selection activeCell="J4" sqref="J4"/>
    </sheetView>
  </sheetViews>
  <sheetFormatPr defaultColWidth="10.109375" defaultRowHeight="15.6"/>
  <cols>
    <col min="1" max="1" width="5.77734375" style="2" customWidth="1"/>
    <col min="2" max="2" width="13.44140625" style="37" customWidth="1"/>
    <col min="3" max="3" width="29.6640625" style="2" customWidth="1"/>
    <col min="4" max="4" width="13.77734375" style="23" customWidth="1"/>
    <col min="5" max="5" width="5.6640625" style="24" customWidth="1"/>
    <col min="6" max="6" width="12" style="2" customWidth="1"/>
    <col min="7" max="7" width="12" style="25" customWidth="1"/>
    <col min="8" max="8" width="11.88671875" style="2" customWidth="1"/>
    <col min="9" max="9" width="9" style="2" customWidth="1"/>
    <col min="10" max="10" width="15.5546875" style="2" customWidth="1"/>
    <col min="11" max="239" width="9" style="2" customWidth="1"/>
    <col min="240" max="240" width="5" style="2" customWidth="1"/>
    <col min="241" max="241" width="15" style="2" customWidth="1"/>
    <col min="242" max="243" width="14.6640625" style="2" customWidth="1"/>
    <col min="244" max="244" width="6.21875" style="2" customWidth="1"/>
    <col min="245" max="247" width="10.109375" style="2"/>
    <col min="248" max="248" width="6.44140625" style="2" customWidth="1"/>
    <col min="249" max="249" width="16.88671875" style="2" customWidth="1"/>
    <col min="250" max="250" width="28.21875" style="2" customWidth="1"/>
    <col min="251" max="251" width="13.77734375" style="2" customWidth="1"/>
    <col min="252" max="252" width="5.6640625" style="2" customWidth="1"/>
    <col min="253" max="254" width="9.33203125" style="2" customWidth="1"/>
    <col min="255" max="255" width="7.88671875" style="2" customWidth="1"/>
    <col min="256" max="495" width="9" style="2" customWidth="1"/>
    <col min="496" max="496" width="5" style="2" customWidth="1"/>
    <col min="497" max="497" width="15" style="2" customWidth="1"/>
    <col min="498" max="499" width="14.6640625" style="2" customWidth="1"/>
    <col min="500" max="500" width="6.21875" style="2" customWidth="1"/>
    <col min="501" max="503" width="10.109375" style="2"/>
    <col min="504" max="504" width="6.44140625" style="2" customWidth="1"/>
    <col min="505" max="505" width="16.88671875" style="2" customWidth="1"/>
    <col min="506" max="506" width="28.21875" style="2" customWidth="1"/>
    <col min="507" max="507" width="13.77734375" style="2" customWidth="1"/>
    <col min="508" max="508" width="5.6640625" style="2" customWidth="1"/>
    <col min="509" max="510" width="9.33203125" style="2" customWidth="1"/>
    <col min="511" max="511" width="7.88671875" style="2" customWidth="1"/>
    <col min="512" max="751" width="9" style="2" customWidth="1"/>
    <col min="752" max="752" width="5" style="2" customWidth="1"/>
    <col min="753" max="753" width="15" style="2" customWidth="1"/>
    <col min="754" max="755" width="14.6640625" style="2" customWidth="1"/>
    <col min="756" max="756" width="6.21875" style="2" customWidth="1"/>
    <col min="757" max="759" width="10.109375" style="2"/>
    <col min="760" max="760" width="6.44140625" style="2" customWidth="1"/>
    <col min="761" max="761" width="16.88671875" style="2" customWidth="1"/>
    <col min="762" max="762" width="28.21875" style="2" customWidth="1"/>
    <col min="763" max="763" width="13.77734375" style="2" customWidth="1"/>
    <col min="764" max="764" width="5.6640625" style="2" customWidth="1"/>
    <col min="765" max="766" width="9.33203125" style="2" customWidth="1"/>
    <col min="767" max="767" width="7.88671875" style="2" customWidth="1"/>
    <col min="768" max="1007" width="9" style="2" customWidth="1"/>
    <col min="1008" max="1008" width="5" style="2" customWidth="1"/>
    <col min="1009" max="1009" width="15" style="2" customWidth="1"/>
    <col min="1010" max="1011" width="14.6640625" style="2" customWidth="1"/>
    <col min="1012" max="1012" width="6.21875" style="2" customWidth="1"/>
    <col min="1013" max="1015" width="10.109375" style="2"/>
    <col min="1016" max="1016" width="6.44140625" style="2" customWidth="1"/>
    <col min="1017" max="1017" width="16.88671875" style="2" customWidth="1"/>
    <col min="1018" max="1018" width="28.21875" style="2" customWidth="1"/>
    <col min="1019" max="1019" width="13.77734375" style="2" customWidth="1"/>
    <col min="1020" max="1020" width="5.6640625" style="2" customWidth="1"/>
    <col min="1021" max="1022" width="9.33203125" style="2" customWidth="1"/>
    <col min="1023" max="1023" width="7.88671875" style="2" customWidth="1"/>
    <col min="1024" max="1263" width="9" style="2" customWidth="1"/>
    <col min="1264" max="1264" width="5" style="2" customWidth="1"/>
    <col min="1265" max="1265" width="15" style="2" customWidth="1"/>
    <col min="1266" max="1267" width="14.6640625" style="2" customWidth="1"/>
    <col min="1268" max="1268" width="6.21875" style="2" customWidth="1"/>
    <col min="1269" max="1271" width="10.109375" style="2"/>
    <col min="1272" max="1272" width="6.44140625" style="2" customWidth="1"/>
    <col min="1273" max="1273" width="16.88671875" style="2" customWidth="1"/>
    <col min="1274" max="1274" width="28.21875" style="2" customWidth="1"/>
    <col min="1275" max="1275" width="13.77734375" style="2" customWidth="1"/>
    <col min="1276" max="1276" width="5.6640625" style="2" customWidth="1"/>
    <col min="1277" max="1278" width="9.33203125" style="2" customWidth="1"/>
    <col min="1279" max="1279" width="7.88671875" style="2" customWidth="1"/>
    <col min="1280" max="1519" width="9" style="2" customWidth="1"/>
    <col min="1520" max="1520" width="5" style="2" customWidth="1"/>
    <col min="1521" max="1521" width="15" style="2" customWidth="1"/>
    <col min="1522" max="1523" width="14.6640625" style="2" customWidth="1"/>
    <col min="1524" max="1524" width="6.21875" style="2" customWidth="1"/>
    <col min="1525" max="1527" width="10.109375" style="2"/>
    <col min="1528" max="1528" width="6.44140625" style="2" customWidth="1"/>
    <col min="1529" max="1529" width="16.88671875" style="2" customWidth="1"/>
    <col min="1530" max="1530" width="28.21875" style="2" customWidth="1"/>
    <col min="1531" max="1531" width="13.77734375" style="2" customWidth="1"/>
    <col min="1532" max="1532" width="5.6640625" style="2" customWidth="1"/>
    <col min="1533" max="1534" width="9.33203125" style="2" customWidth="1"/>
    <col min="1535" max="1535" width="7.88671875" style="2" customWidth="1"/>
    <col min="1536" max="1775" width="9" style="2" customWidth="1"/>
    <col min="1776" max="1776" width="5" style="2" customWidth="1"/>
    <col min="1777" max="1777" width="15" style="2" customWidth="1"/>
    <col min="1778" max="1779" width="14.6640625" style="2" customWidth="1"/>
    <col min="1780" max="1780" width="6.21875" style="2" customWidth="1"/>
    <col min="1781" max="1783" width="10.109375" style="2"/>
    <col min="1784" max="1784" width="6.44140625" style="2" customWidth="1"/>
    <col min="1785" max="1785" width="16.88671875" style="2" customWidth="1"/>
    <col min="1786" max="1786" width="28.21875" style="2" customWidth="1"/>
    <col min="1787" max="1787" width="13.77734375" style="2" customWidth="1"/>
    <col min="1788" max="1788" width="5.6640625" style="2" customWidth="1"/>
    <col min="1789" max="1790" width="9.33203125" style="2" customWidth="1"/>
    <col min="1791" max="1791" width="7.88671875" style="2" customWidth="1"/>
    <col min="1792" max="2031" width="9" style="2" customWidth="1"/>
    <col min="2032" max="2032" width="5" style="2" customWidth="1"/>
    <col min="2033" max="2033" width="15" style="2" customWidth="1"/>
    <col min="2034" max="2035" width="14.6640625" style="2" customWidth="1"/>
    <col min="2036" max="2036" width="6.21875" style="2" customWidth="1"/>
    <col min="2037" max="2039" width="10.109375" style="2"/>
    <col min="2040" max="2040" width="6.44140625" style="2" customWidth="1"/>
    <col min="2041" max="2041" width="16.88671875" style="2" customWidth="1"/>
    <col min="2042" max="2042" width="28.21875" style="2" customWidth="1"/>
    <col min="2043" max="2043" width="13.77734375" style="2" customWidth="1"/>
    <col min="2044" max="2044" width="5.6640625" style="2" customWidth="1"/>
    <col min="2045" max="2046" width="9.33203125" style="2" customWidth="1"/>
    <col min="2047" max="2047" width="7.88671875" style="2" customWidth="1"/>
    <col min="2048" max="2287" width="9" style="2" customWidth="1"/>
    <col min="2288" max="2288" width="5" style="2" customWidth="1"/>
    <col min="2289" max="2289" width="15" style="2" customWidth="1"/>
    <col min="2290" max="2291" width="14.6640625" style="2" customWidth="1"/>
    <col min="2292" max="2292" width="6.21875" style="2" customWidth="1"/>
    <col min="2293" max="2295" width="10.109375" style="2"/>
    <col min="2296" max="2296" width="6.44140625" style="2" customWidth="1"/>
    <col min="2297" max="2297" width="16.88671875" style="2" customWidth="1"/>
    <col min="2298" max="2298" width="28.21875" style="2" customWidth="1"/>
    <col min="2299" max="2299" width="13.77734375" style="2" customWidth="1"/>
    <col min="2300" max="2300" width="5.6640625" style="2" customWidth="1"/>
    <col min="2301" max="2302" width="9.33203125" style="2" customWidth="1"/>
    <col min="2303" max="2303" width="7.88671875" style="2" customWidth="1"/>
    <col min="2304" max="2543" width="9" style="2" customWidth="1"/>
    <col min="2544" max="2544" width="5" style="2" customWidth="1"/>
    <col min="2545" max="2545" width="15" style="2" customWidth="1"/>
    <col min="2546" max="2547" width="14.6640625" style="2" customWidth="1"/>
    <col min="2548" max="2548" width="6.21875" style="2" customWidth="1"/>
    <col min="2549" max="2551" width="10.109375" style="2"/>
    <col min="2552" max="2552" width="6.44140625" style="2" customWidth="1"/>
    <col min="2553" max="2553" width="16.88671875" style="2" customWidth="1"/>
    <col min="2554" max="2554" width="28.21875" style="2" customWidth="1"/>
    <col min="2555" max="2555" width="13.77734375" style="2" customWidth="1"/>
    <col min="2556" max="2556" width="5.6640625" style="2" customWidth="1"/>
    <col min="2557" max="2558" width="9.33203125" style="2" customWidth="1"/>
    <col min="2559" max="2559" width="7.88671875" style="2" customWidth="1"/>
    <col min="2560" max="2799" width="9" style="2" customWidth="1"/>
    <col min="2800" max="2800" width="5" style="2" customWidth="1"/>
    <col min="2801" max="2801" width="15" style="2" customWidth="1"/>
    <col min="2802" max="2803" width="14.6640625" style="2" customWidth="1"/>
    <col min="2804" max="2804" width="6.21875" style="2" customWidth="1"/>
    <col min="2805" max="2807" width="10.109375" style="2"/>
    <col min="2808" max="2808" width="6.44140625" style="2" customWidth="1"/>
    <col min="2809" max="2809" width="16.88671875" style="2" customWidth="1"/>
    <col min="2810" max="2810" width="28.21875" style="2" customWidth="1"/>
    <col min="2811" max="2811" width="13.77734375" style="2" customWidth="1"/>
    <col min="2812" max="2812" width="5.6640625" style="2" customWidth="1"/>
    <col min="2813" max="2814" width="9.33203125" style="2" customWidth="1"/>
    <col min="2815" max="2815" width="7.88671875" style="2" customWidth="1"/>
    <col min="2816" max="3055" width="9" style="2" customWidth="1"/>
    <col min="3056" max="3056" width="5" style="2" customWidth="1"/>
    <col min="3057" max="3057" width="15" style="2" customWidth="1"/>
    <col min="3058" max="3059" width="14.6640625" style="2" customWidth="1"/>
    <col min="3060" max="3060" width="6.21875" style="2" customWidth="1"/>
    <col min="3061" max="3063" width="10.109375" style="2"/>
    <col min="3064" max="3064" width="6.44140625" style="2" customWidth="1"/>
    <col min="3065" max="3065" width="16.88671875" style="2" customWidth="1"/>
    <col min="3066" max="3066" width="28.21875" style="2" customWidth="1"/>
    <col min="3067" max="3067" width="13.77734375" style="2" customWidth="1"/>
    <col min="3068" max="3068" width="5.6640625" style="2" customWidth="1"/>
    <col min="3069" max="3070" width="9.33203125" style="2" customWidth="1"/>
    <col min="3071" max="3071" width="7.88671875" style="2" customWidth="1"/>
    <col min="3072" max="3311" width="9" style="2" customWidth="1"/>
    <col min="3312" max="3312" width="5" style="2" customWidth="1"/>
    <col min="3313" max="3313" width="15" style="2" customWidth="1"/>
    <col min="3314" max="3315" width="14.6640625" style="2" customWidth="1"/>
    <col min="3316" max="3316" width="6.21875" style="2" customWidth="1"/>
    <col min="3317" max="3319" width="10.109375" style="2"/>
    <col min="3320" max="3320" width="6.44140625" style="2" customWidth="1"/>
    <col min="3321" max="3321" width="16.88671875" style="2" customWidth="1"/>
    <col min="3322" max="3322" width="28.21875" style="2" customWidth="1"/>
    <col min="3323" max="3323" width="13.77734375" style="2" customWidth="1"/>
    <col min="3324" max="3324" width="5.6640625" style="2" customWidth="1"/>
    <col min="3325" max="3326" width="9.33203125" style="2" customWidth="1"/>
    <col min="3327" max="3327" width="7.88671875" style="2" customWidth="1"/>
    <col min="3328" max="3567" width="9" style="2" customWidth="1"/>
    <col min="3568" max="3568" width="5" style="2" customWidth="1"/>
    <col min="3569" max="3569" width="15" style="2" customWidth="1"/>
    <col min="3570" max="3571" width="14.6640625" style="2" customWidth="1"/>
    <col min="3572" max="3572" width="6.21875" style="2" customWidth="1"/>
    <col min="3573" max="3575" width="10.109375" style="2"/>
    <col min="3576" max="3576" width="6.44140625" style="2" customWidth="1"/>
    <col min="3577" max="3577" width="16.88671875" style="2" customWidth="1"/>
    <col min="3578" max="3578" width="28.21875" style="2" customWidth="1"/>
    <col min="3579" max="3579" width="13.77734375" style="2" customWidth="1"/>
    <col min="3580" max="3580" width="5.6640625" style="2" customWidth="1"/>
    <col min="3581" max="3582" width="9.33203125" style="2" customWidth="1"/>
    <col min="3583" max="3583" width="7.88671875" style="2" customWidth="1"/>
    <col min="3584" max="3823" width="9" style="2" customWidth="1"/>
    <col min="3824" max="3824" width="5" style="2" customWidth="1"/>
    <col min="3825" max="3825" width="15" style="2" customWidth="1"/>
    <col min="3826" max="3827" width="14.6640625" style="2" customWidth="1"/>
    <col min="3828" max="3828" width="6.21875" style="2" customWidth="1"/>
    <col min="3829" max="3831" width="10.109375" style="2"/>
    <col min="3832" max="3832" width="6.44140625" style="2" customWidth="1"/>
    <col min="3833" max="3833" width="16.88671875" style="2" customWidth="1"/>
    <col min="3834" max="3834" width="28.21875" style="2" customWidth="1"/>
    <col min="3835" max="3835" width="13.77734375" style="2" customWidth="1"/>
    <col min="3836" max="3836" width="5.6640625" style="2" customWidth="1"/>
    <col min="3837" max="3838" width="9.33203125" style="2" customWidth="1"/>
    <col min="3839" max="3839" width="7.88671875" style="2" customWidth="1"/>
    <col min="3840" max="4079" width="9" style="2" customWidth="1"/>
    <col min="4080" max="4080" width="5" style="2" customWidth="1"/>
    <col min="4081" max="4081" width="15" style="2" customWidth="1"/>
    <col min="4082" max="4083" width="14.6640625" style="2" customWidth="1"/>
    <col min="4084" max="4084" width="6.21875" style="2" customWidth="1"/>
    <col min="4085" max="4087" width="10.109375" style="2"/>
    <col min="4088" max="4088" width="6.44140625" style="2" customWidth="1"/>
    <col min="4089" max="4089" width="16.88671875" style="2" customWidth="1"/>
    <col min="4090" max="4090" width="28.21875" style="2" customWidth="1"/>
    <col min="4091" max="4091" width="13.77734375" style="2" customWidth="1"/>
    <col min="4092" max="4092" width="5.6640625" style="2" customWidth="1"/>
    <col min="4093" max="4094" width="9.33203125" style="2" customWidth="1"/>
    <col min="4095" max="4095" width="7.88671875" style="2" customWidth="1"/>
    <col min="4096" max="4335" width="9" style="2" customWidth="1"/>
    <col min="4336" max="4336" width="5" style="2" customWidth="1"/>
    <col min="4337" max="4337" width="15" style="2" customWidth="1"/>
    <col min="4338" max="4339" width="14.6640625" style="2" customWidth="1"/>
    <col min="4340" max="4340" width="6.21875" style="2" customWidth="1"/>
    <col min="4341" max="4343" width="10.109375" style="2"/>
    <col min="4344" max="4344" width="6.44140625" style="2" customWidth="1"/>
    <col min="4345" max="4345" width="16.88671875" style="2" customWidth="1"/>
    <col min="4346" max="4346" width="28.21875" style="2" customWidth="1"/>
    <col min="4347" max="4347" width="13.77734375" style="2" customWidth="1"/>
    <col min="4348" max="4348" width="5.6640625" style="2" customWidth="1"/>
    <col min="4349" max="4350" width="9.33203125" style="2" customWidth="1"/>
    <col min="4351" max="4351" width="7.88671875" style="2" customWidth="1"/>
    <col min="4352" max="4591" width="9" style="2" customWidth="1"/>
    <col min="4592" max="4592" width="5" style="2" customWidth="1"/>
    <col min="4593" max="4593" width="15" style="2" customWidth="1"/>
    <col min="4594" max="4595" width="14.6640625" style="2" customWidth="1"/>
    <col min="4596" max="4596" width="6.21875" style="2" customWidth="1"/>
    <col min="4597" max="4599" width="10.109375" style="2"/>
    <col min="4600" max="4600" width="6.44140625" style="2" customWidth="1"/>
    <col min="4601" max="4601" width="16.88671875" style="2" customWidth="1"/>
    <col min="4602" max="4602" width="28.21875" style="2" customWidth="1"/>
    <col min="4603" max="4603" width="13.77734375" style="2" customWidth="1"/>
    <col min="4604" max="4604" width="5.6640625" style="2" customWidth="1"/>
    <col min="4605" max="4606" width="9.33203125" style="2" customWidth="1"/>
    <col min="4607" max="4607" width="7.88671875" style="2" customWidth="1"/>
    <col min="4608" max="4847" width="9" style="2" customWidth="1"/>
    <col min="4848" max="4848" width="5" style="2" customWidth="1"/>
    <col min="4849" max="4849" width="15" style="2" customWidth="1"/>
    <col min="4850" max="4851" width="14.6640625" style="2" customWidth="1"/>
    <col min="4852" max="4852" width="6.21875" style="2" customWidth="1"/>
    <col min="4853" max="4855" width="10.109375" style="2"/>
    <col min="4856" max="4856" width="6.44140625" style="2" customWidth="1"/>
    <col min="4857" max="4857" width="16.88671875" style="2" customWidth="1"/>
    <col min="4858" max="4858" width="28.21875" style="2" customWidth="1"/>
    <col min="4859" max="4859" width="13.77734375" style="2" customWidth="1"/>
    <col min="4860" max="4860" width="5.6640625" style="2" customWidth="1"/>
    <col min="4861" max="4862" width="9.33203125" style="2" customWidth="1"/>
    <col min="4863" max="4863" width="7.88671875" style="2" customWidth="1"/>
    <col min="4864" max="5103" width="9" style="2" customWidth="1"/>
    <col min="5104" max="5104" width="5" style="2" customWidth="1"/>
    <col min="5105" max="5105" width="15" style="2" customWidth="1"/>
    <col min="5106" max="5107" width="14.6640625" style="2" customWidth="1"/>
    <col min="5108" max="5108" width="6.21875" style="2" customWidth="1"/>
    <col min="5109" max="5111" width="10.109375" style="2"/>
    <col min="5112" max="5112" width="6.44140625" style="2" customWidth="1"/>
    <col min="5113" max="5113" width="16.88671875" style="2" customWidth="1"/>
    <col min="5114" max="5114" width="28.21875" style="2" customWidth="1"/>
    <col min="5115" max="5115" width="13.77734375" style="2" customWidth="1"/>
    <col min="5116" max="5116" width="5.6640625" style="2" customWidth="1"/>
    <col min="5117" max="5118" width="9.33203125" style="2" customWidth="1"/>
    <col min="5119" max="5119" width="7.88671875" style="2" customWidth="1"/>
    <col min="5120" max="5359" width="9" style="2" customWidth="1"/>
    <col min="5360" max="5360" width="5" style="2" customWidth="1"/>
    <col min="5361" max="5361" width="15" style="2" customWidth="1"/>
    <col min="5362" max="5363" width="14.6640625" style="2" customWidth="1"/>
    <col min="5364" max="5364" width="6.21875" style="2" customWidth="1"/>
    <col min="5365" max="5367" width="10.109375" style="2"/>
    <col min="5368" max="5368" width="6.44140625" style="2" customWidth="1"/>
    <col min="5369" max="5369" width="16.88671875" style="2" customWidth="1"/>
    <col min="5370" max="5370" width="28.21875" style="2" customWidth="1"/>
    <col min="5371" max="5371" width="13.77734375" style="2" customWidth="1"/>
    <col min="5372" max="5372" width="5.6640625" style="2" customWidth="1"/>
    <col min="5373" max="5374" width="9.33203125" style="2" customWidth="1"/>
    <col min="5375" max="5375" width="7.88671875" style="2" customWidth="1"/>
    <col min="5376" max="5615" width="9" style="2" customWidth="1"/>
    <col min="5616" max="5616" width="5" style="2" customWidth="1"/>
    <col min="5617" max="5617" width="15" style="2" customWidth="1"/>
    <col min="5618" max="5619" width="14.6640625" style="2" customWidth="1"/>
    <col min="5620" max="5620" width="6.21875" style="2" customWidth="1"/>
    <col min="5621" max="5623" width="10.109375" style="2"/>
    <col min="5624" max="5624" width="6.44140625" style="2" customWidth="1"/>
    <col min="5625" max="5625" width="16.88671875" style="2" customWidth="1"/>
    <col min="5626" max="5626" width="28.21875" style="2" customWidth="1"/>
    <col min="5627" max="5627" width="13.77734375" style="2" customWidth="1"/>
    <col min="5628" max="5628" width="5.6640625" style="2" customWidth="1"/>
    <col min="5629" max="5630" width="9.33203125" style="2" customWidth="1"/>
    <col min="5631" max="5631" width="7.88671875" style="2" customWidth="1"/>
    <col min="5632" max="5871" width="9" style="2" customWidth="1"/>
    <col min="5872" max="5872" width="5" style="2" customWidth="1"/>
    <col min="5873" max="5873" width="15" style="2" customWidth="1"/>
    <col min="5874" max="5875" width="14.6640625" style="2" customWidth="1"/>
    <col min="5876" max="5876" width="6.21875" style="2" customWidth="1"/>
    <col min="5877" max="5879" width="10.109375" style="2"/>
    <col min="5880" max="5880" width="6.44140625" style="2" customWidth="1"/>
    <col min="5881" max="5881" width="16.88671875" style="2" customWidth="1"/>
    <col min="5882" max="5882" width="28.21875" style="2" customWidth="1"/>
    <col min="5883" max="5883" width="13.77734375" style="2" customWidth="1"/>
    <col min="5884" max="5884" width="5.6640625" style="2" customWidth="1"/>
    <col min="5885" max="5886" width="9.33203125" style="2" customWidth="1"/>
    <col min="5887" max="5887" width="7.88671875" style="2" customWidth="1"/>
    <col min="5888" max="6127" width="9" style="2" customWidth="1"/>
    <col min="6128" max="6128" width="5" style="2" customWidth="1"/>
    <col min="6129" max="6129" width="15" style="2" customWidth="1"/>
    <col min="6130" max="6131" width="14.6640625" style="2" customWidth="1"/>
    <col min="6132" max="6132" width="6.21875" style="2" customWidth="1"/>
    <col min="6133" max="6135" width="10.109375" style="2"/>
    <col min="6136" max="6136" width="6.44140625" style="2" customWidth="1"/>
    <col min="6137" max="6137" width="16.88671875" style="2" customWidth="1"/>
    <col min="6138" max="6138" width="28.21875" style="2" customWidth="1"/>
    <col min="6139" max="6139" width="13.77734375" style="2" customWidth="1"/>
    <col min="6140" max="6140" width="5.6640625" style="2" customWidth="1"/>
    <col min="6141" max="6142" width="9.33203125" style="2" customWidth="1"/>
    <col min="6143" max="6143" width="7.88671875" style="2" customWidth="1"/>
    <col min="6144" max="6383" width="9" style="2" customWidth="1"/>
    <col min="6384" max="6384" width="5" style="2" customWidth="1"/>
    <col min="6385" max="6385" width="15" style="2" customWidth="1"/>
    <col min="6386" max="6387" width="14.6640625" style="2" customWidth="1"/>
    <col min="6388" max="6388" width="6.21875" style="2" customWidth="1"/>
    <col min="6389" max="6391" width="10.109375" style="2"/>
    <col min="6392" max="6392" width="6.44140625" style="2" customWidth="1"/>
    <col min="6393" max="6393" width="16.88671875" style="2" customWidth="1"/>
    <col min="6394" max="6394" width="28.21875" style="2" customWidth="1"/>
    <col min="6395" max="6395" width="13.77734375" style="2" customWidth="1"/>
    <col min="6396" max="6396" width="5.6640625" style="2" customWidth="1"/>
    <col min="6397" max="6398" width="9.33203125" style="2" customWidth="1"/>
    <col min="6399" max="6399" width="7.88671875" style="2" customWidth="1"/>
    <col min="6400" max="6639" width="9" style="2" customWidth="1"/>
    <col min="6640" max="6640" width="5" style="2" customWidth="1"/>
    <col min="6641" max="6641" width="15" style="2" customWidth="1"/>
    <col min="6642" max="6643" width="14.6640625" style="2" customWidth="1"/>
    <col min="6644" max="6644" width="6.21875" style="2" customWidth="1"/>
    <col min="6645" max="6647" width="10.109375" style="2"/>
    <col min="6648" max="6648" width="6.44140625" style="2" customWidth="1"/>
    <col min="6649" max="6649" width="16.88671875" style="2" customWidth="1"/>
    <col min="6650" max="6650" width="28.21875" style="2" customWidth="1"/>
    <col min="6651" max="6651" width="13.77734375" style="2" customWidth="1"/>
    <col min="6652" max="6652" width="5.6640625" style="2" customWidth="1"/>
    <col min="6653" max="6654" width="9.33203125" style="2" customWidth="1"/>
    <col min="6655" max="6655" width="7.88671875" style="2" customWidth="1"/>
    <col min="6656" max="6895" width="9" style="2" customWidth="1"/>
    <col min="6896" max="6896" width="5" style="2" customWidth="1"/>
    <col min="6897" max="6897" width="15" style="2" customWidth="1"/>
    <col min="6898" max="6899" width="14.6640625" style="2" customWidth="1"/>
    <col min="6900" max="6900" width="6.21875" style="2" customWidth="1"/>
    <col min="6901" max="6903" width="10.109375" style="2"/>
    <col min="6904" max="6904" width="6.44140625" style="2" customWidth="1"/>
    <col min="6905" max="6905" width="16.88671875" style="2" customWidth="1"/>
    <col min="6906" max="6906" width="28.21875" style="2" customWidth="1"/>
    <col min="6907" max="6907" width="13.77734375" style="2" customWidth="1"/>
    <col min="6908" max="6908" width="5.6640625" style="2" customWidth="1"/>
    <col min="6909" max="6910" width="9.33203125" style="2" customWidth="1"/>
    <col min="6911" max="6911" width="7.88671875" style="2" customWidth="1"/>
    <col min="6912" max="7151" width="9" style="2" customWidth="1"/>
    <col min="7152" max="7152" width="5" style="2" customWidth="1"/>
    <col min="7153" max="7153" width="15" style="2" customWidth="1"/>
    <col min="7154" max="7155" width="14.6640625" style="2" customWidth="1"/>
    <col min="7156" max="7156" width="6.21875" style="2" customWidth="1"/>
    <col min="7157" max="7159" width="10.109375" style="2"/>
    <col min="7160" max="7160" width="6.44140625" style="2" customWidth="1"/>
    <col min="7161" max="7161" width="16.88671875" style="2" customWidth="1"/>
    <col min="7162" max="7162" width="28.21875" style="2" customWidth="1"/>
    <col min="7163" max="7163" width="13.77734375" style="2" customWidth="1"/>
    <col min="7164" max="7164" width="5.6640625" style="2" customWidth="1"/>
    <col min="7165" max="7166" width="9.33203125" style="2" customWidth="1"/>
    <col min="7167" max="7167" width="7.88671875" style="2" customWidth="1"/>
    <col min="7168" max="7407" width="9" style="2" customWidth="1"/>
    <col min="7408" max="7408" width="5" style="2" customWidth="1"/>
    <col min="7409" max="7409" width="15" style="2" customWidth="1"/>
    <col min="7410" max="7411" width="14.6640625" style="2" customWidth="1"/>
    <col min="7412" max="7412" width="6.21875" style="2" customWidth="1"/>
    <col min="7413" max="7415" width="10.109375" style="2"/>
    <col min="7416" max="7416" width="6.44140625" style="2" customWidth="1"/>
    <col min="7417" max="7417" width="16.88671875" style="2" customWidth="1"/>
    <col min="7418" max="7418" width="28.21875" style="2" customWidth="1"/>
    <col min="7419" max="7419" width="13.77734375" style="2" customWidth="1"/>
    <col min="7420" max="7420" width="5.6640625" style="2" customWidth="1"/>
    <col min="7421" max="7422" width="9.33203125" style="2" customWidth="1"/>
    <col min="7423" max="7423" width="7.88671875" style="2" customWidth="1"/>
    <col min="7424" max="7663" width="9" style="2" customWidth="1"/>
    <col min="7664" max="7664" width="5" style="2" customWidth="1"/>
    <col min="7665" max="7665" width="15" style="2" customWidth="1"/>
    <col min="7666" max="7667" width="14.6640625" style="2" customWidth="1"/>
    <col min="7668" max="7668" width="6.21875" style="2" customWidth="1"/>
    <col min="7669" max="7671" width="10.109375" style="2"/>
    <col min="7672" max="7672" width="6.44140625" style="2" customWidth="1"/>
    <col min="7673" max="7673" width="16.88671875" style="2" customWidth="1"/>
    <col min="7674" max="7674" width="28.21875" style="2" customWidth="1"/>
    <col min="7675" max="7675" width="13.77734375" style="2" customWidth="1"/>
    <col min="7676" max="7676" width="5.6640625" style="2" customWidth="1"/>
    <col min="7677" max="7678" width="9.33203125" style="2" customWidth="1"/>
    <col min="7679" max="7679" width="7.88671875" style="2" customWidth="1"/>
    <col min="7680" max="7919" width="9" style="2" customWidth="1"/>
    <col min="7920" max="7920" width="5" style="2" customWidth="1"/>
    <col min="7921" max="7921" width="15" style="2" customWidth="1"/>
    <col min="7922" max="7923" width="14.6640625" style="2" customWidth="1"/>
    <col min="7924" max="7924" width="6.21875" style="2" customWidth="1"/>
    <col min="7925" max="7927" width="10.109375" style="2"/>
    <col min="7928" max="7928" width="6.44140625" style="2" customWidth="1"/>
    <col min="7929" max="7929" width="16.88671875" style="2" customWidth="1"/>
    <col min="7930" max="7930" width="28.21875" style="2" customWidth="1"/>
    <col min="7931" max="7931" width="13.77734375" style="2" customWidth="1"/>
    <col min="7932" max="7932" width="5.6640625" style="2" customWidth="1"/>
    <col min="7933" max="7934" width="9.33203125" style="2" customWidth="1"/>
    <col min="7935" max="7935" width="7.88671875" style="2" customWidth="1"/>
    <col min="7936" max="8175" width="9" style="2" customWidth="1"/>
    <col min="8176" max="8176" width="5" style="2" customWidth="1"/>
    <col min="8177" max="8177" width="15" style="2" customWidth="1"/>
    <col min="8178" max="8179" width="14.6640625" style="2" customWidth="1"/>
    <col min="8180" max="8180" width="6.21875" style="2" customWidth="1"/>
    <col min="8181" max="8183" width="10.109375" style="2"/>
    <col min="8184" max="8184" width="6.44140625" style="2" customWidth="1"/>
    <col min="8185" max="8185" width="16.88671875" style="2" customWidth="1"/>
    <col min="8186" max="8186" width="28.21875" style="2" customWidth="1"/>
    <col min="8187" max="8187" width="13.77734375" style="2" customWidth="1"/>
    <col min="8188" max="8188" width="5.6640625" style="2" customWidth="1"/>
    <col min="8189" max="8190" width="9.33203125" style="2" customWidth="1"/>
    <col min="8191" max="8191" width="7.88671875" style="2" customWidth="1"/>
    <col min="8192" max="8431" width="9" style="2" customWidth="1"/>
    <col min="8432" max="8432" width="5" style="2" customWidth="1"/>
    <col min="8433" max="8433" width="15" style="2" customWidth="1"/>
    <col min="8434" max="8435" width="14.6640625" style="2" customWidth="1"/>
    <col min="8436" max="8436" width="6.21875" style="2" customWidth="1"/>
    <col min="8437" max="8439" width="10.109375" style="2"/>
    <col min="8440" max="8440" width="6.44140625" style="2" customWidth="1"/>
    <col min="8441" max="8441" width="16.88671875" style="2" customWidth="1"/>
    <col min="8442" max="8442" width="28.21875" style="2" customWidth="1"/>
    <col min="8443" max="8443" width="13.77734375" style="2" customWidth="1"/>
    <col min="8444" max="8444" width="5.6640625" style="2" customWidth="1"/>
    <col min="8445" max="8446" width="9.33203125" style="2" customWidth="1"/>
    <col min="8447" max="8447" width="7.88671875" style="2" customWidth="1"/>
    <col min="8448" max="8687" width="9" style="2" customWidth="1"/>
    <col min="8688" max="8688" width="5" style="2" customWidth="1"/>
    <col min="8689" max="8689" width="15" style="2" customWidth="1"/>
    <col min="8690" max="8691" width="14.6640625" style="2" customWidth="1"/>
    <col min="8692" max="8692" width="6.21875" style="2" customWidth="1"/>
    <col min="8693" max="8695" width="10.109375" style="2"/>
    <col min="8696" max="8696" width="6.44140625" style="2" customWidth="1"/>
    <col min="8697" max="8697" width="16.88671875" style="2" customWidth="1"/>
    <col min="8698" max="8698" width="28.21875" style="2" customWidth="1"/>
    <col min="8699" max="8699" width="13.77734375" style="2" customWidth="1"/>
    <col min="8700" max="8700" width="5.6640625" style="2" customWidth="1"/>
    <col min="8701" max="8702" width="9.33203125" style="2" customWidth="1"/>
    <col min="8703" max="8703" width="7.88671875" style="2" customWidth="1"/>
    <col min="8704" max="8943" width="9" style="2" customWidth="1"/>
    <col min="8944" max="8944" width="5" style="2" customWidth="1"/>
    <col min="8945" max="8945" width="15" style="2" customWidth="1"/>
    <col min="8946" max="8947" width="14.6640625" style="2" customWidth="1"/>
    <col min="8948" max="8948" width="6.21875" style="2" customWidth="1"/>
    <col min="8949" max="8951" width="10.109375" style="2"/>
    <col min="8952" max="8952" width="6.44140625" style="2" customWidth="1"/>
    <col min="8953" max="8953" width="16.88671875" style="2" customWidth="1"/>
    <col min="8954" max="8954" width="28.21875" style="2" customWidth="1"/>
    <col min="8955" max="8955" width="13.77734375" style="2" customWidth="1"/>
    <col min="8956" max="8956" width="5.6640625" style="2" customWidth="1"/>
    <col min="8957" max="8958" width="9.33203125" style="2" customWidth="1"/>
    <col min="8959" max="8959" width="7.88671875" style="2" customWidth="1"/>
    <col min="8960" max="9199" width="9" style="2" customWidth="1"/>
    <col min="9200" max="9200" width="5" style="2" customWidth="1"/>
    <col min="9201" max="9201" width="15" style="2" customWidth="1"/>
    <col min="9202" max="9203" width="14.6640625" style="2" customWidth="1"/>
    <col min="9204" max="9204" width="6.21875" style="2" customWidth="1"/>
    <col min="9205" max="9207" width="10.109375" style="2"/>
    <col min="9208" max="9208" width="6.44140625" style="2" customWidth="1"/>
    <col min="9209" max="9209" width="16.88671875" style="2" customWidth="1"/>
    <col min="9210" max="9210" width="28.21875" style="2" customWidth="1"/>
    <col min="9211" max="9211" width="13.77734375" style="2" customWidth="1"/>
    <col min="9212" max="9212" width="5.6640625" style="2" customWidth="1"/>
    <col min="9213" max="9214" width="9.33203125" style="2" customWidth="1"/>
    <col min="9215" max="9215" width="7.88671875" style="2" customWidth="1"/>
    <col min="9216" max="9455" width="9" style="2" customWidth="1"/>
    <col min="9456" max="9456" width="5" style="2" customWidth="1"/>
    <col min="9457" max="9457" width="15" style="2" customWidth="1"/>
    <col min="9458" max="9459" width="14.6640625" style="2" customWidth="1"/>
    <col min="9460" max="9460" width="6.21875" style="2" customWidth="1"/>
    <col min="9461" max="9463" width="10.109375" style="2"/>
    <col min="9464" max="9464" width="6.44140625" style="2" customWidth="1"/>
    <col min="9465" max="9465" width="16.88671875" style="2" customWidth="1"/>
    <col min="9466" max="9466" width="28.21875" style="2" customWidth="1"/>
    <col min="9467" max="9467" width="13.77734375" style="2" customWidth="1"/>
    <col min="9468" max="9468" width="5.6640625" style="2" customWidth="1"/>
    <col min="9469" max="9470" width="9.33203125" style="2" customWidth="1"/>
    <col min="9471" max="9471" width="7.88671875" style="2" customWidth="1"/>
    <col min="9472" max="9711" width="9" style="2" customWidth="1"/>
    <col min="9712" max="9712" width="5" style="2" customWidth="1"/>
    <col min="9713" max="9713" width="15" style="2" customWidth="1"/>
    <col min="9714" max="9715" width="14.6640625" style="2" customWidth="1"/>
    <col min="9716" max="9716" width="6.21875" style="2" customWidth="1"/>
    <col min="9717" max="9719" width="10.109375" style="2"/>
    <col min="9720" max="9720" width="6.44140625" style="2" customWidth="1"/>
    <col min="9721" max="9721" width="16.88671875" style="2" customWidth="1"/>
    <col min="9722" max="9722" width="28.21875" style="2" customWidth="1"/>
    <col min="9723" max="9723" width="13.77734375" style="2" customWidth="1"/>
    <col min="9724" max="9724" width="5.6640625" style="2" customWidth="1"/>
    <col min="9725" max="9726" width="9.33203125" style="2" customWidth="1"/>
    <col min="9727" max="9727" width="7.88671875" style="2" customWidth="1"/>
    <col min="9728" max="9967" width="9" style="2" customWidth="1"/>
    <col min="9968" max="9968" width="5" style="2" customWidth="1"/>
    <col min="9969" max="9969" width="15" style="2" customWidth="1"/>
    <col min="9970" max="9971" width="14.6640625" style="2" customWidth="1"/>
    <col min="9972" max="9972" width="6.21875" style="2" customWidth="1"/>
    <col min="9973" max="9975" width="10.109375" style="2"/>
    <col min="9976" max="9976" width="6.44140625" style="2" customWidth="1"/>
    <col min="9977" max="9977" width="16.88671875" style="2" customWidth="1"/>
    <col min="9978" max="9978" width="28.21875" style="2" customWidth="1"/>
    <col min="9979" max="9979" width="13.77734375" style="2" customWidth="1"/>
    <col min="9980" max="9980" width="5.6640625" style="2" customWidth="1"/>
    <col min="9981" max="9982" width="9.33203125" style="2" customWidth="1"/>
    <col min="9983" max="9983" width="7.88671875" style="2" customWidth="1"/>
    <col min="9984" max="10223" width="9" style="2" customWidth="1"/>
    <col min="10224" max="10224" width="5" style="2" customWidth="1"/>
    <col min="10225" max="10225" width="15" style="2" customWidth="1"/>
    <col min="10226" max="10227" width="14.6640625" style="2" customWidth="1"/>
    <col min="10228" max="10228" width="6.21875" style="2" customWidth="1"/>
    <col min="10229" max="10231" width="10.109375" style="2"/>
    <col min="10232" max="10232" width="6.44140625" style="2" customWidth="1"/>
    <col min="10233" max="10233" width="16.88671875" style="2" customWidth="1"/>
    <col min="10234" max="10234" width="28.21875" style="2" customWidth="1"/>
    <col min="10235" max="10235" width="13.77734375" style="2" customWidth="1"/>
    <col min="10236" max="10236" width="5.6640625" style="2" customWidth="1"/>
    <col min="10237" max="10238" width="9.33203125" style="2" customWidth="1"/>
    <col min="10239" max="10239" width="7.88671875" style="2" customWidth="1"/>
    <col min="10240" max="10479" width="9" style="2" customWidth="1"/>
    <col min="10480" max="10480" width="5" style="2" customWidth="1"/>
    <col min="10481" max="10481" width="15" style="2" customWidth="1"/>
    <col min="10482" max="10483" width="14.6640625" style="2" customWidth="1"/>
    <col min="10484" max="10484" width="6.21875" style="2" customWidth="1"/>
    <col min="10485" max="10487" width="10.109375" style="2"/>
    <col min="10488" max="10488" width="6.44140625" style="2" customWidth="1"/>
    <col min="10489" max="10489" width="16.88671875" style="2" customWidth="1"/>
    <col min="10490" max="10490" width="28.21875" style="2" customWidth="1"/>
    <col min="10491" max="10491" width="13.77734375" style="2" customWidth="1"/>
    <col min="10492" max="10492" width="5.6640625" style="2" customWidth="1"/>
    <col min="10493" max="10494" width="9.33203125" style="2" customWidth="1"/>
    <col min="10495" max="10495" width="7.88671875" style="2" customWidth="1"/>
    <col min="10496" max="10735" width="9" style="2" customWidth="1"/>
    <col min="10736" max="10736" width="5" style="2" customWidth="1"/>
    <col min="10737" max="10737" width="15" style="2" customWidth="1"/>
    <col min="10738" max="10739" width="14.6640625" style="2" customWidth="1"/>
    <col min="10740" max="10740" width="6.21875" style="2" customWidth="1"/>
    <col min="10741" max="10743" width="10.109375" style="2"/>
    <col min="10744" max="10744" width="6.44140625" style="2" customWidth="1"/>
    <col min="10745" max="10745" width="16.88671875" style="2" customWidth="1"/>
    <col min="10746" max="10746" width="28.21875" style="2" customWidth="1"/>
    <col min="10747" max="10747" width="13.77734375" style="2" customWidth="1"/>
    <col min="10748" max="10748" width="5.6640625" style="2" customWidth="1"/>
    <col min="10749" max="10750" width="9.33203125" style="2" customWidth="1"/>
    <col min="10751" max="10751" width="7.88671875" style="2" customWidth="1"/>
    <col min="10752" max="10991" width="9" style="2" customWidth="1"/>
    <col min="10992" max="10992" width="5" style="2" customWidth="1"/>
    <col min="10993" max="10993" width="15" style="2" customWidth="1"/>
    <col min="10994" max="10995" width="14.6640625" style="2" customWidth="1"/>
    <col min="10996" max="10996" width="6.21875" style="2" customWidth="1"/>
    <col min="10997" max="10999" width="10.109375" style="2"/>
    <col min="11000" max="11000" width="6.44140625" style="2" customWidth="1"/>
    <col min="11001" max="11001" width="16.88671875" style="2" customWidth="1"/>
    <col min="11002" max="11002" width="28.21875" style="2" customWidth="1"/>
    <col min="11003" max="11003" width="13.77734375" style="2" customWidth="1"/>
    <col min="11004" max="11004" width="5.6640625" style="2" customWidth="1"/>
    <col min="11005" max="11006" width="9.33203125" style="2" customWidth="1"/>
    <col min="11007" max="11007" width="7.88671875" style="2" customWidth="1"/>
    <col min="11008" max="11247" width="9" style="2" customWidth="1"/>
    <col min="11248" max="11248" width="5" style="2" customWidth="1"/>
    <col min="11249" max="11249" width="15" style="2" customWidth="1"/>
    <col min="11250" max="11251" width="14.6640625" style="2" customWidth="1"/>
    <col min="11252" max="11252" width="6.21875" style="2" customWidth="1"/>
    <col min="11253" max="11255" width="10.109375" style="2"/>
    <col min="11256" max="11256" width="6.44140625" style="2" customWidth="1"/>
    <col min="11257" max="11257" width="16.88671875" style="2" customWidth="1"/>
    <col min="11258" max="11258" width="28.21875" style="2" customWidth="1"/>
    <col min="11259" max="11259" width="13.77734375" style="2" customWidth="1"/>
    <col min="11260" max="11260" width="5.6640625" style="2" customWidth="1"/>
    <col min="11261" max="11262" width="9.33203125" style="2" customWidth="1"/>
    <col min="11263" max="11263" width="7.88671875" style="2" customWidth="1"/>
    <col min="11264" max="11503" width="9" style="2" customWidth="1"/>
    <col min="11504" max="11504" width="5" style="2" customWidth="1"/>
    <col min="11505" max="11505" width="15" style="2" customWidth="1"/>
    <col min="11506" max="11507" width="14.6640625" style="2" customWidth="1"/>
    <col min="11508" max="11508" width="6.21875" style="2" customWidth="1"/>
    <col min="11509" max="11511" width="10.109375" style="2"/>
    <col min="11512" max="11512" width="6.44140625" style="2" customWidth="1"/>
    <col min="11513" max="11513" width="16.88671875" style="2" customWidth="1"/>
    <col min="11514" max="11514" width="28.21875" style="2" customWidth="1"/>
    <col min="11515" max="11515" width="13.77734375" style="2" customWidth="1"/>
    <col min="11516" max="11516" width="5.6640625" style="2" customWidth="1"/>
    <col min="11517" max="11518" width="9.33203125" style="2" customWidth="1"/>
    <col min="11519" max="11519" width="7.88671875" style="2" customWidth="1"/>
    <col min="11520" max="11759" width="9" style="2" customWidth="1"/>
    <col min="11760" max="11760" width="5" style="2" customWidth="1"/>
    <col min="11761" max="11761" width="15" style="2" customWidth="1"/>
    <col min="11762" max="11763" width="14.6640625" style="2" customWidth="1"/>
    <col min="11764" max="11764" width="6.21875" style="2" customWidth="1"/>
    <col min="11765" max="11767" width="10.109375" style="2"/>
    <col min="11768" max="11768" width="6.44140625" style="2" customWidth="1"/>
    <col min="11769" max="11769" width="16.88671875" style="2" customWidth="1"/>
    <col min="11770" max="11770" width="28.21875" style="2" customWidth="1"/>
    <col min="11771" max="11771" width="13.77734375" style="2" customWidth="1"/>
    <col min="11772" max="11772" width="5.6640625" style="2" customWidth="1"/>
    <col min="11773" max="11774" width="9.33203125" style="2" customWidth="1"/>
    <col min="11775" max="11775" width="7.88671875" style="2" customWidth="1"/>
    <col min="11776" max="12015" width="9" style="2" customWidth="1"/>
    <col min="12016" max="12016" width="5" style="2" customWidth="1"/>
    <col min="12017" max="12017" width="15" style="2" customWidth="1"/>
    <col min="12018" max="12019" width="14.6640625" style="2" customWidth="1"/>
    <col min="12020" max="12020" width="6.21875" style="2" customWidth="1"/>
    <col min="12021" max="12023" width="10.109375" style="2"/>
    <col min="12024" max="12024" width="6.44140625" style="2" customWidth="1"/>
    <col min="12025" max="12025" width="16.88671875" style="2" customWidth="1"/>
    <col min="12026" max="12026" width="28.21875" style="2" customWidth="1"/>
    <col min="12027" max="12027" width="13.77734375" style="2" customWidth="1"/>
    <col min="12028" max="12028" width="5.6640625" style="2" customWidth="1"/>
    <col min="12029" max="12030" width="9.33203125" style="2" customWidth="1"/>
    <col min="12031" max="12031" width="7.88671875" style="2" customWidth="1"/>
    <col min="12032" max="12271" width="9" style="2" customWidth="1"/>
    <col min="12272" max="12272" width="5" style="2" customWidth="1"/>
    <col min="12273" max="12273" width="15" style="2" customWidth="1"/>
    <col min="12274" max="12275" width="14.6640625" style="2" customWidth="1"/>
    <col min="12276" max="12276" width="6.21875" style="2" customWidth="1"/>
    <col min="12277" max="12279" width="10.109375" style="2"/>
    <col min="12280" max="12280" width="6.44140625" style="2" customWidth="1"/>
    <col min="12281" max="12281" width="16.88671875" style="2" customWidth="1"/>
    <col min="12282" max="12282" width="28.21875" style="2" customWidth="1"/>
    <col min="12283" max="12283" width="13.77734375" style="2" customWidth="1"/>
    <col min="12284" max="12284" width="5.6640625" style="2" customWidth="1"/>
    <col min="12285" max="12286" width="9.33203125" style="2" customWidth="1"/>
    <col min="12287" max="12287" width="7.88671875" style="2" customWidth="1"/>
    <col min="12288" max="12527" width="9" style="2" customWidth="1"/>
    <col min="12528" max="12528" width="5" style="2" customWidth="1"/>
    <col min="12529" max="12529" width="15" style="2" customWidth="1"/>
    <col min="12530" max="12531" width="14.6640625" style="2" customWidth="1"/>
    <col min="12532" max="12532" width="6.21875" style="2" customWidth="1"/>
    <col min="12533" max="12535" width="10.109375" style="2"/>
    <col min="12536" max="12536" width="6.44140625" style="2" customWidth="1"/>
    <col min="12537" max="12537" width="16.88671875" style="2" customWidth="1"/>
    <col min="12538" max="12538" width="28.21875" style="2" customWidth="1"/>
    <col min="12539" max="12539" width="13.77734375" style="2" customWidth="1"/>
    <col min="12540" max="12540" width="5.6640625" style="2" customWidth="1"/>
    <col min="12541" max="12542" width="9.33203125" style="2" customWidth="1"/>
    <col min="12543" max="12543" width="7.88671875" style="2" customWidth="1"/>
    <col min="12544" max="12783" width="9" style="2" customWidth="1"/>
    <col min="12784" max="12784" width="5" style="2" customWidth="1"/>
    <col min="12785" max="12785" width="15" style="2" customWidth="1"/>
    <col min="12786" max="12787" width="14.6640625" style="2" customWidth="1"/>
    <col min="12788" max="12788" width="6.21875" style="2" customWidth="1"/>
    <col min="12789" max="12791" width="10.109375" style="2"/>
    <col min="12792" max="12792" width="6.44140625" style="2" customWidth="1"/>
    <col min="12793" max="12793" width="16.88671875" style="2" customWidth="1"/>
    <col min="12794" max="12794" width="28.21875" style="2" customWidth="1"/>
    <col min="12795" max="12795" width="13.77734375" style="2" customWidth="1"/>
    <col min="12796" max="12796" width="5.6640625" style="2" customWidth="1"/>
    <col min="12797" max="12798" width="9.33203125" style="2" customWidth="1"/>
    <col min="12799" max="12799" width="7.88671875" style="2" customWidth="1"/>
    <col min="12800" max="13039" width="9" style="2" customWidth="1"/>
    <col min="13040" max="13040" width="5" style="2" customWidth="1"/>
    <col min="13041" max="13041" width="15" style="2" customWidth="1"/>
    <col min="13042" max="13043" width="14.6640625" style="2" customWidth="1"/>
    <col min="13044" max="13044" width="6.21875" style="2" customWidth="1"/>
    <col min="13045" max="13047" width="10.109375" style="2"/>
    <col min="13048" max="13048" width="6.44140625" style="2" customWidth="1"/>
    <col min="13049" max="13049" width="16.88671875" style="2" customWidth="1"/>
    <col min="13050" max="13050" width="28.21875" style="2" customWidth="1"/>
    <col min="13051" max="13051" width="13.77734375" style="2" customWidth="1"/>
    <col min="13052" max="13052" width="5.6640625" style="2" customWidth="1"/>
    <col min="13053" max="13054" width="9.33203125" style="2" customWidth="1"/>
    <col min="13055" max="13055" width="7.88671875" style="2" customWidth="1"/>
    <col min="13056" max="13295" width="9" style="2" customWidth="1"/>
    <col min="13296" max="13296" width="5" style="2" customWidth="1"/>
    <col min="13297" max="13297" width="15" style="2" customWidth="1"/>
    <col min="13298" max="13299" width="14.6640625" style="2" customWidth="1"/>
    <col min="13300" max="13300" width="6.21875" style="2" customWidth="1"/>
    <col min="13301" max="13303" width="10.109375" style="2"/>
    <col min="13304" max="13304" width="6.44140625" style="2" customWidth="1"/>
    <col min="13305" max="13305" width="16.88671875" style="2" customWidth="1"/>
    <col min="13306" max="13306" width="28.21875" style="2" customWidth="1"/>
    <col min="13307" max="13307" width="13.77734375" style="2" customWidth="1"/>
    <col min="13308" max="13308" width="5.6640625" style="2" customWidth="1"/>
    <col min="13309" max="13310" width="9.33203125" style="2" customWidth="1"/>
    <col min="13311" max="13311" width="7.88671875" style="2" customWidth="1"/>
    <col min="13312" max="13551" width="9" style="2" customWidth="1"/>
    <col min="13552" max="13552" width="5" style="2" customWidth="1"/>
    <col min="13553" max="13553" width="15" style="2" customWidth="1"/>
    <col min="13554" max="13555" width="14.6640625" style="2" customWidth="1"/>
    <col min="13556" max="13556" width="6.21875" style="2" customWidth="1"/>
    <col min="13557" max="13559" width="10.109375" style="2"/>
    <col min="13560" max="13560" width="6.44140625" style="2" customWidth="1"/>
    <col min="13561" max="13561" width="16.88671875" style="2" customWidth="1"/>
    <col min="13562" max="13562" width="28.21875" style="2" customWidth="1"/>
    <col min="13563" max="13563" width="13.77734375" style="2" customWidth="1"/>
    <col min="13564" max="13564" width="5.6640625" style="2" customWidth="1"/>
    <col min="13565" max="13566" width="9.33203125" style="2" customWidth="1"/>
    <col min="13567" max="13567" width="7.88671875" style="2" customWidth="1"/>
    <col min="13568" max="13807" width="9" style="2" customWidth="1"/>
    <col min="13808" max="13808" width="5" style="2" customWidth="1"/>
    <col min="13809" max="13809" width="15" style="2" customWidth="1"/>
    <col min="13810" max="13811" width="14.6640625" style="2" customWidth="1"/>
    <col min="13812" max="13812" width="6.21875" style="2" customWidth="1"/>
    <col min="13813" max="13815" width="10.109375" style="2"/>
    <col min="13816" max="13816" width="6.44140625" style="2" customWidth="1"/>
    <col min="13817" max="13817" width="16.88671875" style="2" customWidth="1"/>
    <col min="13818" max="13818" width="28.21875" style="2" customWidth="1"/>
    <col min="13819" max="13819" width="13.77734375" style="2" customWidth="1"/>
    <col min="13820" max="13820" width="5.6640625" style="2" customWidth="1"/>
    <col min="13821" max="13822" width="9.33203125" style="2" customWidth="1"/>
    <col min="13823" max="13823" width="7.88671875" style="2" customWidth="1"/>
    <col min="13824" max="14063" width="9" style="2" customWidth="1"/>
    <col min="14064" max="14064" width="5" style="2" customWidth="1"/>
    <col min="14065" max="14065" width="15" style="2" customWidth="1"/>
    <col min="14066" max="14067" width="14.6640625" style="2" customWidth="1"/>
    <col min="14068" max="14068" width="6.21875" style="2" customWidth="1"/>
    <col min="14069" max="14071" width="10.109375" style="2"/>
    <col min="14072" max="14072" width="6.44140625" style="2" customWidth="1"/>
    <col min="14073" max="14073" width="16.88671875" style="2" customWidth="1"/>
    <col min="14074" max="14074" width="28.21875" style="2" customWidth="1"/>
    <col min="14075" max="14075" width="13.77734375" style="2" customWidth="1"/>
    <col min="14076" max="14076" width="5.6640625" style="2" customWidth="1"/>
    <col min="14077" max="14078" width="9.33203125" style="2" customWidth="1"/>
    <col min="14079" max="14079" width="7.88671875" style="2" customWidth="1"/>
    <col min="14080" max="14319" width="9" style="2" customWidth="1"/>
    <col min="14320" max="14320" width="5" style="2" customWidth="1"/>
    <col min="14321" max="14321" width="15" style="2" customWidth="1"/>
    <col min="14322" max="14323" width="14.6640625" style="2" customWidth="1"/>
    <col min="14324" max="14324" width="6.21875" style="2" customWidth="1"/>
    <col min="14325" max="14327" width="10.109375" style="2"/>
    <col min="14328" max="14328" width="6.44140625" style="2" customWidth="1"/>
    <col min="14329" max="14329" width="16.88671875" style="2" customWidth="1"/>
    <col min="14330" max="14330" width="28.21875" style="2" customWidth="1"/>
    <col min="14331" max="14331" width="13.77734375" style="2" customWidth="1"/>
    <col min="14332" max="14332" width="5.6640625" style="2" customWidth="1"/>
    <col min="14333" max="14334" width="9.33203125" style="2" customWidth="1"/>
    <col min="14335" max="14335" width="7.88671875" style="2" customWidth="1"/>
    <col min="14336" max="14575" width="9" style="2" customWidth="1"/>
    <col min="14576" max="14576" width="5" style="2" customWidth="1"/>
    <col min="14577" max="14577" width="15" style="2" customWidth="1"/>
    <col min="14578" max="14579" width="14.6640625" style="2" customWidth="1"/>
    <col min="14580" max="14580" width="6.21875" style="2" customWidth="1"/>
    <col min="14581" max="14583" width="10.109375" style="2"/>
    <col min="14584" max="14584" width="6.44140625" style="2" customWidth="1"/>
    <col min="14585" max="14585" width="16.88671875" style="2" customWidth="1"/>
    <col min="14586" max="14586" width="28.21875" style="2" customWidth="1"/>
    <col min="14587" max="14587" width="13.77734375" style="2" customWidth="1"/>
    <col min="14588" max="14588" width="5.6640625" style="2" customWidth="1"/>
    <col min="14589" max="14590" width="9.33203125" style="2" customWidth="1"/>
    <col min="14591" max="14591" width="7.88671875" style="2" customWidth="1"/>
    <col min="14592" max="14831" width="9" style="2" customWidth="1"/>
    <col min="14832" max="14832" width="5" style="2" customWidth="1"/>
    <col min="14833" max="14833" width="15" style="2" customWidth="1"/>
    <col min="14834" max="14835" width="14.6640625" style="2" customWidth="1"/>
    <col min="14836" max="14836" width="6.21875" style="2" customWidth="1"/>
    <col min="14837" max="14839" width="10.109375" style="2"/>
    <col min="14840" max="14840" width="6.44140625" style="2" customWidth="1"/>
    <col min="14841" max="14841" width="16.88671875" style="2" customWidth="1"/>
    <col min="14842" max="14842" width="28.21875" style="2" customWidth="1"/>
    <col min="14843" max="14843" width="13.77734375" style="2" customWidth="1"/>
    <col min="14844" max="14844" width="5.6640625" style="2" customWidth="1"/>
    <col min="14845" max="14846" width="9.33203125" style="2" customWidth="1"/>
    <col min="14847" max="14847" width="7.88671875" style="2" customWidth="1"/>
    <col min="14848" max="15087" width="9" style="2" customWidth="1"/>
    <col min="15088" max="15088" width="5" style="2" customWidth="1"/>
    <col min="15089" max="15089" width="15" style="2" customWidth="1"/>
    <col min="15090" max="15091" width="14.6640625" style="2" customWidth="1"/>
    <col min="15092" max="15092" width="6.21875" style="2" customWidth="1"/>
    <col min="15093" max="15095" width="10.109375" style="2"/>
    <col min="15096" max="15096" width="6.44140625" style="2" customWidth="1"/>
    <col min="15097" max="15097" width="16.88671875" style="2" customWidth="1"/>
    <col min="15098" max="15098" width="28.21875" style="2" customWidth="1"/>
    <col min="15099" max="15099" width="13.77734375" style="2" customWidth="1"/>
    <col min="15100" max="15100" width="5.6640625" style="2" customWidth="1"/>
    <col min="15101" max="15102" width="9.33203125" style="2" customWidth="1"/>
    <col min="15103" max="15103" width="7.88671875" style="2" customWidth="1"/>
    <col min="15104" max="15343" width="9" style="2" customWidth="1"/>
    <col min="15344" max="15344" width="5" style="2" customWidth="1"/>
    <col min="15345" max="15345" width="15" style="2" customWidth="1"/>
    <col min="15346" max="15347" width="14.6640625" style="2" customWidth="1"/>
    <col min="15348" max="15348" width="6.21875" style="2" customWidth="1"/>
    <col min="15349" max="15351" width="10.109375" style="2"/>
    <col min="15352" max="15352" width="6.44140625" style="2" customWidth="1"/>
    <col min="15353" max="15353" width="16.88671875" style="2" customWidth="1"/>
    <col min="15354" max="15354" width="28.21875" style="2" customWidth="1"/>
    <col min="15355" max="15355" width="13.77734375" style="2" customWidth="1"/>
    <col min="15356" max="15356" width="5.6640625" style="2" customWidth="1"/>
    <col min="15357" max="15358" width="9.33203125" style="2" customWidth="1"/>
    <col min="15359" max="15359" width="7.88671875" style="2" customWidth="1"/>
    <col min="15360" max="15599" width="9" style="2" customWidth="1"/>
    <col min="15600" max="15600" width="5" style="2" customWidth="1"/>
    <col min="15601" max="15601" width="15" style="2" customWidth="1"/>
    <col min="15602" max="15603" width="14.6640625" style="2" customWidth="1"/>
    <col min="15604" max="15604" width="6.21875" style="2" customWidth="1"/>
    <col min="15605" max="15607" width="10.109375" style="2"/>
    <col min="15608" max="15608" width="6.44140625" style="2" customWidth="1"/>
    <col min="15609" max="15609" width="16.88671875" style="2" customWidth="1"/>
    <col min="15610" max="15610" width="28.21875" style="2" customWidth="1"/>
    <col min="15611" max="15611" width="13.77734375" style="2" customWidth="1"/>
    <col min="15612" max="15612" width="5.6640625" style="2" customWidth="1"/>
    <col min="15613" max="15614" width="9.33203125" style="2" customWidth="1"/>
    <col min="15615" max="15615" width="7.88671875" style="2" customWidth="1"/>
    <col min="15616" max="15855" width="9" style="2" customWidth="1"/>
    <col min="15856" max="15856" width="5" style="2" customWidth="1"/>
    <col min="15857" max="15857" width="15" style="2" customWidth="1"/>
    <col min="15858" max="15859" width="14.6640625" style="2" customWidth="1"/>
    <col min="15860" max="15860" width="6.21875" style="2" customWidth="1"/>
    <col min="15861" max="15863" width="10.109375" style="2"/>
    <col min="15864" max="15864" width="6.44140625" style="2" customWidth="1"/>
    <col min="15865" max="15865" width="16.88671875" style="2" customWidth="1"/>
    <col min="15866" max="15866" width="28.21875" style="2" customWidth="1"/>
    <col min="15867" max="15867" width="13.77734375" style="2" customWidth="1"/>
    <col min="15868" max="15868" width="5.6640625" style="2" customWidth="1"/>
    <col min="15869" max="15870" width="9.33203125" style="2" customWidth="1"/>
    <col min="15871" max="15871" width="7.88671875" style="2" customWidth="1"/>
    <col min="15872" max="16111" width="9" style="2" customWidth="1"/>
    <col min="16112" max="16112" width="5" style="2" customWidth="1"/>
    <col min="16113" max="16113" width="15" style="2" customWidth="1"/>
    <col min="16114" max="16115" width="14.6640625" style="2" customWidth="1"/>
    <col min="16116" max="16116" width="6.21875" style="2" customWidth="1"/>
    <col min="16117" max="16119" width="10.109375" style="2"/>
    <col min="16120" max="16120" width="6.44140625" style="2" customWidth="1"/>
    <col min="16121" max="16121" width="16.88671875" style="2" customWidth="1"/>
    <col min="16122" max="16122" width="28.21875" style="2" customWidth="1"/>
    <col min="16123" max="16123" width="13.77734375" style="2" customWidth="1"/>
    <col min="16124" max="16124" width="5.6640625" style="2" customWidth="1"/>
    <col min="16125" max="16126" width="9.33203125" style="2" customWidth="1"/>
    <col min="16127" max="16127" width="7.88671875" style="2" customWidth="1"/>
    <col min="16128" max="16367" width="9" style="2" customWidth="1"/>
    <col min="16368" max="16368" width="5" style="2" customWidth="1"/>
    <col min="16369" max="16369" width="15" style="2" customWidth="1"/>
    <col min="16370" max="16371" width="14.6640625" style="2" customWidth="1"/>
    <col min="16372" max="16372" width="6.21875" style="2" customWidth="1"/>
    <col min="16373" max="16384" width="10.109375" style="2"/>
  </cols>
  <sheetData>
    <row r="1" spans="1:246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46" ht="14.4">
      <c r="A2" s="123" t="s">
        <v>254</v>
      </c>
      <c r="B2" s="123"/>
      <c r="C2" s="123"/>
      <c r="D2" s="123"/>
      <c r="E2" s="123"/>
      <c r="F2" s="123"/>
      <c r="G2" s="123"/>
      <c r="H2" s="12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46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46" ht="21" customHeight="1">
      <c r="A4" s="137" t="s">
        <v>113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46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46">
      <c r="A6" s="139" t="s">
        <v>3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4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46" ht="15">
      <c r="A8" s="125" t="s">
        <v>4</v>
      </c>
      <c r="B8" s="127" t="s">
        <v>5</v>
      </c>
      <c r="C8" s="129" t="s">
        <v>6</v>
      </c>
      <c r="D8" s="129" t="s">
        <v>7</v>
      </c>
      <c r="E8" s="131" t="s">
        <v>8</v>
      </c>
      <c r="F8" s="122" t="s">
        <v>9</v>
      </c>
      <c r="G8" s="122"/>
      <c r="H8" s="133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46" ht="23.4" customHeight="1" thickBot="1">
      <c r="A9" s="126"/>
      <c r="B9" s="128"/>
      <c r="C9" s="130"/>
      <c r="D9" s="130"/>
      <c r="E9" s="132"/>
      <c r="F9" s="6" t="s">
        <v>169</v>
      </c>
      <c r="G9" s="6" t="s">
        <v>170</v>
      </c>
      <c r="H9" s="13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246" ht="15" customHeight="1">
      <c r="A10" s="7">
        <v>1</v>
      </c>
      <c r="B10" s="57" t="s">
        <v>252</v>
      </c>
      <c r="C10" s="58" t="s">
        <v>253</v>
      </c>
      <c r="D10" s="57"/>
      <c r="E10" s="59" t="s">
        <v>116</v>
      </c>
      <c r="F10" s="60">
        <v>7.3418965517241404</v>
      </c>
      <c r="G10" s="60">
        <v>7.3418965517241404</v>
      </c>
      <c r="H10" s="171"/>
      <c r="I10" s="1" t="e">
        <f>VLOOKUP(B10,江苏力乐1!B10:B26,1,0)</f>
        <v>#N/A</v>
      </c>
      <c r="J10" s="1" t="e">
        <f>VLOOKUP(B10,江苏力乐2!B9:G25,1,0)</f>
        <v>#N/A</v>
      </c>
      <c r="K10" s="1" t="e">
        <f>VLOOKUP(B10,江苏力乐3!B9:C11,1,0)</f>
        <v>#N/A</v>
      </c>
      <c r="L10" s="1" t="e">
        <f>VLOOKUP(B10,'江苏力乐 4'!B10:B11,1,0)</f>
        <v>#N/A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</row>
    <row r="11" spans="1:246" ht="15" customHeight="1">
      <c r="A11" s="13">
        <v>2</v>
      </c>
      <c r="B11" s="14" t="s">
        <v>171</v>
      </c>
      <c r="C11" s="15" t="s">
        <v>172</v>
      </c>
      <c r="D11" s="16"/>
      <c r="E11" s="17" t="s">
        <v>116</v>
      </c>
      <c r="F11" s="18">
        <v>7.3418965517241404</v>
      </c>
      <c r="G11" s="18">
        <v>7.3418965517241404</v>
      </c>
      <c r="H11" s="172"/>
      <c r="I11" s="1" t="e">
        <f>VLOOKUP(B11,江苏力乐1!B11:B27,1,0)</f>
        <v>#N/A</v>
      </c>
      <c r="J11" s="1" t="e">
        <f>VLOOKUP(B11,江苏力乐2!B10:G26,1,0)</f>
        <v>#N/A</v>
      </c>
      <c r="K11" s="1" t="e">
        <f>VLOOKUP(B11,江苏力乐3!B10:C12,1,0)</f>
        <v>#N/A</v>
      </c>
      <c r="L11" s="1" t="e">
        <f>VLOOKUP(B11,'江苏力乐 4'!B11:B12,1,0)</f>
        <v>#N/A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pans="1:246" ht="15" customHeight="1">
      <c r="A12" s="13">
        <v>3</v>
      </c>
      <c r="B12" s="14" t="s">
        <v>173</v>
      </c>
      <c r="C12" s="15" t="s">
        <v>174</v>
      </c>
      <c r="D12" s="16"/>
      <c r="E12" s="17" t="s">
        <v>116</v>
      </c>
      <c r="F12" s="18">
        <v>0.93421034482758702</v>
      </c>
      <c r="G12" s="18">
        <v>0.93421034482758702</v>
      </c>
      <c r="H12" s="19"/>
      <c r="I12" s="1" t="e">
        <f>VLOOKUP(B12,江苏力乐1!B12:B28,1,0)</f>
        <v>#N/A</v>
      </c>
      <c r="J12" s="1" t="e">
        <f>VLOOKUP(B12,江苏力乐2!B11:G27,1,0)</f>
        <v>#N/A</v>
      </c>
      <c r="K12" s="1" t="e">
        <f>VLOOKUP(B12,江苏力乐3!B11:C13,1,0)</f>
        <v>#N/A</v>
      </c>
      <c r="L12" s="1" t="e">
        <f>VLOOKUP(B12,'江苏力乐 4'!B12:B13,1,0)</f>
        <v>#N/A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pans="1:246" ht="15" customHeight="1">
      <c r="A13" s="13">
        <v>4</v>
      </c>
      <c r="B13" s="14" t="s">
        <v>175</v>
      </c>
      <c r="C13" s="15" t="s">
        <v>176</v>
      </c>
      <c r="D13" s="16"/>
      <c r="E13" s="17" t="s">
        <v>116</v>
      </c>
      <c r="F13" s="18">
        <v>0.93421034482758702</v>
      </c>
      <c r="G13" s="18">
        <v>0.93421034482758702</v>
      </c>
      <c r="H13" s="19"/>
      <c r="I13" s="1" t="e">
        <f>VLOOKUP(B13,江苏力乐1!B13:B29,1,0)</f>
        <v>#N/A</v>
      </c>
      <c r="J13" s="1" t="e">
        <f>VLOOKUP(B13,江苏力乐2!B12:G28,1,0)</f>
        <v>#N/A</v>
      </c>
      <c r="K13" s="1" t="e">
        <f>VLOOKUP(B13,江苏力乐3!B12:C14,1,0)</f>
        <v>#N/A</v>
      </c>
      <c r="L13" s="1" t="e">
        <f>VLOOKUP(B13,'江苏力乐 4'!B13:B14,1,0)</f>
        <v>#N/A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pans="1:246" ht="15" customHeight="1">
      <c r="A14" s="13">
        <v>5</v>
      </c>
      <c r="B14" s="14" t="s">
        <v>177</v>
      </c>
      <c r="C14" s="15" t="s">
        <v>178</v>
      </c>
      <c r="D14" s="16"/>
      <c r="E14" s="17" t="s">
        <v>116</v>
      </c>
      <c r="F14" s="18">
        <v>9.0143103448275905E-2</v>
      </c>
      <c r="G14" s="18">
        <v>9.0143103448275905E-2</v>
      </c>
      <c r="H14" s="19"/>
      <c r="I14" s="1" t="e">
        <f>VLOOKUP(B14,江苏力乐1!B14:B30,1,0)</f>
        <v>#N/A</v>
      </c>
      <c r="J14" s="1" t="e">
        <f>VLOOKUP(B14,江苏力乐2!B13:G29,1,0)</f>
        <v>#N/A</v>
      </c>
      <c r="K14" s="1" t="e">
        <f>VLOOKUP(B14,江苏力乐3!B13:C15,1,0)</f>
        <v>#N/A</v>
      </c>
      <c r="L14" s="1" t="e">
        <f>VLOOKUP(B14,'江苏力乐 4'!B14:B15,1,0)</f>
        <v>#N/A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pans="1:246" ht="15" customHeight="1">
      <c r="A15" s="13">
        <v>6</v>
      </c>
      <c r="B15" s="14" t="s">
        <v>179</v>
      </c>
      <c r="C15" s="15" t="s">
        <v>180</v>
      </c>
      <c r="D15" s="16"/>
      <c r="E15" s="17" t="s">
        <v>116</v>
      </c>
      <c r="F15" s="18">
        <v>9.6163793103448292</v>
      </c>
      <c r="G15" s="18">
        <v>9.6163793103448292</v>
      </c>
      <c r="H15" s="19"/>
      <c r="I15" s="1" t="e">
        <f>VLOOKUP(B15,江苏力乐1!B15:B31,1,0)</f>
        <v>#N/A</v>
      </c>
      <c r="J15" s="1" t="e">
        <f>VLOOKUP(B15,江苏力乐2!B14:G30,1,0)</f>
        <v>#N/A</v>
      </c>
      <c r="K15" s="1" t="e">
        <f>VLOOKUP(B15,江苏力乐3!B14:C16,1,0)</f>
        <v>#N/A</v>
      </c>
      <c r="L15" s="1" t="e">
        <f>VLOOKUP(B15,'江苏力乐 4'!B15:B16,1,0)</f>
        <v>#N/A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</row>
    <row r="16" spans="1:246" ht="15" customHeight="1">
      <c r="A16" s="13">
        <v>7</v>
      </c>
      <c r="B16" s="14" t="s">
        <v>181</v>
      </c>
      <c r="C16" s="15" t="s">
        <v>182</v>
      </c>
      <c r="D16" s="16"/>
      <c r="E16" s="17" t="s">
        <v>116</v>
      </c>
      <c r="F16" s="18">
        <v>7.2917241379310402</v>
      </c>
      <c r="G16" s="18">
        <v>7.2917241379310402</v>
      </c>
      <c r="H16" s="19"/>
      <c r="I16" s="1" t="e">
        <f>VLOOKUP(B16,江苏力乐1!B16:B32,1,0)</f>
        <v>#N/A</v>
      </c>
      <c r="J16" s="1" t="e">
        <f>VLOOKUP(B16,江苏力乐2!B15:G31,1,0)</f>
        <v>#N/A</v>
      </c>
      <c r="K16" s="1" t="e">
        <f>VLOOKUP(B16,江苏力乐3!B15:C17,1,0)</f>
        <v>#N/A</v>
      </c>
      <c r="L16" s="1" t="e">
        <f>VLOOKUP(B16,'江苏力乐 4'!B16:B17,1,0)</f>
        <v>#N/A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</row>
    <row r="17" spans="1:246" ht="15" customHeight="1">
      <c r="A17" s="13">
        <v>8</v>
      </c>
      <c r="B17" s="14" t="s">
        <v>183</v>
      </c>
      <c r="C17" s="15" t="s">
        <v>184</v>
      </c>
      <c r="D17" s="16"/>
      <c r="E17" s="17" t="s">
        <v>116</v>
      </c>
      <c r="F17" s="18">
        <v>7.9690517241379304</v>
      </c>
      <c r="G17" s="18">
        <v>7.9690517241379304</v>
      </c>
      <c r="H17" s="19"/>
      <c r="I17" s="1" t="e">
        <f>VLOOKUP(B17,江苏力乐1!B17:B33,1,0)</f>
        <v>#N/A</v>
      </c>
      <c r="J17" s="1" t="e">
        <f>VLOOKUP(B17,江苏力乐2!B16:G32,1,0)</f>
        <v>#N/A</v>
      </c>
      <c r="K17" s="1" t="e">
        <f>VLOOKUP(B17,江苏力乐3!B16:C18,1,0)</f>
        <v>#N/A</v>
      </c>
      <c r="L17" s="1" t="e">
        <f>VLOOKUP(B17,'江苏力乐 4'!B17:B18,1,0)</f>
        <v>#N/A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</row>
    <row r="18" spans="1:246" ht="15" customHeight="1">
      <c r="A18" s="13">
        <v>9</v>
      </c>
      <c r="B18" s="14" t="s">
        <v>185</v>
      </c>
      <c r="C18" s="15" t="s">
        <v>186</v>
      </c>
      <c r="D18" s="16"/>
      <c r="E18" s="17" t="s">
        <v>116</v>
      </c>
      <c r="F18" s="18">
        <v>36.786581034482801</v>
      </c>
      <c r="G18" s="18">
        <v>36.786581034482801</v>
      </c>
      <c r="H18" s="19"/>
      <c r="I18" s="1" t="e">
        <f>VLOOKUP(B18,江苏力乐1!B18:B34,1,0)</f>
        <v>#N/A</v>
      </c>
      <c r="J18" s="1" t="e">
        <f>VLOOKUP(B18,江苏力乐2!B17:G33,1,0)</f>
        <v>#N/A</v>
      </c>
      <c r="K18" s="1" t="e">
        <f>VLOOKUP(B18,江苏力乐3!B17:C19,1,0)</f>
        <v>#N/A</v>
      </c>
      <c r="L18" s="1" t="e">
        <f>VLOOKUP(B18,'江苏力乐 4'!B18:B19,1,0)</f>
        <v>#N/A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</row>
    <row r="19" spans="1:246" ht="15" customHeight="1">
      <c r="A19" s="13">
        <v>10</v>
      </c>
      <c r="B19" s="14" t="s">
        <v>187</v>
      </c>
      <c r="C19" s="15" t="s">
        <v>188</v>
      </c>
      <c r="D19" s="16"/>
      <c r="E19" s="17" t="s">
        <v>116</v>
      </c>
      <c r="F19" s="18">
        <v>35.065667241379302</v>
      </c>
      <c r="G19" s="18">
        <v>35.065667241379302</v>
      </c>
      <c r="H19" s="19"/>
      <c r="I19" s="1" t="e">
        <f>VLOOKUP(B19,江苏力乐1!B19:B35,1,0)</f>
        <v>#N/A</v>
      </c>
      <c r="J19" s="1" t="e">
        <f>VLOOKUP(B19,江苏力乐2!B18:G34,1,0)</f>
        <v>#N/A</v>
      </c>
      <c r="K19" s="1" t="e">
        <f>VLOOKUP(B19,江苏力乐3!B18:C20,1,0)</f>
        <v>#N/A</v>
      </c>
      <c r="L19" s="1" t="e">
        <f>VLOOKUP(B19,'江苏力乐 4'!B19:B20,1,0)</f>
        <v>#N/A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</row>
    <row r="20" spans="1:246" ht="15" customHeight="1">
      <c r="A20" s="13">
        <v>11</v>
      </c>
      <c r="B20" s="14" t="s">
        <v>189</v>
      </c>
      <c r="C20" s="15" t="s">
        <v>190</v>
      </c>
      <c r="D20" s="16"/>
      <c r="E20" s="17" t="s">
        <v>116</v>
      </c>
      <c r="F20" s="18">
        <v>36.786581034482801</v>
      </c>
      <c r="G20" s="18">
        <v>36.786581034482801</v>
      </c>
      <c r="H20" s="19"/>
      <c r="I20" s="1" t="e">
        <f>VLOOKUP(B20,江苏力乐1!B20:B36,1,0)</f>
        <v>#N/A</v>
      </c>
      <c r="J20" s="1" t="e">
        <f>VLOOKUP(B20,江苏力乐2!B19:G35,1,0)</f>
        <v>#N/A</v>
      </c>
      <c r="K20" s="1" t="e">
        <f>VLOOKUP(B20,江苏力乐3!B19:C21,1,0)</f>
        <v>#N/A</v>
      </c>
      <c r="L20" s="1" t="e">
        <f>VLOOKUP(B20,'江苏力乐 4'!B20:B21,1,0)</f>
        <v>#N/A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</row>
    <row r="21" spans="1:246" ht="15" customHeight="1">
      <c r="A21" s="13">
        <v>12</v>
      </c>
      <c r="B21" s="14" t="s">
        <v>191</v>
      </c>
      <c r="C21" s="15" t="s">
        <v>192</v>
      </c>
      <c r="D21" s="16"/>
      <c r="E21" s="17" t="s">
        <v>116</v>
      </c>
      <c r="F21" s="18">
        <v>35.065667241379302</v>
      </c>
      <c r="G21" s="18">
        <v>35.065667241379302</v>
      </c>
      <c r="H21" s="19"/>
      <c r="I21" s="1" t="e">
        <f>VLOOKUP(B21,江苏力乐1!B21:B37,1,0)</f>
        <v>#N/A</v>
      </c>
      <c r="J21" s="1" t="e">
        <f>VLOOKUP(B21,江苏力乐2!B20:G36,1,0)</f>
        <v>#N/A</v>
      </c>
      <c r="K21" s="1" t="e">
        <f>VLOOKUP(B21,江苏力乐3!B20:C22,1,0)</f>
        <v>#N/A</v>
      </c>
      <c r="L21" s="1" t="e">
        <f>VLOOKUP(B21,'江苏力乐 4'!B21:B22,1,0)</f>
        <v>#N/A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</row>
    <row r="22" spans="1:246" ht="15" customHeight="1">
      <c r="A22" s="13">
        <v>13</v>
      </c>
      <c r="B22" s="14" t="s">
        <v>193</v>
      </c>
      <c r="C22" s="15" t="s">
        <v>194</v>
      </c>
      <c r="D22" s="16"/>
      <c r="E22" s="17" t="s">
        <v>116</v>
      </c>
      <c r="F22" s="18">
        <v>1.47506896551724</v>
      </c>
      <c r="G22" s="18">
        <v>1.47506896551724</v>
      </c>
      <c r="H22" s="19"/>
      <c r="I22" s="1" t="e">
        <f>VLOOKUP(B22,江苏力乐1!B22:B38,1,0)</f>
        <v>#N/A</v>
      </c>
      <c r="J22" s="1" t="e">
        <f>VLOOKUP(B22,江苏力乐2!B21:G37,1,0)</f>
        <v>#N/A</v>
      </c>
      <c r="K22" s="1" t="e">
        <f>VLOOKUP(B22,江苏力乐3!B21:C23,1,0)</f>
        <v>#N/A</v>
      </c>
      <c r="L22" s="1" t="e">
        <f>VLOOKUP(B22,'江苏力乐 4'!B22:B23,1,0)</f>
        <v>#N/A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</row>
    <row r="23" spans="1:246" ht="15" customHeight="1">
      <c r="A23" s="13">
        <v>14</v>
      </c>
      <c r="B23" s="14" t="s">
        <v>195</v>
      </c>
      <c r="C23" s="15" t="s">
        <v>196</v>
      </c>
      <c r="D23" s="16"/>
      <c r="E23" s="17" t="s">
        <v>116</v>
      </c>
      <c r="F23" s="18">
        <v>1.47506896551724</v>
      </c>
      <c r="G23" s="18">
        <v>1.47506896551724</v>
      </c>
      <c r="H23" s="19"/>
      <c r="I23" s="1" t="e">
        <f>VLOOKUP(B23,江苏力乐1!B23:B39,1,0)</f>
        <v>#N/A</v>
      </c>
      <c r="J23" s="1" t="e">
        <f>VLOOKUP(B23,江苏力乐2!B22:G38,1,0)</f>
        <v>#N/A</v>
      </c>
      <c r="K23" s="1" t="e">
        <f>VLOOKUP(B23,江苏力乐3!B22:C24,1,0)</f>
        <v>#N/A</v>
      </c>
      <c r="L23" s="1" t="e">
        <f>VLOOKUP(B23,'江苏力乐 4'!B23:B24,1,0)</f>
        <v>#N/A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</row>
    <row r="24" spans="1:246" ht="15" customHeight="1">
      <c r="A24" s="13">
        <v>15</v>
      </c>
      <c r="B24" s="14" t="s">
        <v>197</v>
      </c>
      <c r="C24" s="15" t="s">
        <v>198</v>
      </c>
      <c r="D24" s="16"/>
      <c r="E24" s="17" t="s">
        <v>116</v>
      </c>
      <c r="F24" s="18">
        <v>25.985798275862098</v>
      </c>
      <c r="G24" s="18">
        <v>25.985798275862098</v>
      </c>
      <c r="H24" s="19"/>
      <c r="I24" s="1" t="e">
        <f>VLOOKUP(B24,江苏力乐1!B24:B40,1,0)</f>
        <v>#N/A</v>
      </c>
      <c r="J24" s="1" t="e">
        <f>VLOOKUP(B24,江苏力乐2!B23:G39,1,0)</f>
        <v>#N/A</v>
      </c>
      <c r="K24" s="1" t="e">
        <f>VLOOKUP(B24,江苏力乐3!B23:C25,1,0)</f>
        <v>#N/A</v>
      </c>
      <c r="L24" s="1" t="e">
        <f>VLOOKUP(B24,'江苏力乐 4'!B24:B25,1,0)</f>
        <v>#N/A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</row>
    <row r="25" spans="1:246" ht="15" customHeight="1">
      <c r="A25" s="13">
        <v>16</v>
      </c>
      <c r="B25" s="14" t="s">
        <v>199</v>
      </c>
      <c r="C25" s="15" t="s">
        <v>200</v>
      </c>
      <c r="D25" s="16"/>
      <c r="E25" s="17" t="s">
        <v>116</v>
      </c>
      <c r="F25" s="18">
        <v>26.0923310344828</v>
      </c>
      <c r="G25" s="18">
        <v>26.0923310344828</v>
      </c>
      <c r="H25" s="19"/>
      <c r="I25" s="1" t="e">
        <f>VLOOKUP(B25,江苏力乐1!B25:B41,1,0)</f>
        <v>#N/A</v>
      </c>
      <c r="J25" s="1" t="e">
        <f>VLOOKUP(B25,江苏力乐2!B24:G40,1,0)</f>
        <v>#N/A</v>
      </c>
      <c r="K25" s="1" t="e">
        <f>VLOOKUP(B25,江苏力乐3!B24:C26,1,0)</f>
        <v>#N/A</v>
      </c>
      <c r="L25" s="1" t="e">
        <f>VLOOKUP(B25,'江苏力乐 4'!B25:B26,1,0)</f>
        <v>#N/A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</row>
    <row r="26" spans="1:246" ht="15" customHeight="1">
      <c r="A26" s="13">
        <v>17</v>
      </c>
      <c r="B26" s="14" t="s">
        <v>201</v>
      </c>
      <c r="C26" s="15" t="s">
        <v>202</v>
      </c>
      <c r="D26" s="16"/>
      <c r="E26" s="17" t="s">
        <v>116</v>
      </c>
      <c r="F26" s="18">
        <v>25.985798275862098</v>
      </c>
      <c r="G26" s="18">
        <v>25.985798275862098</v>
      </c>
      <c r="H26" s="19"/>
      <c r="I26" s="1" t="e">
        <f>VLOOKUP(B26,江苏力乐1!B26:B42,1,0)</f>
        <v>#N/A</v>
      </c>
      <c r="J26" s="1" t="e">
        <f>VLOOKUP(B26,江苏力乐2!B25:G41,1,0)</f>
        <v>#N/A</v>
      </c>
      <c r="K26" s="1" t="e">
        <f>VLOOKUP(B26,江苏力乐3!B25:C27,1,0)</f>
        <v>#N/A</v>
      </c>
      <c r="L26" s="1" t="e">
        <f>VLOOKUP(B26,'江苏力乐 4'!B26:B27,1,0)</f>
        <v>#N/A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</row>
    <row r="27" spans="1:246" ht="15" customHeight="1">
      <c r="A27" s="13">
        <v>18</v>
      </c>
      <c r="B27" s="14" t="s">
        <v>203</v>
      </c>
      <c r="C27" s="15" t="s">
        <v>204</v>
      </c>
      <c r="D27" s="16"/>
      <c r="E27" s="17" t="s">
        <v>116</v>
      </c>
      <c r="F27" s="18">
        <v>26.0923310344828</v>
      </c>
      <c r="G27" s="18">
        <v>26.0923310344828</v>
      </c>
      <c r="H27" s="19"/>
      <c r="I27" s="1" t="e">
        <f>VLOOKUP(B27,江苏力乐1!B27:B43,1,0)</f>
        <v>#N/A</v>
      </c>
      <c r="J27" s="1" t="e">
        <f>VLOOKUP(B27,江苏力乐2!B26:G42,1,0)</f>
        <v>#N/A</v>
      </c>
      <c r="K27" s="1" t="e">
        <f>VLOOKUP(B27,江苏力乐3!B26:C28,1,0)</f>
        <v>#N/A</v>
      </c>
      <c r="L27" s="1" t="e">
        <f>VLOOKUP(B27,'江苏力乐 4'!B27:B28,1,0)</f>
        <v>#N/A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</row>
    <row r="28" spans="1:246" ht="25.8" customHeight="1">
      <c r="A28" s="13">
        <v>19</v>
      </c>
      <c r="B28" s="14" t="s">
        <v>205</v>
      </c>
      <c r="C28" s="15" t="s">
        <v>206</v>
      </c>
      <c r="D28" s="16"/>
      <c r="E28" s="17" t="s">
        <v>116</v>
      </c>
      <c r="F28" s="18">
        <v>25.985798275862098</v>
      </c>
      <c r="G28" s="18">
        <v>25.985798275862098</v>
      </c>
      <c r="H28" s="19"/>
      <c r="I28" s="1" t="e">
        <f>VLOOKUP(B28,江苏力乐1!B28:B44,1,0)</f>
        <v>#N/A</v>
      </c>
      <c r="J28" s="1" t="e">
        <f>VLOOKUP(B28,江苏力乐2!B27:G43,1,0)</f>
        <v>#N/A</v>
      </c>
      <c r="K28" s="1" t="e">
        <f>VLOOKUP(B28,江苏力乐3!B27:C29,1,0)</f>
        <v>#N/A</v>
      </c>
      <c r="L28" s="1" t="e">
        <f>VLOOKUP(B28,'江苏力乐 4'!B28:B29,1,0)</f>
        <v>#N/A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pans="1:246" ht="15" customHeight="1">
      <c r="A29" s="13">
        <v>20</v>
      </c>
      <c r="B29" s="14" t="s">
        <v>207</v>
      </c>
      <c r="C29" s="15" t="s">
        <v>208</v>
      </c>
      <c r="D29" s="16"/>
      <c r="E29" s="17" t="s">
        <v>116</v>
      </c>
      <c r="F29" s="18">
        <v>26.690553448275899</v>
      </c>
      <c r="G29" s="18">
        <v>26.690553448275899</v>
      </c>
      <c r="H29" s="19"/>
      <c r="I29" s="1" t="e">
        <f>VLOOKUP(B29,江苏力乐1!B29:B45,1,0)</f>
        <v>#N/A</v>
      </c>
      <c r="J29" s="1" t="e">
        <f>VLOOKUP(B29,江苏力乐2!B28:G44,1,0)</f>
        <v>#N/A</v>
      </c>
      <c r="K29" s="1" t="e">
        <f>VLOOKUP(B29,江苏力乐3!B28:C30,1,0)</f>
        <v>#N/A</v>
      </c>
      <c r="L29" s="1" t="e">
        <f>VLOOKUP(B29,'江苏力乐 4'!B29:B30,1,0)</f>
        <v>#N/A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</row>
    <row r="30" spans="1:246" ht="15" customHeight="1">
      <c r="A30" s="13">
        <v>21</v>
      </c>
      <c r="B30" s="14" t="s">
        <v>209</v>
      </c>
      <c r="C30" s="15" t="s">
        <v>210</v>
      </c>
      <c r="D30" s="16"/>
      <c r="E30" s="17" t="s">
        <v>116</v>
      </c>
      <c r="F30" s="18">
        <v>26.575825862068999</v>
      </c>
      <c r="G30" s="18">
        <v>26.575825862068999</v>
      </c>
      <c r="H30" s="19"/>
      <c r="I30" s="1" t="e">
        <f>VLOOKUP(B30,江苏力乐1!B30:B46,1,0)</f>
        <v>#N/A</v>
      </c>
      <c r="J30" s="1" t="e">
        <f>VLOOKUP(B30,江苏力乐2!B29:G45,1,0)</f>
        <v>#N/A</v>
      </c>
      <c r="K30" s="1" t="e">
        <f>VLOOKUP(B30,江苏力乐3!B29:C31,1,0)</f>
        <v>#N/A</v>
      </c>
      <c r="L30" s="1" t="e">
        <f>VLOOKUP(B30,'江苏力乐 4'!B30:B31,1,0)</f>
        <v>#N/A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</row>
    <row r="31" spans="1:246" ht="15" customHeight="1">
      <c r="A31" s="13">
        <v>22</v>
      </c>
      <c r="B31" s="14" t="s">
        <v>211</v>
      </c>
      <c r="C31" s="15" t="s">
        <v>212</v>
      </c>
      <c r="D31" s="16"/>
      <c r="E31" s="17" t="s">
        <v>116</v>
      </c>
      <c r="F31" s="18">
        <v>26.690553448275899</v>
      </c>
      <c r="G31" s="18">
        <v>26.690553448275899</v>
      </c>
      <c r="H31" s="19"/>
      <c r="I31" s="1" t="e">
        <f>VLOOKUP(B31,江苏力乐1!B31:B47,1,0)</f>
        <v>#N/A</v>
      </c>
      <c r="J31" s="1" t="e">
        <f>VLOOKUP(B31,江苏力乐2!B30:G46,1,0)</f>
        <v>#N/A</v>
      </c>
      <c r="K31" s="1" t="e">
        <f>VLOOKUP(B31,江苏力乐3!B30:C32,1,0)</f>
        <v>#N/A</v>
      </c>
      <c r="L31" s="1" t="e">
        <f>VLOOKUP(B31,'江苏力乐 4'!B31:B32,1,0)</f>
        <v>#N/A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</row>
    <row r="32" spans="1:246" ht="15" customHeight="1">
      <c r="A32" s="13">
        <v>23</v>
      </c>
      <c r="B32" s="14" t="s">
        <v>213</v>
      </c>
      <c r="C32" s="15" t="s">
        <v>214</v>
      </c>
      <c r="D32" s="16"/>
      <c r="E32" s="17" t="s">
        <v>116</v>
      </c>
      <c r="F32" s="18">
        <v>26.575825862068999</v>
      </c>
      <c r="G32" s="18">
        <v>26.575825862068999</v>
      </c>
      <c r="H32" s="19"/>
      <c r="I32" s="1" t="e">
        <f>VLOOKUP(B32,江苏力乐1!B32:B48,1,0)</f>
        <v>#N/A</v>
      </c>
      <c r="J32" s="1" t="e">
        <f>VLOOKUP(B32,江苏力乐2!B31:G47,1,0)</f>
        <v>#N/A</v>
      </c>
      <c r="K32" s="1" t="e">
        <f>VLOOKUP(B32,江苏力乐3!B31:C33,1,0)</f>
        <v>#N/A</v>
      </c>
      <c r="L32" s="1" t="e">
        <f>VLOOKUP(B32,'江苏力乐 4'!B32:B33,1,0)</f>
        <v>#N/A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</row>
    <row r="33" spans="1:246" ht="28.8" customHeight="1">
      <c r="A33" s="13">
        <v>24</v>
      </c>
      <c r="B33" s="14" t="s">
        <v>215</v>
      </c>
      <c r="C33" s="15" t="s">
        <v>216</v>
      </c>
      <c r="D33" s="16"/>
      <c r="E33" s="17" t="s">
        <v>116</v>
      </c>
      <c r="F33" s="18">
        <v>25.985798275862098</v>
      </c>
      <c r="G33" s="18">
        <v>25.985798275862098</v>
      </c>
      <c r="H33" s="19"/>
      <c r="I33" s="1" t="e">
        <f>VLOOKUP(B33,江苏力乐1!B33:B49,1,0)</f>
        <v>#N/A</v>
      </c>
      <c r="J33" s="1" t="e">
        <f>VLOOKUP(B33,江苏力乐2!B32:G48,1,0)</f>
        <v>#N/A</v>
      </c>
      <c r="K33" s="1" t="e">
        <f>VLOOKUP(B33,江苏力乐3!B32:C34,1,0)</f>
        <v>#N/A</v>
      </c>
      <c r="L33" s="1" t="e">
        <f>VLOOKUP(B33,'江苏力乐 4'!B33:B34,1,0)</f>
        <v>#N/A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</row>
    <row r="34" spans="1:246" ht="15" customHeight="1">
      <c r="A34" s="13">
        <v>25</v>
      </c>
      <c r="B34" s="14" t="s">
        <v>217</v>
      </c>
      <c r="C34" s="15" t="s">
        <v>218</v>
      </c>
      <c r="D34" s="16"/>
      <c r="E34" s="17" t="s">
        <v>116</v>
      </c>
      <c r="F34" s="18">
        <v>25.985798275862098</v>
      </c>
      <c r="G34" s="18">
        <v>25.985798275862098</v>
      </c>
      <c r="H34" s="19"/>
      <c r="I34" s="1" t="e">
        <f>VLOOKUP(B34,江苏力乐1!B34:B50,1,0)</f>
        <v>#N/A</v>
      </c>
      <c r="J34" s="1" t="e">
        <f>VLOOKUP(B34,江苏力乐2!B33:G49,1,0)</f>
        <v>#N/A</v>
      </c>
      <c r="K34" s="1" t="e">
        <f>VLOOKUP(B34,江苏力乐3!B33:C35,1,0)</f>
        <v>#N/A</v>
      </c>
      <c r="L34" s="1" t="e">
        <f>VLOOKUP(B34,'江苏力乐 4'!B34:B35,1,0)</f>
        <v>#N/A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</row>
    <row r="35" spans="1:246" ht="15" customHeight="1">
      <c r="A35" s="13">
        <v>26</v>
      </c>
      <c r="B35" s="14" t="s">
        <v>219</v>
      </c>
      <c r="C35" s="15" t="s">
        <v>220</v>
      </c>
      <c r="D35" s="16"/>
      <c r="E35" s="17" t="s">
        <v>116</v>
      </c>
      <c r="F35" s="18">
        <v>25.985798275862098</v>
      </c>
      <c r="G35" s="18">
        <v>25.985798275862098</v>
      </c>
      <c r="H35" s="19"/>
      <c r="I35" s="1" t="e">
        <f>VLOOKUP(B35,江苏力乐1!B35:B51,1,0)</f>
        <v>#N/A</v>
      </c>
      <c r="J35" s="1" t="e">
        <f>VLOOKUP(B35,江苏力乐2!B34:G50,1,0)</f>
        <v>#N/A</v>
      </c>
      <c r="K35" s="1" t="e">
        <f>VLOOKUP(B35,江苏力乐3!B34:C36,1,0)</f>
        <v>#N/A</v>
      </c>
      <c r="L35" s="1" t="e">
        <f>VLOOKUP(B35,'江苏力乐 4'!B35:B36,1,0)</f>
        <v>#N/A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</row>
    <row r="36" spans="1:246" ht="26.4" customHeight="1">
      <c r="A36" s="13">
        <v>27</v>
      </c>
      <c r="B36" s="14" t="s">
        <v>221</v>
      </c>
      <c r="C36" s="15" t="s">
        <v>222</v>
      </c>
      <c r="D36" s="16"/>
      <c r="E36" s="17" t="s">
        <v>116</v>
      </c>
      <c r="F36" s="18">
        <v>15.570172413793101</v>
      </c>
      <c r="G36" s="18">
        <v>15.570172413793101</v>
      </c>
      <c r="H36" s="19"/>
      <c r="I36" s="1" t="e">
        <f>VLOOKUP(B36,江苏力乐1!B36:B52,1,0)</f>
        <v>#N/A</v>
      </c>
      <c r="J36" s="1" t="e">
        <f>VLOOKUP(B36,江苏力乐2!B35:G51,1,0)</f>
        <v>#N/A</v>
      </c>
      <c r="K36" s="1" t="e">
        <f>VLOOKUP(B36,江苏力乐3!B35:C37,1,0)</f>
        <v>#N/A</v>
      </c>
      <c r="L36" s="1" t="e">
        <f>VLOOKUP(B36,'江苏力乐 4'!B36:B37,1,0)</f>
        <v>#N/A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</row>
    <row r="37" spans="1:246" ht="15" customHeight="1">
      <c r="A37" s="13">
        <v>28</v>
      </c>
      <c r="B37" s="14" t="s">
        <v>223</v>
      </c>
      <c r="C37" s="15" t="s">
        <v>224</v>
      </c>
      <c r="D37" s="16"/>
      <c r="E37" s="17" t="s">
        <v>116</v>
      </c>
      <c r="F37" s="18">
        <v>1.95036896551724</v>
      </c>
      <c r="G37" s="18">
        <v>1.95036896551724</v>
      </c>
      <c r="H37" s="19"/>
      <c r="I37" s="1" t="e">
        <f>VLOOKUP(B37,江苏力乐1!B37:B53,1,0)</f>
        <v>#N/A</v>
      </c>
      <c r="J37" s="1" t="e">
        <f>VLOOKUP(B37,江苏力乐2!B36:G52,1,0)</f>
        <v>#N/A</v>
      </c>
      <c r="K37" s="1" t="e">
        <f>VLOOKUP(B37,江苏力乐3!B36:C38,1,0)</f>
        <v>#N/A</v>
      </c>
      <c r="L37" s="1" t="e">
        <f>VLOOKUP(B37,'江苏力乐 4'!B37:B38,1,0)</f>
        <v>#N/A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</row>
    <row r="38" spans="1:246" ht="15" customHeight="1">
      <c r="A38" s="13">
        <v>29</v>
      </c>
      <c r="B38" s="14" t="s">
        <v>225</v>
      </c>
      <c r="C38" s="15" t="s">
        <v>226</v>
      </c>
      <c r="D38" s="16"/>
      <c r="E38" s="17" t="s">
        <v>116</v>
      </c>
      <c r="F38" s="18">
        <v>15.570172413793101</v>
      </c>
      <c r="G38" s="18">
        <v>15.570172413793101</v>
      </c>
      <c r="H38" s="19"/>
      <c r="I38" s="1" t="e">
        <f>VLOOKUP(B38,江苏力乐1!B38:B54,1,0)</f>
        <v>#N/A</v>
      </c>
      <c r="J38" s="1" t="e">
        <f>VLOOKUP(B38,江苏力乐2!B37:G53,1,0)</f>
        <v>#N/A</v>
      </c>
      <c r="K38" s="1" t="e">
        <f>VLOOKUP(B38,江苏力乐3!B37:C39,1,0)</f>
        <v>#N/A</v>
      </c>
      <c r="L38" s="1" t="e">
        <f>VLOOKUP(B38,'江苏力乐 4'!B38:B39,1,0)</f>
        <v>#N/A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</row>
    <row r="39" spans="1:246" ht="15" customHeight="1">
      <c r="A39" s="13">
        <v>30</v>
      </c>
      <c r="B39" s="14" t="s">
        <v>227</v>
      </c>
      <c r="C39" s="15" t="s">
        <v>228</v>
      </c>
      <c r="D39" s="16"/>
      <c r="E39" s="17" t="s">
        <v>116</v>
      </c>
      <c r="F39" s="18">
        <v>1.95036896551724</v>
      </c>
      <c r="G39" s="18">
        <v>1.95036896551724</v>
      </c>
      <c r="H39" s="19"/>
      <c r="I39" s="1" t="e">
        <f>VLOOKUP(B39,江苏力乐1!B39:B55,1,0)</f>
        <v>#N/A</v>
      </c>
      <c r="J39" s="1" t="e">
        <f>VLOOKUP(B39,江苏力乐2!B38:G54,1,0)</f>
        <v>#N/A</v>
      </c>
      <c r="K39" s="1" t="e">
        <f>VLOOKUP(B39,江苏力乐3!B38:C40,1,0)</f>
        <v>#N/A</v>
      </c>
      <c r="L39" s="1" t="e">
        <f>VLOOKUP(B39,'江苏力乐 4'!B39:B40,1,0)</f>
        <v>#N/A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pans="1:246" ht="15" customHeight="1">
      <c r="A40" s="13">
        <v>31</v>
      </c>
      <c r="B40" s="14" t="s">
        <v>229</v>
      </c>
      <c r="C40" s="15" t="s">
        <v>230</v>
      </c>
      <c r="D40" s="16"/>
      <c r="E40" s="17" t="s">
        <v>116</v>
      </c>
      <c r="F40" s="18">
        <v>2.622382</v>
      </c>
      <c r="G40" s="18">
        <v>2.622382</v>
      </c>
      <c r="H40" s="19"/>
      <c r="I40" s="1" t="e">
        <f>VLOOKUP(B40,江苏力乐1!B40:B56,1,0)</f>
        <v>#N/A</v>
      </c>
      <c r="J40" s="1" t="e">
        <f>VLOOKUP(B40,江苏力乐2!B39:G55,1,0)</f>
        <v>#N/A</v>
      </c>
      <c r="K40" s="1" t="e">
        <f>VLOOKUP(B40,江苏力乐3!B39:C41,1,0)</f>
        <v>#N/A</v>
      </c>
      <c r="L40" s="1" t="e">
        <f>VLOOKUP(B40,'江苏力乐 4'!B40:B41,1,0)</f>
        <v>#N/A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pans="1:246" ht="15" customHeight="1">
      <c r="A41" s="13">
        <v>32</v>
      </c>
      <c r="B41" s="14" t="s">
        <v>231</v>
      </c>
      <c r="C41" s="15" t="s">
        <v>232</v>
      </c>
      <c r="D41" s="16"/>
      <c r="E41" s="17" t="s">
        <v>116</v>
      </c>
      <c r="F41" s="18">
        <v>30</v>
      </c>
      <c r="G41" s="18">
        <v>30</v>
      </c>
      <c r="H41" s="19"/>
      <c r="I41" s="1" t="e">
        <f>VLOOKUP(B41,江苏力乐1!B41:B57,1,0)</f>
        <v>#N/A</v>
      </c>
      <c r="J41" s="1" t="e">
        <f>VLOOKUP(B41,江苏力乐2!B40:G56,1,0)</f>
        <v>#N/A</v>
      </c>
      <c r="K41" s="1" t="e">
        <f>VLOOKUP(B41,江苏力乐3!B40:C42,1,0)</f>
        <v>#N/A</v>
      </c>
      <c r="L41" s="1" t="e">
        <f>VLOOKUP(B41,'江苏力乐 4'!B41:B42,1,0)</f>
        <v>#N/A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pans="1:246" ht="15" customHeight="1">
      <c r="A42" s="13">
        <v>33</v>
      </c>
      <c r="B42" s="14" t="s">
        <v>233</v>
      </c>
      <c r="C42" s="15" t="s">
        <v>232</v>
      </c>
      <c r="D42" s="16"/>
      <c r="E42" s="17" t="s">
        <v>116</v>
      </c>
      <c r="F42" s="18">
        <v>30</v>
      </c>
      <c r="G42" s="18">
        <v>30</v>
      </c>
      <c r="H42" s="19"/>
      <c r="I42" s="1" t="e">
        <f>VLOOKUP(B42,江苏力乐1!B42:B58,1,0)</f>
        <v>#N/A</v>
      </c>
      <c r="J42" s="1" t="e">
        <f>VLOOKUP(B42,江苏力乐2!B41:G57,1,0)</f>
        <v>#N/A</v>
      </c>
      <c r="K42" s="1" t="e">
        <f>VLOOKUP(B42,江苏力乐3!B41:C43,1,0)</f>
        <v>#N/A</v>
      </c>
      <c r="L42" s="1" t="e">
        <f>VLOOKUP(B42,'江苏力乐 4'!B42:B43,1,0)</f>
        <v>#N/A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</row>
    <row r="43" spans="1:246" ht="15" customHeight="1">
      <c r="A43" s="13">
        <v>34</v>
      </c>
      <c r="B43" s="14" t="s">
        <v>234</v>
      </c>
      <c r="C43" s="15" t="s">
        <v>235</v>
      </c>
      <c r="D43" s="16"/>
      <c r="E43" s="17" t="s">
        <v>116</v>
      </c>
      <c r="F43" s="18">
        <v>1.95</v>
      </c>
      <c r="G43" s="18">
        <v>1.95</v>
      </c>
      <c r="H43" s="19"/>
      <c r="I43" s="1" t="e">
        <f>VLOOKUP(B43,江苏力乐1!B43:B59,1,0)</f>
        <v>#N/A</v>
      </c>
      <c r="J43" s="1" t="e">
        <f>VLOOKUP(B43,江苏力乐2!B42:G58,1,0)</f>
        <v>#N/A</v>
      </c>
      <c r="K43" s="1" t="e">
        <f>VLOOKUP(B43,江苏力乐3!B42:C44,1,0)</f>
        <v>#N/A</v>
      </c>
      <c r="L43" s="1" t="e">
        <f>VLOOKUP(B43,'江苏力乐 4'!B43:B44,1,0)</f>
        <v>#N/A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</row>
    <row r="44" spans="1:246" ht="15" customHeight="1">
      <c r="A44" s="13">
        <v>35</v>
      </c>
      <c r="B44" s="14" t="s">
        <v>236</v>
      </c>
      <c r="C44" s="15" t="s">
        <v>237</v>
      </c>
      <c r="D44" s="16"/>
      <c r="E44" s="17" t="s">
        <v>116</v>
      </c>
      <c r="F44" s="18"/>
      <c r="G44" s="18">
        <v>35.663716814159294</v>
      </c>
      <c r="H44" s="174"/>
      <c r="I44" s="1" t="e">
        <f>VLOOKUP(B44,江苏力乐1!B44:B60,1,0)</f>
        <v>#N/A</v>
      </c>
      <c r="J44" s="1" t="e">
        <f>VLOOKUP(B44,江苏力乐2!B43:G59,1,0)</f>
        <v>#N/A</v>
      </c>
      <c r="K44" s="1" t="e">
        <f>VLOOKUP(B44,江苏力乐3!B43:C45,1,0)</f>
        <v>#N/A</v>
      </c>
      <c r="L44" s="1" t="e">
        <f>VLOOKUP(B44,'江苏力乐 4'!B44:B45,1,0)</f>
        <v>#N/A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</row>
    <row r="45" spans="1:246" ht="15" customHeight="1">
      <c r="A45" s="13">
        <v>36</v>
      </c>
      <c r="B45" s="14" t="s">
        <v>238</v>
      </c>
      <c r="C45" s="15" t="s">
        <v>239</v>
      </c>
      <c r="D45" s="16"/>
      <c r="E45" s="17" t="s">
        <v>116</v>
      </c>
      <c r="F45" s="18"/>
      <c r="G45" s="18">
        <v>35.663716814159294</v>
      </c>
      <c r="H45" s="174"/>
      <c r="I45" s="1" t="e">
        <f>VLOOKUP(B45,江苏力乐1!B45:B61,1,0)</f>
        <v>#N/A</v>
      </c>
      <c r="J45" s="1" t="e">
        <f>VLOOKUP(B45,江苏力乐2!B44:G60,1,0)</f>
        <v>#N/A</v>
      </c>
      <c r="K45" s="1" t="e">
        <f>VLOOKUP(B45,江苏力乐3!B44:C46,1,0)</f>
        <v>#N/A</v>
      </c>
      <c r="L45" s="1" t="e">
        <f>VLOOKUP(B45,'江苏力乐 4'!B45:B46,1,0)</f>
        <v>#N/A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</row>
    <row r="46" spans="1:246" ht="15" customHeight="1">
      <c r="A46" s="13">
        <v>37</v>
      </c>
      <c r="B46" s="14" t="s">
        <v>240</v>
      </c>
      <c r="C46" s="15" t="s">
        <v>241</v>
      </c>
      <c r="D46" s="16"/>
      <c r="E46" s="17" t="s">
        <v>116</v>
      </c>
      <c r="F46" s="18"/>
      <c r="G46" s="18">
        <v>35.663716814159294</v>
      </c>
      <c r="H46" s="174"/>
      <c r="I46" s="1" t="e">
        <f>VLOOKUP(B46,江苏力乐1!B46:B62,1,0)</f>
        <v>#N/A</v>
      </c>
      <c r="J46" s="1" t="e">
        <f>VLOOKUP(B46,江苏力乐2!B45:G61,1,0)</f>
        <v>#N/A</v>
      </c>
      <c r="K46" s="1" t="e">
        <f>VLOOKUP(B46,江苏力乐3!B45:C47,1,0)</f>
        <v>#N/A</v>
      </c>
      <c r="L46" s="1" t="e">
        <f>VLOOKUP(B46,'江苏力乐 4'!B46:B47,1,0)</f>
        <v>#N/A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</row>
    <row r="47" spans="1:246" ht="15" customHeight="1">
      <c r="A47" s="13">
        <v>38</v>
      </c>
      <c r="B47" s="14" t="s">
        <v>242</v>
      </c>
      <c r="C47" s="15" t="s">
        <v>243</v>
      </c>
      <c r="D47" s="16"/>
      <c r="E47" s="17" t="s">
        <v>116</v>
      </c>
      <c r="F47" s="18"/>
      <c r="G47" s="18">
        <v>35.663716814159294</v>
      </c>
      <c r="H47" s="174"/>
      <c r="I47" s="1" t="e">
        <f>VLOOKUP(B47,江苏力乐1!B47:B63,1,0)</f>
        <v>#N/A</v>
      </c>
      <c r="J47" s="1" t="e">
        <f>VLOOKUP(B47,江苏力乐2!B46:G62,1,0)</f>
        <v>#N/A</v>
      </c>
      <c r="K47" s="1" t="e">
        <f>VLOOKUP(B47,江苏力乐3!B46:C48,1,0)</f>
        <v>#N/A</v>
      </c>
      <c r="L47" s="1" t="e">
        <f>VLOOKUP(B47,'江苏力乐 4'!B47:B48,1,0)</f>
        <v>#N/A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</row>
    <row r="48" spans="1:246" ht="15" customHeight="1">
      <c r="A48" s="13">
        <v>39</v>
      </c>
      <c r="B48" s="14" t="s">
        <v>244</v>
      </c>
      <c r="C48" s="15" t="s">
        <v>245</v>
      </c>
      <c r="D48" s="16"/>
      <c r="E48" s="17" t="s">
        <v>116</v>
      </c>
      <c r="F48" s="18"/>
      <c r="G48" s="18">
        <v>35.663716814159294</v>
      </c>
      <c r="H48" s="174"/>
      <c r="I48" s="1" t="e">
        <f>VLOOKUP(B48,江苏力乐1!B48:B64,1,0)</f>
        <v>#N/A</v>
      </c>
      <c r="J48" s="1" t="e">
        <f>VLOOKUP(B48,江苏力乐2!B47:G63,1,0)</f>
        <v>#N/A</v>
      </c>
      <c r="K48" s="1" t="e">
        <f>VLOOKUP(B48,江苏力乐3!B47:C49,1,0)</f>
        <v>#N/A</v>
      </c>
      <c r="L48" s="1" t="e">
        <f>VLOOKUP(B48,'江苏力乐 4'!B48:B49,1,0)</f>
        <v>#N/A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</row>
    <row r="49" spans="1:246" ht="15" customHeight="1">
      <c r="A49" s="13">
        <v>40</v>
      </c>
      <c r="B49" s="14" t="s">
        <v>246</v>
      </c>
      <c r="C49" s="15" t="s">
        <v>247</v>
      </c>
      <c r="D49" s="16"/>
      <c r="E49" s="17" t="s">
        <v>116</v>
      </c>
      <c r="F49" s="18"/>
      <c r="G49" s="18">
        <v>35.663716814159294</v>
      </c>
      <c r="H49" s="174"/>
      <c r="I49" s="1" t="e">
        <f>VLOOKUP(B49,江苏力乐1!B49:B65,1,0)</f>
        <v>#N/A</v>
      </c>
      <c r="J49" s="1" t="e">
        <f>VLOOKUP(B49,江苏力乐2!B48:G64,1,0)</f>
        <v>#N/A</v>
      </c>
      <c r="K49" s="1" t="e">
        <f>VLOOKUP(B49,江苏力乐3!B48:C50,1,0)</f>
        <v>#N/A</v>
      </c>
      <c r="L49" s="1" t="e">
        <f>VLOOKUP(B49,'江苏力乐 4'!B49:B50,1,0)</f>
        <v>#N/A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</row>
    <row r="50" spans="1:246" ht="15" customHeight="1">
      <c r="A50" s="13">
        <v>41</v>
      </c>
      <c r="B50" s="14" t="s">
        <v>248</v>
      </c>
      <c r="C50" s="15" t="s">
        <v>249</v>
      </c>
      <c r="D50" s="16"/>
      <c r="E50" s="17" t="s">
        <v>116</v>
      </c>
      <c r="F50" s="18"/>
      <c r="G50" s="18">
        <v>35.663716814159294</v>
      </c>
      <c r="H50" s="174"/>
      <c r="I50" s="1" t="e">
        <f>VLOOKUP(B50,江苏力乐1!B50:B66,1,0)</f>
        <v>#N/A</v>
      </c>
      <c r="J50" s="1" t="e">
        <f>VLOOKUP(B50,江苏力乐2!B49:G65,1,0)</f>
        <v>#N/A</v>
      </c>
      <c r="K50" s="1" t="e">
        <f>VLOOKUP(B50,江苏力乐3!B49:C51,1,0)</f>
        <v>#N/A</v>
      </c>
      <c r="L50" s="1" t="e">
        <f>VLOOKUP(B50,'江苏力乐 4'!B50:B51,1,0)</f>
        <v>#N/A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</row>
    <row r="51" spans="1:246" ht="15" customHeight="1">
      <c r="A51" s="13">
        <v>42</v>
      </c>
      <c r="B51" s="14" t="s">
        <v>250</v>
      </c>
      <c r="C51" s="15" t="s">
        <v>251</v>
      </c>
      <c r="D51" s="16"/>
      <c r="E51" s="17" t="s">
        <v>116</v>
      </c>
      <c r="F51" s="18"/>
      <c r="G51" s="18">
        <v>35.663716814159294</v>
      </c>
      <c r="H51" s="174"/>
      <c r="I51" s="1" t="e">
        <f>VLOOKUP(B51,江苏力乐1!B51:B67,1,0)</f>
        <v>#N/A</v>
      </c>
      <c r="J51" s="1" t="e">
        <f>VLOOKUP(B51,江苏力乐2!B50:G66,1,0)</f>
        <v>#N/A</v>
      </c>
      <c r="K51" s="1" t="e">
        <f>VLOOKUP(B51,江苏力乐3!B50:C52,1,0)</f>
        <v>#N/A</v>
      </c>
      <c r="L51" s="1" t="e">
        <f>VLOOKUP(B51,'江苏力乐 4'!B51:B52,1,0)</f>
        <v>#N/A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</row>
    <row r="52" spans="1:246" ht="15" customHeight="1">
      <c r="A52" s="173"/>
      <c r="B52" s="14"/>
      <c r="C52" s="15"/>
      <c r="D52" s="16"/>
      <c r="E52" s="17"/>
      <c r="F52" s="18"/>
      <c r="G52" s="18"/>
      <c r="H52" s="17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</row>
    <row r="53" spans="1:246">
      <c r="A53" s="175"/>
      <c r="B53" s="176"/>
      <c r="C53" s="175"/>
      <c r="D53" s="177"/>
      <c r="E53" s="178"/>
      <c r="F53" s="175"/>
      <c r="G53" s="179"/>
      <c r="H53" s="17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46" s="26" customFormat="1" ht="30.75" customHeight="1">
      <c r="A54" s="135" t="s">
        <v>64</v>
      </c>
      <c r="B54" s="135"/>
      <c r="C54" s="135"/>
      <c r="D54" s="135"/>
      <c r="E54" s="135"/>
      <c r="F54" s="135"/>
      <c r="G54" s="135"/>
      <c r="H54" s="135"/>
    </row>
    <row r="55" spans="1:246" s="26" customFormat="1" ht="33" customHeight="1">
      <c r="A55" s="121" t="s">
        <v>74</v>
      </c>
      <c r="B55" s="121"/>
      <c r="C55" s="121"/>
      <c r="D55" s="121"/>
      <c r="E55" s="121"/>
      <c r="F55" s="121"/>
      <c r="G55" s="121"/>
      <c r="H55" s="121"/>
    </row>
    <row r="56" spans="1:246" s="26" customFormat="1" ht="45.75" customHeight="1">
      <c r="A56" s="121" t="s">
        <v>65</v>
      </c>
      <c r="B56" s="121"/>
      <c r="C56" s="121"/>
      <c r="D56" s="121"/>
      <c r="E56" s="121"/>
      <c r="F56" s="121"/>
      <c r="G56" s="121"/>
      <c r="H56" s="121"/>
    </row>
    <row r="57" spans="1:246" s="26" customFormat="1">
      <c r="A57" s="124" t="s">
        <v>66</v>
      </c>
      <c r="B57" s="124"/>
      <c r="C57" s="124"/>
      <c r="D57" s="124"/>
      <c r="E57" s="124"/>
      <c r="F57" s="124"/>
      <c r="G57" s="124"/>
      <c r="H57" s="124"/>
    </row>
    <row r="58" spans="1:246" s="26" customFormat="1" ht="24" customHeight="1">
      <c r="A58" s="119"/>
      <c r="B58" s="28"/>
      <c r="C58" s="119"/>
      <c r="D58" s="119"/>
      <c r="E58" s="119"/>
      <c r="F58" s="119"/>
      <c r="G58" s="29"/>
      <c r="H58" s="119"/>
    </row>
    <row r="59" spans="1:246" s="26" customFormat="1">
      <c r="A59" s="30" t="s">
        <v>67</v>
      </c>
      <c r="B59" s="31"/>
      <c r="C59" s="32"/>
      <c r="D59" s="33" t="s">
        <v>68</v>
      </c>
      <c r="E59" s="32"/>
      <c r="G59" s="34"/>
    </row>
    <row r="60" spans="1:246" s="26" customFormat="1">
      <c r="A60" s="32"/>
      <c r="B60" s="31"/>
      <c r="C60" s="32"/>
      <c r="D60" s="32"/>
      <c r="E60" s="32"/>
      <c r="G60" s="35"/>
      <c r="H60" s="32"/>
    </row>
    <row r="61" spans="1:246" s="26" customFormat="1">
      <c r="A61" s="30" t="s">
        <v>69</v>
      </c>
      <c r="B61" s="30"/>
      <c r="C61" s="119"/>
      <c r="D61" s="30" t="s">
        <v>69</v>
      </c>
      <c r="E61" s="119"/>
      <c r="G61" s="34"/>
    </row>
    <row r="62" spans="1:246" s="26" customFormat="1" ht="14.4">
      <c r="B62" s="36"/>
      <c r="G62" s="34"/>
    </row>
    <row r="63" spans="1:246" s="26" customFormat="1" ht="14.4">
      <c r="B63" s="36"/>
    </row>
    <row r="64" spans="1:246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  <row r="71" spans="2:2">
      <c r="B71" s="22"/>
    </row>
    <row r="72" spans="2:2">
      <c r="B72" s="22"/>
    </row>
    <row r="73" spans="2:2">
      <c r="B73" s="22"/>
    </row>
    <row r="74" spans="2:2">
      <c r="B74" s="22"/>
    </row>
    <row r="75" spans="2:2">
      <c r="B75" s="22"/>
    </row>
    <row r="76" spans="2:2">
      <c r="B76" s="22"/>
    </row>
    <row r="77" spans="2:2">
      <c r="B77" s="22"/>
    </row>
    <row r="78" spans="2:2">
      <c r="B78" s="22"/>
    </row>
    <row r="79" spans="2:2">
      <c r="B79" s="22"/>
    </row>
    <row r="80" spans="2:2">
      <c r="B80" s="22"/>
    </row>
    <row r="81" spans="2:2">
      <c r="B81" s="22"/>
    </row>
    <row r="82" spans="2:2">
      <c r="B82" s="22"/>
    </row>
    <row r="83" spans="2:2">
      <c r="B83" s="22"/>
    </row>
    <row r="84" spans="2:2">
      <c r="B84" s="22"/>
    </row>
    <row r="85" spans="2:2">
      <c r="B85" s="22"/>
    </row>
  </sheetData>
  <mergeCells count="17">
    <mergeCell ref="A57:H57"/>
    <mergeCell ref="H8:H9"/>
    <mergeCell ref="A54:H54"/>
    <mergeCell ref="A55:H55"/>
    <mergeCell ref="A56:H56"/>
    <mergeCell ref="A8:A9"/>
    <mergeCell ref="B8:B9"/>
    <mergeCell ref="C8:C9"/>
    <mergeCell ref="D8:D9"/>
    <mergeCell ref="E8:E9"/>
    <mergeCell ref="F8:G8"/>
    <mergeCell ref="A1:H1"/>
    <mergeCell ref="A2:H2"/>
    <mergeCell ref="A3:H3"/>
    <mergeCell ref="A4:H4"/>
    <mergeCell ref="A5:H5"/>
    <mergeCell ref="A6:H6"/>
  </mergeCells>
  <phoneticPr fontId="1" type="noConversion"/>
  <printOptions horizontalCentered="1"/>
  <pageMargins left="0.19685039370078741" right="0.19685039370078741" top="0.55118110236220474" bottom="0.55118110236220474" header="0.35433070866141736" footer="0.31496062992125984"/>
  <pageSetup paperSize="9" scale="89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江苏力乐1</vt:lpstr>
      <vt:lpstr>江苏力乐2</vt:lpstr>
      <vt:lpstr>江苏力乐3</vt:lpstr>
      <vt:lpstr>江苏力乐 4</vt:lpstr>
      <vt:lpstr>江苏力乐5</vt:lpstr>
      <vt:lpstr>Sheet1</vt:lpstr>
      <vt:lpstr>Sheet2</vt:lpstr>
      <vt:lpstr>Sheet3</vt:lpstr>
      <vt:lpstr>'江苏力乐 4'!Print_Area</vt:lpstr>
      <vt:lpstr>江苏力乐1!Print_Area</vt:lpstr>
      <vt:lpstr>江苏力乐5!Print_Area</vt:lpstr>
      <vt:lpstr>'江苏力乐 4'!Print_Titles</vt:lpstr>
      <vt:lpstr>江苏力乐1!Print_Titles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2021-11-16T06:25:45Z</dcterms:modified>
</cp:coreProperties>
</file>