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H6座椅\岳众问题整理-2021.10.10\2021年10月12日沟通结果\11月先转移的6套模具\"/>
    </mc:Choice>
  </mc:AlternateContent>
  <xr:revisionPtr revIDLastSave="0" documentId="13_ncr:1_{ADC049D1-90F6-4952-8E26-EEE17FE6E1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2" l="1"/>
  <c r="K37" i="2"/>
  <c r="O37" i="2"/>
  <c r="N22" i="2" l="1"/>
  <c r="N15" i="2"/>
  <c r="O15" i="2" s="1"/>
  <c r="N33" i="2"/>
  <c r="N29" i="2"/>
  <c r="O29" i="2" s="1"/>
  <c r="O33" i="2"/>
  <c r="O22" i="2"/>
  <c r="O9" i="2"/>
  <c r="O3" i="2"/>
  <c r="N9" i="2"/>
  <c r="N3" i="2"/>
  <c r="M33" i="2"/>
  <c r="M29" i="2"/>
  <c r="M22" i="2"/>
  <c r="M15" i="2"/>
  <c r="M9" i="2"/>
  <c r="M3" i="2"/>
</calcChain>
</file>

<file path=xl/sharedStrings.xml><?xml version="1.0" encoding="utf-8"?>
<sst xmlns="http://schemas.openxmlformats.org/spreadsheetml/2006/main" count="134" uniqueCount="64">
  <si>
    <t>冲孔</t>
    <phoneticPr fontId="1" type="noConversion"/>
  </si>
  <si>
    <t>翻边成型</t>
    <phoneticPr fontId="1" type="noConversion"/>
  </si>
  <si>
    <t>成型</t>
    <phoneticPr fontId="1" type="noConversion"/>
  </si>
  <si>
    <t>落料</t>
    <phoneticPr fontId="1" type="noConversion"/>
  </si>
  <si>
    <t>SPFH590 t=3.0</t>
  </si>
  <si>
    <t>副驾蜗簧固定钣金片1</t>
  </si>
  <si>
    <t>SHT0010384</t>
  </si>
  <si>
    <t>蜗簧固定钣金片1</t>
  </si>
  <si>
    <t>SHT0010191</t>
  </si>
  <si>
    <t>翻边整形</t>
    <phoneticPr fontId="1" type="noConversion"/>
  </si>
  <si>
    <t>修边冲孔</t>
    <phoneticPr fontId="1" type="noConversion"/>
  </si>
  <si>
    <t>翻边</t>
    <phoneticPr fontId="1" type="noConversion"/>
  </si>
  <si>
    <t>SPFH590 t=1.6</t>
  </si>
  <si>
    <t>扶手固定加强板2</t>
  </si>
  <si>
    <t>SHT0010245</t>
  </si>
  <si>
    <t>扶手固定加强板1</t>
  </si>
  <si>
    <t>SHT0010070</t>
  </si>
  <si>
    <t>分切冲孔</t>
    <phoneticPr fontId="1" type="noConversion"/>
  </si>
  <si>
    <t>司机副边调角器下连接钣B</t>
  </si>
  <si>
    <t>SHT0010725</t>
  </si>
  <si>
    <t>司机主边调角器下连接板B</t>
  </si>
  <si>
    <t>SHT0010723</t>
  </si>
  <si>
    <t>冲压吨位T</t>
    <phoneticPr fontId="1" type="noConversion"/>
  </si>
  <si>
    <t>工序模</t>
    <phoneticPr fontId="1" type="noConversion"/>
  </si>
  <si>
    <t>产品材质</t>
    <phoneticPr fontId="1" type="noConversion"/>
  </si>
  <si>
    <t>产品名称</t>
  </si>
  <si>
    <t>图号</t>
  </si>
  <si>
    <t>序号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</si>
  <si>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</si>
  <si>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</si>
  <si>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</si>
  <si>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</si>
  <si>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</si>
  <si>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</si>
  <si>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数据点检</t>
    <phoneticPr fontId="1" type="noConversion"/>
  </si>
  <si>
    <t>图纸点检</t>
    <phoneticPr fontId="1" type="noConversion"/>
  </si>
  <si>
    <t>√</t>
    <phoneticPr fontId="1" type="noConversion"/>
  </si>
  <si>
    <t>SHT0011209</t>
    <phoneticPr fontId="1" type="noConversion"/>
  </si>
  <si>
    <t>左侧扶手固定加强板焊接总成</t>
    <phoneticPr fontId="1" type="noConversion"/>
  </si>
  <si>
    <t>ASSY</t>
    <phoneticPr fontId="1" type="noConversion"/>
  </si>
  <si>
    <t>——</t>
    <phoneticPr fontId="1" type="noConversion"/>
  </si>
  <si>
    <t>3-1</t>
    <phoneticPr fontId="1" type="noConversion"/>
  </si>
  <si>
    <t>数量</t>
    <phoneticPr fontId="1" type="noConversion"/>
  </si>
  <si>
    <t>Q370C08</t>
    <phoneticPr fontId="1" type="noConversion"/>
  </si>
  <si>
    <t>M8焊接螺母</t>
    <phoneticPr fontId="1" type="noConversion"/>
  </si>
  <si>
    <t>3-2</t>
    <phoneticPr fontId="1" type="noConversion"/>
  </si>
  <si>
    <t>右侧扶手固定加强板焊接总成</t>
    <phoneticPr fontId="1" type="noConversion"/>
  </si>
  <si>
    <t>SHT0010068</t>
    <phoneticPr fontId="1" type="noConversion"/>
  </si>
  <si>
    <t>4-1</t>
    <phoneticPr fontId="1" type="noConversion"/>
  </si>
  <si>
    <t>4-2</t>
    <phoneticPr fontId="1" type="noConversion"/>
  </si>
  <si>
    <t>总成形式供货</t>
    <phoneticPr fontId="1" type="noConversion"/>
  </si>
  <si>
    <t>图纸1.5厚</t>
    <phoneticPr fontId="1" type="noConversion"/>
  </si>
  <si>
    <t>数据1.6厚</t>
    <phoneticPr fontId="1" type="noConversion"/>
  </si>
  <si>
    <t>供货状态</t>
    <phoneticPr fontId="1" type="noConversion"/>
  </si>
  <si>
    <t>单件</t>
    <phoneticPr fontId="1" type="noConversion"/>
  </si>
  <si>
    <t>南皮利达-未税</t>
    <phoneticPr fontId="1" type="noConversion"/>
  </si>
  <si>
    <t>不承接</t>
    <phoneticPr fontId="1" type="noConversion"/>
  </si>
  <si>
    <t>泊头捷润-未税</t>
    <phoneticPr fontId="1" type="noConversion"/>
  </si>
  <si>
    <t>航天宏达-未税</t>
    <phoneticPr fontId="1" type="noConversion"/>
  </si>
  <si>
    <t>南皮宇诺-未税</t>
    <phoneticPr fontId="1" type="noConversion"/>
  </si>
  <si>
    <t>6套岳众模具转移事宜-厂家报价汇总</t>
    <phoneticPr fontId="1" type="noConversion"/>
  </si>
  <si>
    <t>航天宏达-含税</t>
    <phoneticPr fontId="1" type="noConversion"/>
  </si>
  <si>
    <t>航天宏达-含税-协商价</t>
    <phoneticPr fontId="1" type="noConversion"/>
  </si>
  <si>
    <t>航天宏达-未税-协商价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</si>
</sst>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2" fillId="0" borderId="0" xfId="1">
      <alignment vertical="center"/>
    </xf>
    <xf numFmtId="0" fontId="4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" fillId="0" borderId="1" xfId="1" applyBorder="1">
      <alignment vertical="center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176" fontId="2" fillId="0" borderId="4" xfId="1" applyNumberFormat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6" xfId="1" applyNumberFormat="1" applyBorder="1" applyAlignment="1">
      <alignment horizontal="center" vertical="center"/>
    </xf>
    <xf numFmtId="176" fontId="2" fillId="0" borderId="7" xfId="1" applyNumberFormat="1" applyBorder="1" applyAlignment="1">
      <alignment horizontal="center" vertical="center"/>
    </xf>
    <xf numFmtId="176" fontId="2" fillId="0" borderId="8" xfId="1" applyNumberFormat="1" applyBorder="1" applyAlignment="1">
      <alignment horizontal="center" vertical="center"/>
    </xf>
    <xf numFmtId="176" fontId="2" fillId="3" borderId="9" xfId="1" applyNumberFormat="1" applyFill="1" applyBorder="1" applyAlignment="1">
      <alignment horizontal="center" vertical="center"/>
    </xf>
    <xf numFmtId="176" fontId="2" fillId="3" borderId="4" xfId="1" applyNumberFormat="1" applyFill="1" applyBorder="1" applyAlignment="1">
      <alignment horizontal="center" vertical="center" wrapText="1"/>
    </xf>
    <xf numFmtId="176" fontId="2" fillId="3" borderId="3" xfId="1" applyNumberFormat="1" applyFill="1" applyBorder="1" applyAlignment="1">
      <alignment horizontal="center" vertical="center" wrapText="1"/>
    </xf>
    <xf numFmtId="176" fontId="2" fillId="3" borderId="2" xfId="1" applyNumberFormat="1" applyFill="1" applyBorder="1" applyAlignment="1">
      <alignment horizontal="center" vertical="center" wrapText="1"/>
    </xf>
    <xf numFmtId="176" fontId="2" fillId="0" borderId="4" xfId="1" applyNumberFormat="1" applyFill="1" applyBorder="1" applyAlignment="1">
      <alignment horizontal="center" vertical="center" wrapText="1"/>
    </xf>
    <xf numFmtId="176" fontId="2" fillId="0" borderId="3" xfId="1" applyNumberFormat="1" applyFill="1" applyBorder="1" applyAlignment="1">
      <alignment horizontal="center" vertical="center" wrapText="1"/>
    </xf>
    <xf numFmtId="176" fontId="2" fillId="0" borderId="2" xfId="1" applyNumberFormat="1" applyFill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">
    <cellStyle name="常规" xfId="0" builtinId="0"/>
    <cellStyle name="常规 2" xfId="1" xr:uid="{870C76A3-34C5-4806-AD39-A6C1A501531B}"/>
    <cellStyle name="常规 2 2" xfId="3" xr:uid="{5A1D9992-E3FD-4F9E-9584-C4F5924FC2C0}"/>
    <cellStyle name="常规 28" xfId="2" xr:uid="{2C5A787E-7D34-4811-9DD3-F04F5942D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5520-B22B-4A97-B481-3C8824AE27B9}">
  <dimension ref="A1:Q40"/>
  <sheetViews>
    <sheetView tabSelected="1" zoomScale="90" zoomScaleNormal="90" workbookViewId="0">
      <selection activeCell="P3" sqref="P3:P8"/>
    </sheetView>
  </sheetViews>
  <sheetFormatPr defaultRowHeight="13.8" x14ac:dyDescent="0.25"/>
  <cols>
    <col min="1" max="1" width="8.6640625" customWidth="1"/>
    <col min="2" max="2" width="17.21875" customWidth="1"/>
    <col min="3" max="3" width="26.5546875" customWidth="1"/>
    <col min="4" max="4" width="7.5546875" customWidth="1"/>
    <col min="5" max="5" width="16.33203125" style="7" customWidth="1"/>
    <col min="6" max="6" width="12.77734375" customWidth="1"/>
    <col min="7" max="7" width="12.21875" customWidth="1"/>
    <col min="8" max="9" width="10.88671875" hidden="1" customWidth="1"/>
    <col min="10" max="10" width="10.21875" style="23" customWidth="1"/>
    <col min="11" max="11" width="11" style="25" customWidth="1"/>
    <col min="12" max="12" width="7.88671875" style="25" hidden="1" customWidth="1"/>
    <col min="13" max="13" width="8.44140625" style="25" hidden="1" customWidth="1"/>
    <col min="14" max="14" width="7.5546875" style="25" hidden="1" customWidth="1"/>
    <col min="15" max="15" width="13" style="25" customWidth="1"/>
    <col min="16" max="16" width="11" style="25" customWidth="1"/>
  </cols>
  <sheetData>
    <row r="1" spans="1:17" ht="21" customHeight="1" x14ac:dyDescent="0.25">
      <c r="A1" s="52" t="s">
        <v>60</v>
      </c>
      <c r="B1" s="52"/>
      <c r="C1" s="52"/>
      <c r="D1" s="52"/>
      <c r="E1" s="52"/>
      <c r="F1" s="52"/>
      <c r="G1" s="52"/>
      <c r="H1" s="52"/>
      <c r="I1" s="52"/>
    </row>
    <row r="2" spans="1:17" s="1" customFormat="1" ht="32.4" customHeight="1" x14ac:dyDescent="0.25">
      <c r="A2" s="4" t="s">
        <v>27</v>
      </c>
      <c r="B2" s="4" t="s">
        <v>26</v>
      </c>
      <c r="C2" s="4" t="s">
        <v>25</v>
      </c>
      <c r="D2" s="3" t="s">
        <v>42</v>
      </c>
      <c r="E2" s="6" t="s">
        <v>24</v>
      </c>
      <c r="F2" s="2" t="s">
        <v>23</v>
      </c>
      <c r="G2" s="2" t="s">
        <v>22</v>
      </c>
      <c r="H2" s="5" t="s">
        <v>35</v>
      </c>
      <c r="I2" s="5" t="s">
        <v>34</v>
      </c>
      <c r="J2" s="24" t="s">
        <v>53</v>
      </c>
      <c r="K2" s="24" t="s">
        <v>55</v>
      </c>
      <c r="L2" s="24" t="s">
        <v>58</v>
      </c>
      <c r="M2" s="24" t="s">
        <v>61</v>
      </c>
      <c r="N2" s="24" t="s">
        <v>62</v>
      </c>
      <c r="O2" s="24" t="s">
        <v>63</v>
      </c>
      <c r="P2" s="24" t="s">
        <v>57</v>
      </c>
      <c r="Q2" s="24" t="s">
        <v>59</v>
      </c>
    </row>
    <row r="3" spans="1:17" s="1" customFormat="1" ht="13.8" customHeight="1" x14ac:dyDescent="0.25">
      <c r="A3" s="26" t="s">
        <v>28</v>
      </c>
      <c r="B3" s="26" t="s">
        <v>21</v>
      </c>
      <c r="C3" s="26" t="s">
        <v>20</v>
      </c>
      <c r="D3" s="26" t="s">
        <v>28</v>
      </c>
      <c r="E3" s="45" t="s">
        <v>12</v>
      </c>
      <c r="F3" s="8" t="s">
        <v>2</v>
      </c>
      <c r="G3" s="8">
        <v>250</v>
      </c>
      <c r="H3" s="56" t="s">
        <v>51</v>
      </c>
      <c r="I3" s="56" t="s">
        <v>52</v>
      </c>
      <c r="J3" s="42" t="s">
        <v>54</v>
      </c>
      <c r="K3" s="29">
        <v>8.4454999999999991</v>
      </c>
      <c r="L3" s="36">
        <v>6.1946902654867264</v>
      </c>
      <c r="M3" s="36">
        <f>L3*1.13</f>
        <v>7</v>
      </c>
      <c r="N3" s="36">
        <f>M3-0.3</f>
        <v>6.7</v>
      </c>
      <c r="O3" s="36">
        <f>N3/1.13</f>
        <v>5.9292035398230096</v>
      </c>
      <c r="P3" s="29">
        <v>10.3</v>
      </c>
      <c r="Q3" s="32">
        <v>6.4070796460177002</v>
      </c>
    </row>
    <row r="4" spans="1:17" s="1" customFormat="1" ht="13.8" customHeight="1" x14ac:dyDescent="0.25">
      <c r="A4" s="27"/>
      <c r="B4" s="27"/>
      <c r="C4" s="27"/>
      <c r="D4" s="27"/>
      <c r="E4" s="46"/>
      <c r="F4" s="9" t="s">
        <v>10</v>
      </c>
      <c r="G4" s="8">
        <v>250</v>
      </c>
      <c r="H4" s="54"/>
      <c r="I4" s="54"/>
      <c r="J4" s="43"/>
      <c r="K4" s="30"/>
      <c r="L4" s="37"/>
      <c r="M4" s="37"/>
      <c r="N4" s="37"/>
      <c r="O4" s="37"/>
      <c r="P4" s="30"/>
      <c r="Q4" s="33"/>
    </row>
    <row r="5" spans="1:17" s="1" customFormat="1" ht="13.8" customHeight="1" x14ac:dyDescent="0.25">
      <c r="A5" s="27"/>
      <c r="B5" s="27"/>
      <c r="C5" s="27"/>
      <c r="D5" s="27"/>
      <c r="E5" s="46"/>
      <c r="F5" s="9" t="s">
        <v>11</v>
      </c>
      <c r="G5" s="8">
        <v>250</v>
      </c>
      <c r="H5" s="54"/>
      <c r="I5" s="54"/>
      <c r="J5" s="43"/>
      <c r="K5" s="30"/>
      <c r="L5" s="37"/>
      <c r="M5" s="37"/>
      <c r="N5" s="37"/>
      <c r="O5" s="37"/>
      <c r="P5" s="30"/>
      <c r="Q5" s="33"/>
    </row>
    <row r="6" spans="1:17" s="1" customFormat="1" ht="13.8" customHeight="1" x14ac:dyDescent="0.25">
      <c r="A6" s="27"/>
      <c r="B6" s="27"/>
      <c r="C6" s="27"/>
      <c r="D6" s="27"/>
      <c r="E6" s="46"/>
      <c r="F6" s="9" t="s">
        <v>9</v>
      </c>
      <c r="G6" s="8">
        <v>250</v>
      </c>
      <c r="H6" s="54"/>
      <c r="I6" s="54"/>
      <c r="J6" s="43"/>
      <c r="K6" s="30"/>
      <c r="L6" s="37"/>
      <c r="M6" s="37"/>
      <c r="N6" s="37"/>
      <c r="O6" s="37"/>
      <c r="P6" s="30"/>
      <c r="Q6" s="33"/>
    </row>
    <row r="7" spans="1:17" s="1" customFormat="1" ht="13.8" customHeight="1" x14ac:dyDescent="0.25">
      <c r="A7" s="27"/>
      <c r="B7" s="27"/>
      <c r="C7" s="27"/>
      <c r="D7" s="27"/>
      <c r="E7" s="46"/>
      <c r="F7" s="9" t="s">
        <v>0</v>
      </c>
      <c r="G7" s="8">
        <v>200</v>
      </c>
      <c r="H7" s="54"/>
      <c r="I7" s="54"/>
      <c r="J7" s="43"/>
      <c r="K7" s="30"/>
      <c r="L7" s="37"/>
      <c r="M7" s="37"/>
      <c r="N7" s="37"/>
      <c r="O7" s="37"/>
      <c r="P7" s="30"/>
      <c r="Q7" s="33"/>
    </row>
    <row r="8" spans="1:17" s="1" customFormat="1" ht="13.8" customHeight="1" x14ac:dyDescent="0.25">
      <c r="A8" s="28"/>
      <c r="B8" s="28"/>
      <c r="C8" s="28"/>
      <c r="D8" s="28"/>
      <c r="E8" s="47"/>
      <c r="F8" s="9" t="s">
        <v>17</v>
      </c>
      <c r="G8" s="8">
        <v>200</v>
      </c>
      <c r="H8" s="55"/>
      <c r="I8" s="55"/>
      <c r="J8" s="44"/>
      <c r="K8" s="31"/>
      <c r="L8" s="38"/>
      <c r="M8" s="38"/>
      <c r="N8" s="38"/>
      <c r="O8" s="38"/>
      <c r="P8" s="31"/>
      <c r="Q8" s="34"/>
    </row>
    <row r="9" spans="1:17" s="1" customFormat="1" ht="13.8" customHeight="1" x14ac:dyDescent="0.25">
      <c r="A9" s="26" t="s">
        <v>29</v>
      </c>
      <c r="B9" s="26" t="s">
        <v>19</v>
      </c>
      <c r="C9" s="26" t="s">
        <v>18</v>
      </c>
      <c r="D9" s="26" t="s">
        <v>28</v>
      </c>
      <c r="E9" s="45" t="s">
        <v>12</v>
      </c>
      <c r="F9" s="8" t="s">
        <v>2</v>
      </c>
      <c r="G9" s="8">
        <v>250</v>
      </c>
      <c r="H9" s="56" t="s">
        <v>51</v>
      </c>
      <c r="I9" s="56" t="s">
        <v>52</v>
      </c>
      <c r="J9" s="42" t="s">
        <v>54</v>
      </c>
      <c r="K9" s="29">
        <v>8.4454999999999991</v>
      </c>
      <c r="L9" s="36">
        <v>6.1946902654867264</v>
      </c>
      <c r="M9" s="36">
        <f>L9*1.13</f>
        <v>7</v>
      </c>
      <c r="N9" s="36">
        <f>M9-0.3</f>
        <v>6.7</v>
      </c>
      <c r="O9" s="36">
        <f>N9/1.13</f>
        <v>5.9292035398230096</v>
      </c>
      <c r="P9" s="29">
        <v>10.3</v>
      </c>
      <c r="Q9" s="32">
        <v>6.4070796460177002</v>
      </c>
    </row>
    <row r="10" spans="1:17" s="1" customFormat="1" ht="13.8" customHeight="1" x14ac:dyDescent="0.25">
      <c r="A10" s="27"/>
      <c r="B10" s="27"/>
      <c r="C10" s="27"/>
      <c r="D10" s="27"/>
      <c r="E10" s="46"/>
      <c r="F10" s="9" t="s">
        <v>10</v>
      </c>
      <c r="G10" s="8">
        <v>250</v>
      </c>
      <c r="H10" s="54"/>
      <c r="I10" s="54"/>
      <c r="J10" s="43"/>
      <c r="K10" s="30"/>
      <c r="L10" s="37"/>
      <c r="M10" s="37"/>
      <c r="N10" s="37"/>
      <c r="O10" s="37"/>
      <c r="P10" s="30"/>
      <c r="Q10" s="33"/>
    </row>
    <row r="11" spans="1:17" s="1" customFormat="1" ht="13.8" customHeight="1" x14ac:dyDescent="0.25">
      <c r="A11" s="27"/>
      <c r="B11" s="27"/>
      <c r="C11" s="27"/>
      <c r="D11" s="27"/>
      <c r="E11" s="46"/>
      <c r="F11" s="9" t="s">
        <v>11</v>
      </c>
      <c r="G11" s="8">
        <v>250</v>
      </c>
      <c r="H11" s="54"/>
      <c r="I11" s="54"/>
      <c r="J11" s="43"/>
      <c r="K11" s="30"/>
      <c r="L11" s="37"/>
      <c r="M11" s="37"/>
      <c r="N11" s="37"/>
      <c r="O11" s="37"/>
      <c r="P11" s="30"/>
      <c r="Q11" s="33"/>
    </row>
    <row r="12" spans="1:17" s="1" customFormat="1" ht="13.8" customHeight="1" x14ac:dyDescent="0.25">
      <c r="A12" s="27"/>
      <c r="B12" s="27"/>
      <c r="C12" s="27"/>
      <c r="D12" s="27"/>
      <c r="E12" s="46"/>
      <c r="F12" s="9" t="s">
        <v>9</v>
      </c>
      <c r="G12" s="8">
        <v>250</v>
      </c>
      <c r="H12" s="54"/>
      <c r="I12" s="54"/>
      <c r="J12" s="43"/>
      <c r="K12" s="30"/>
      <c r="L12" s="37"/>
      <c r="M12" s="37"/>
      <c r="N12" s="37"/>
      <c r="O12" s="37"/>
      <c r="P12" s="30"/>
      <c r="Q12" s="33"/>
    </row>
    <row r="13" spans="1:17" s="1" customFormat="1" ht="13.8" customHeight="1" x14ac:dyDescent="0.25">
      <c r="A13" s="27"/>
      <c r="B13" s="27"/>
      <c r="C13" s="27"/>
      <c r="D13" s="27"/>
      <c r="E13" s="46"/>
      <c r="F13" s="9" t="s">
        <v>0</v>
      </c>
      <c r="G13" s="8">
        <v>200</v>
      </c>
      <c r="H13" s="54"/>
      <c r="I13" s="54"/>
      <c r="J13" s="43"/>
      <c r="K13" s="30"/>
      <c r="L13" s="37"/>
      <c r="M13" s="37"/>
      <c r="N13" s="37"/>
      <c r="O13" s="37"/>
      <c r="P13" s="30"/>
      <c r="Q13" s="33"/>
    </row>
    <row r="14" spans="1:17" s="1" customFormat="1" ht="13.8" customHeight="1" x14ac:dyDescent="0.25">
      <c r="A14" s="28"/>
      <c r="B14" s="28"/>
      <c r="C14" s="28"/>
      <c r="D14" s="28"/>
      <c r="E14" s="47"/>
      <c r="F14" s="9" t="s">
        <v>17</v>
      </c>
      <c r="G14" s="8">
        <v>200</v>
      </c>
      <c r="H14" s="55"/>
      <c r="I14" s="55"/>
      <c r="J14" s="44"/>
      <c r="K14" s="31"/>
      <c r="L14" s="38"/>
      <c r="M14" s="38"/>
      <c r="N14" s="38"/>
      <c r="O14" s="38"/>
      <c r="P14" s="31"/>
      <c r="Q14" s="34"/>
    </row>
    <row r="15" spans="1:17" s="1" customFormat="1" ht="16.2" customHeight="1" x14ac:dyDescent="0.25">
      <c r="A15" s="16" t="s">
        <v>30</v>
      </c>
      <c r="B15" s="16" t="s">
        <v>37</v>
      </c>
      <c r="C15" s="16" t="s">
        <v>38</v>
      </c>
      <c r="D15" s="16" t="s">
        <v>28</v>
      </c>
      <c r="E15" s="16" t="s">
        <v>39</v>
      </c>
      <c r="F15" s="17" t="s">
        <v>40</v>
      </c>
      <c r="G15" s="18" t="s">
        <v>40</v>
      </c>
      <c r="H15" s="19" t="s">
        <v>36</v>
      </c>
      <c r="I15" s="20" t="s">
        <v>36</v>
      </c>
      <c r="J15" s="42" t="s">
        <v>50</v>
      </c>
      <c r="K15" s="29">
        <v>5.9105999999999996</v>
      </c>
      <c r="L15" s="39">
        <v>4.6902654867256643</v>
      </c>
      <c r="M15" s="39">
        <f>L15*1.13</f>
        <v>5.3</v>
      </c>
      <c r="N15" s="39">
        <f>M15-0.4</f>
        <v>4.8999999999999995</v>
      </c>
      <c r="O15" s="39">
        <f>N15/1.13</f>
        <v>4.336283185840708</v>
      </c>
      <c r="P15" s="29">
        <v>7.8</v>
      </c>
      <c r="Q15" s="35">
        <v>4.4070796460177002</v>
      </c>
    </row>
    <row r="16" spans="1:17" s="1" customFormat="1" ht="13.8" customHeight="1" x14ac:dyDescent="0.25">
      <c r="A16" s="48" t="s">
        <v>41</v>
      </c>
      <c r="B16" s="48" t="s">
        <v>16</v>
      </c>
      <c r="C16" s="48" t="s">
        <v>15</v>
      </c>
      <c r="D16" s="48" t="s">
        <v>28</v>
      </c>
      <c r="E16" s="48" t="s">
        <v>12</v>
      </c>
      <c r="F16" s="18" t="s">
        <v>2</v>
      </c>
      <c r="G16" s="18">
        <v>250</v>
      </c>
      <c r="H16" s="57" t="s">
        <v>51</v>
      </c>
      <c r="I16" s="57" t="s">
        <v>52</v>
      </c>
      <c r="J16" s="43"/>
      <c r="K16" s="30"/>
      <c r="L16" s="40"/>
      <c r="M16" s="40"/>
      <c r="N16" s="40"/>
      <c r="O16" s="40"/>
      <c r="P16" s="30"/>
      <c r="Q16" s="35"/>
    </row>
    <row r="17" spans="1:17" s="1" customFormat="1" ht="13.8" customHeight="1" x14ac:dyDescent="0.25">
      <c r="A17" s="48"/>
      <c r="B17" s="48"/>
      <c r="C17" s="48"/>
      <c r="D17" s="48"/>
      <c r="E17" s="48"/>
      <c r="F17" s="17" t="s">
        <v>10</v>
      </c>
      <c r="G17" s="18">
        <v>200</v>
      </c>
      <c r="H17" s="58"/>
      <c r="I17" s="58"/>
      <c r="J17" s="43"/>
      <c r="K17" s="30"/>
      <c r="L17" s="40"/>
      <c r="M17" s="40"/>
      <c r="N17" s="40"/>
      <c r="O17" s="40"/>
      <c r="P17" s="30"/>
      <c r="Q17" s="35"/>
    </row>
    <row r="18" spans="1:17" s="1" customFormat="1" ht="13.8" customHeight="1" x14ac:dyDescent="0.25">
      <c r="A18" s="48"/>
      <c r="B18" s="48"/>
      <c r="C18" s="48"/>
      <c r="D18" s="48"/>
      <c r="E18" s="48"/>
      <c r="F18" s="17" t="s">
        <v>11</v>
      </c>
      <c r="G18" s="18">
        <v>200</v>
      </c>
      <c r="H18" s="58"/>
      <c r="I18" s="58"/>
      <c r="J18" s="43"/>
      <c r="K18" s="30"/>
      <c r="L18" s="40"/>
      <c r="M18" s="40"/>
      <c r="N18" s="40"/>
      <c r="O18" s="40"/>
      <c r="P18" s="30"/>
      <c r="Q18" s="35"/>
    </row>
    <row r="19" spans="1:17" s="1" customFormat="1" ht="13.8" customHeight="1" x14ac:dyDescent="0.25">
      <c r="A19" s="48"/>
      <c r="B19" s="48"/>
      <c r="C19" s="48"/>
      <c r="D19" s="48"/>
      <c r="E19" s="48"/>
      <c r="F19" s="18" t="s">
        <v>10</v>
      </c>
      <c r="G19" s="18">
        <v>160</v>
      </c>
      <c r="H19" s="58"/>
      <c r="I19" s="58"/>
      <c r="J19" s="43"/>
      <c r="K19" s="30"/>
      <c r="L19" s="40"/>
      <c r="M19" s="40"/>
      <c r="N19" s="40"/>
      <c r="O19" s="40"/>
      <c r="P19" s="30"/>
      <c r="Q19" s="35"/>
    </row>
    <row r="20" spans="1:17" s="1" customFormat="1" ht="13.8" customHeight="1" x14ac:dyDescent="0.25">
      <c r="A20" s="48"/>
      <c r="B20" s="48"/>
      <c r="C20" s="48"/>
      <c r="D20" s="48"/>
      <c r="E20" s="48"/>
      <c r="F20" s="17" t="s">
        <v>9</v>
      </c>
      <c r="G20" s="18">
        <v>160</v>
      </c>
      <c r="H20" s="59"/>
      <c r="I20" s="59"/>
      <c r="J20" s="43"/>
      <c r="K20" s="30"/>
      <c r="L20" s="40"/>
      <c r="M20" s="40"/>
      <c r="N20" s="40"/>
      <c r="O20" s="40"/>
      <c r="P20" s="30"/>
      <c r="Q20" s="35"/>
    </row>
    <row r="21" spans="1:17" s="1" customFormat="1" ht="13.2" customHeight="1" x14ac:dyDescent="0.25">
      <c r="A21" s="21" t="s">
        <v>45</v>
      </c>
      <c r="B21" s="21" t="s">
        <v>43</v>
      </c>
      <c r="C21" s="21" t="s">
        <v>44</v>
      </c>
      <c r="D21" s="21" t="s">
        <v>29</v>
      </c>
      <c r="E21" s="21" t="s">
        <v>40</v>
      </c>
      <c r="F21" s="17" t="s">
        <v>40</v>
      </c>
      <c r="G21" s="18" t="s">
        <v>40</v>
      </c>
      <c r="H21" s="19" t="s">
        <v>40</v>
      </c>
      <c r="I21" s="19" t="s">
        <v>40</v>
      </c>
      <c r="J21" s="44"/>
      <c r="K21" s="31"/>
      <c r="L21" s="41"/>
      <c r="M21" s="41"/>
      <c r="N21" s="41"/>
      <c r="O21" s="41"/>
      <c r="P21" s="31"/>
      <c r="Q21" s="35"/>
    </row>
    <row r="22" spans="1:17" s="1" customFormat="1" ht="19.2" customHeight="1" x14ac:dyDescent="0.25">
      <c r="A22" s="14" t="s">
        <v>31</v>
      </c>
      <c r="B22" s="14" t="s">
        <v>47</v>
      </c>
      <c r="C22" s="14" t="s">
        <v>46</v>
      </c>
      <c r="D22" s="14" t="s">
        <v>28</v>
      </c>
      <c r="E22" s="14" t="s">
        <v>39</v>
      </c>
      <c r="F22" s="22" t="s">
        <v>40</v>
      </c>
      <c r="G22" s="10" t="s">
        <v>40</v>
      </c>
      <c r="H22" s="13" t="s">
        <v>36</v>
      </c>
      <c r="I22" s="13" t="s">
        <v>36</v>
      </c>
      <c r="J22" s="42" t="s">
        <v>50</v>
      </c>
      <c r="K22" s="29">
        <v>5.9105999999999996</v>
      </c>
      <c r="L22" s="39">
        <v>4.6902654867256643</v>
      </c>
      <c r="M22" s="39">
        <f>L22*1.13</f>
        <v>5.3</v>
      </c>
      <c r="N22" s="39">
        <f>M22-0.4</f>
        <v>4.8999999999999995</v>
      </c>
      <c r="O22" s="39">
        <f>N22/1.13</f>
        <v>4.336283185840708</v>
      </c>
      <c r="P22" s="29">
        <v>7.8</v>
      </c>
      <c r="Q22" s="35">
        <v>4.4070796460177002</v>
      </c>
    </row>
    <row r="23" spans="1:17" s="1" customFormat="1" ht="13.8" customHeight="1" x14ac:dyDescent="0.25">
      <c r="A23" s="49" t="s">
        <v>48</v>
      </c>
      <c r="B23" s="49" t="s">
        <v>14</v>
      </c>
      <c r="C23" s="49" t="s">
        <v>13</v>
      </c>
      <c r="D23" s="49" t="s">
        <v>28</v>
      </c>
      <c r="E23" s="49" t="s">
        <v>12</v>
      </c>
      <c r="F23" s="10" t="s">
        <v>2</v>
      </c>
      <c r="G23" s="10">
        <v>250</v>
      </c>
      <c r="H23" s="60" t="s">
        <v>51</v>
      </c>
      <c r="I23" s="60" t="s">
        <v>52</v>
      </c>
      <c r="J23" s="43"/>
      <c r="K23" s="30"/>
      <c r="L23" s="40"/>
      <c r="M23" s="40"/>
      <c r="N23" s="40"/>
      <c r="O23" s="40"/>
      <c r="P23" s="30"/>
      <c r="Q23" s="35"/>
    </row>
    <row r="24" spans="1:17" s="1" customFormat="1" ht="13.8" customHeight="1" x14ac:dyDescent="0.25">
      <c r="A24" s="50"/>
      <c r="B24" s="50"/>
      <c r="C24" s="50"/>
      <c r="D24" s="50"/>
      <c r="E24" s="50"/>
      <c r="F24" s="11" t="s">
        <v>10</v>
      </c>
      <c r="G24" s="10">
        <v>200</v>
      </c>
      <c r="H24" s="61"/>
      <c r="I24" s="61"/>
      <c r="J24" s="43"/>
      <c r="K24" s="30"/>
      <c r="L24" s="40"/>
      <c r="M24" s="40"/>
      <c r="N24" s="40"/>
      <c r="O24" s="40"/>
      <c r="P24" s="30"/>
      <c r="Q24" s="35"/>
    </row>
    <row r="25" spans="1:17" s="1" customFormat="1" ht="13.8" customHeight="1" x14ac:dyDescent="0.25">
      <c r="A25" s="50"/>
      <c r="B25" s="50"/>
      <c r="C25" s="50"/>
      <c r="D25" s="50"/>
      <c r="E25" s="50"/>
      <c r="F25" s="11" t="s">
        <v>11</v>
      </c>
      <c r="G25" s="10">
        <v>200</v>
      </c>
      <c r="H25" s="61"/>
      <c r="I25" s="61"/>
      <c r="J25" s="43"/>
      <c r="K25" s="30"/>
      <c r="L25" s="40"/>
      <c r="M25" s="40"/>
      <c r="N25" s="40"/>
      <c r="O25" s="40"/>
      <c r="P25" s="30"/>
      <c r="Q25" s="35"/>
    </row>
    <row r="26" spans="1:17" s="1" customFormat="1" ht="13.8" customHeight="1" x14ac:dyDescent="0.25">
      <c r="A26" s="50"/>
      <c r="B26" s="50"/>
      <c r="C26" s="50"/>
      <c r="D26" s="50"/>
      <c r="E26" s="50"/>
      <c r="F26" s="15" t="s">
        <v>10</v>
      </c>
      <c r="G26" s="10">
        <v>160</v>
      </c>
      <c r="H26" s="61"/>
      <c r="I26" s="61"/>
      <c r="J26" s="43"/>
      <c r="K26" s="30"/>
      <c r="L26" s="40"/>
      <c r="M26" s="40"/>
      <c r="N26" s="40"/>
      <c r="O26" s="40"/>
      <c r="P26" s="30"/>
      <c r="Q26" s="35"/>
    </row>
    <row r="27" spans="1:17" s="1" customFormat="1" ht="13.8" customHeight="1" x14ac:dyDescent="0.25">
      <c r="A27" s="51"/>
      <c r="B27" s="51"/>
      <c r="C27" s="51"/>
      <c r="D27" s="51"/>
      <c r="E27" s="51"/>
      <c r="F27" s="11" t="s">
        <v>9</v>
      </c>
      <c r="G27" s="10">
        <v>160</v>
      </c>
      <c r="H27" s="62"/>
      <c r="I27" s="62"/>
      <c r="J27" s="43"/>
      <c r="K27" s="30"/>
      <c r="L27" s="40"/>
      <c r="M27" s="40"/>
      <c r="N27" s="40"/>
      <c r="O27" s="40"/>
      <c r="P27" s="30"/>
      <c r="Q27" s="35"/>
    </row>
    <row r="28" spans="1:17" s="1" customFormat="1" ht="13.2" customHeight="1" x14ac:dyDescent="0.25">
      <c r="A28" s="12" t="s">
        <v>49</v>
      </c>
      <c r="B28" s="12" t="s">
        <v>43</v>
      </c>
      <c r="C28" s="12" t="s">
        <v>44</v>
      </c>
      <c r="D28" s="12" t="s">
        <v>29</v>
      </c>
      <c r="E28" s="12" t="s">
        <v>40</v>
      </c>
      <c r="F28" s="11" t="s">
        <v>40</v>
      </c>
      <c r="G28" s="10" t="s">
        <v>40</v>
      </c>
      <c r="H28" s="13" t="s">
        <v>40</v>
      </c>
      <c r="I28" s="13" t="s">
        <v>40</v>
      </c>
      <c r="J28" s="44"/>
      <c r="K28" s="31"/>
      <c r="L28" s="41"/>
      <c r="M28" s="41"/>
      <c r="N28" s="41"/>
      <c r="O28" s="41"/>
      <c r="P28" s="31"/>
      <c r="Q28" s="35"/>
    </row>
    <row r="29" spans="1:17" s="1" customFormat="1" ht="13.8" customHeight="1" x14ac:dyDescent="0.25">
      <c r="A29" s="26" t="s">
        <v>32</v>
      </c>
      <c r="B29" s="26" t="s">
        <v>8</v>
      </c>
      <c r="C29" s="26" t="s">
        <v>7</v>
      </c>
      <c r="D29" s="26" t="s">
        <v>28</v>
      </c>
      <c r="E29" s="45" t="s">
        <v>4</v>
      </c>
      <c r="F29" s="9" t="s">
        <v>3</v>
      </c>
      <c r="G29" s="8">
        <v>200</v>
      </c>
      <c r="H29" s="53" t="s">
        <v>36</v>
      </c>
      <c r="I29" s="53" t="s">
        <v>36</v>
      </c>
      <c r="J29" s="42" t="s">
        <v>54</v>
      </c>
      <c r="K29" s="29">
        <v>4.8170000000000002</v>
      </c>
      <c r="L29" s="36">
        <v>2.7610619469026552</v>
      </c>
      <c r="M29" s="36">
        <f>L29*1.13</f>
        <v>3.12</v>
      </c>
      <c r="N29" s="36">
        <f>M29-0.2</f>
        <v>2.92</v>
      </c>
      <c r="O29" s="36">
        <f>N29/1.13</f>
        <v>2.584070796460177</v>
      </c>
      <c r="P29" s="29">
        <v>4.9000000000000004</v>
      </c>
      <c r="Q29" s="29" t="s">
        <v>56</v>
      </c>
    </row>
    <row r="30" spans="1:17" s="1" customFormat="1" ht="13.8" customHeight="1" x14ac:dyDescent="0.25">
      <c r="A30" s="27"/>
      <c r="B30" s="27"/>
      <c r="C30" s="27"/>
      <c r="D30" s="27"/>
      <c r="E30" s="46"/>
      <c r="F30" s="9" t="s">
        <v>2</v>
      </c>
      <c r="G30" s="8">
        <v>200</v>
      </c>
      <c r="H30" s="54"/>
      <c r="I30" s="54"/>
      <c r="J30" s="43"/>
      <c r="K30" s="30"/>
      <c r="L30" s="37"/>
      <c r="M30" s="37"/>
      <c r="N30" s="37"/>
      <c r="O30" s="37"/>
      <c r="P30" s="30"/>
      <c r="Q30" s="30"/>
    </row>
    <row r="31" spans="1:17" s="1" customFormat="1" ht="13.8" customHeight="1" x14ac:dyDescent="0.25">
      <c r="A31" s="27"/>
      <c r="B31" s="27"/>
      <c r="C31" s="27"/>
      <c r="D31" s="27"/>
      <c r="E31" s="46"/>
      <c r="F31" s="9" t="s">
        <v>1</v>
      </c>
      <c r="G31" s="8">
        <v>160</v>
      </c>
      <c r="H31" s="54"/>
      <c r="I31" s="54"/>
      <c r="J31" s="43"/>
      <c r="K31" s="30"/>
      <c r="L31" s="37"/>
      <c r="M31" s="37"/>
      <c r="N31" s="37"/>
      <c r="O31" s="37"/>
      <c r="P31" s="30"/>
      <c r="Q31" s="30"/>
    </row>
    <row r="32" spans="1:17" s="1" customFormat="1" ht="13.8" customHeight="1" x14ac:dyDescent="0.25">
      <c r="A32" s="28"/>
      <c r="B32" s="28"/>
      <c r="C32" s="28"/>
      <c r="D32" s="28"/>
      <c r="E32" s="47"/>
      <c r="F32" s="9" t="s">
        <v>0</v>
      </c>
      <c r="G32" s="8">
        <v>110</v>
      </c>
      <c r="H32" s="55"/>
      <c r="I32" s="55"/>
      <c r="J32" s="44"/>
      <c r="K32" s="31"/>
      <c r="L32" s="38"/>
      <c r="M32" s="38"/>
      <c r="N32" s="38"/>
      <c r="O32" s="38"/>
      <c r="P32" s="31"/>
      <c r="Q32" s="31"/>
    </row>
    <row r="33" spans="1:17" s="1" customFormat="1" ht="13.8" customHeight="1" x14ac:dyDescent="0.25">
      <c r="A33" s="26" t="s">
        <v>33</v>
      </c>
      <c r="B33" s="26" t="s">
        <v>6</v>
      </c>
      <c r="C33" s="26" t="s">
        <v>5</v>
      </c>
      <c r="D33" s="26" t="s">
        <v>28</v>
      </c>
      <c r="E33" s="45" t="s">
        <v>4</v>
      </c>
      <c r="F33" s="9" t="s">
        <v>3</v>
      </c>
      <c r="G33" s="8">
        <v>200</v>
      </c>
      <c r="H33" s="53" t="s">
        <v>36</v>
      </c>
      <c r="I33" s="53" t="s">
        <v>36</v>
      </c>
      <c r="J33" s="42" t="s">
        <v>54</v>
      </c>
      <c r="K33" s="29">
        <v>3.4849999999999999</v>
      </c>
      <c r="L33" s="36">
        <v>2.7610619469026552</v>
      </c>
      <c r="M33" s="36">
        <f>L33*1.13</f>
        <v>3.12</v>
      </c>
      <c r="N33" s="36">
        <f>M33-0.2</f>
        <v>2.92</v>
      </c>
      <c r="O33" s="36">
        <f>N33/1.13</f>
        <v>2.584070796460177</v>
      </c>
      <c r="P33" s="29">
        <v>4.9000000000000004</v>
      </c>
      <c r="Q33" s="29" t="s">
        <v>56</v>
      </c>
    </row>
    <row r="34" spans="1:17" s="1" customFormat="1" ht="13.8" customHeight="1" x14ac:dyDescent="0.25">
      <c r="A34" s="27"/>
      <c r="B34" s="27"/>
      <c r="C34" s="27"/>
      <c r="D34" s="27"/>
      <c r="E34" s="46"/>
      <c r="F34" s="9" t="s">
        <v>2</v>
      </c>
      <c r="G34" s="8">
        <v>200</v>
      </c>
      <c r="H34" s="54"/>
      <c r="I34" s="54"/>
      <c r="J34" s="43"/>
      <c r="K34" s="30"/>
      <c r="L34" s="37"/>
      <c r="M34" s="37"/>
      <c r="N34" s="37"/>
      <c r="O34" s="37"/>
      <c r="P34" s="30"/>
      <c r="Q34" s="30"/>
    </row>
    <row r="35" spans="1:17" s="1" customFormat="1" ht="13.8" customHeight="1" x14ac:dyDescent="0.25">
      <c r="A35" s="27"/>
      <c r="B35" s="27"/>
      <c r="C35" s="27"/>
      <c r="D35" s="27"/>
      <c r="E35" s="46"/>
      <c r="F35" s="9" t="s">
        <v>1</v>
      </c>
      <c r="G35" s="8">
        <v>160</v>
      </c>
      <c r="H35" s="54"/>
      <c r="I35" s="54"/>
      <c r="J35" s="43"/>
      <c r="K35" s="30"/>
      <c r="L35" s="37"/>
      <c r="M35" s="37"/>
      <c r="N35" s="37"/>
      <c r="O35" s="37"/>
      <c r="P35" s="30"/>
      <c r="Q35" s="30"/>
    </row>
    <row r="36" spans="1:17" s="1" customFormat="1" ht="13.8" customHeight="1" x14ac:dyDescent="0.25">
      <c r="A36" s="28"/>
      <c r="B36" s="28"/>
      <c r="C36" s="28"/>
      <c r="D36" s="28"/>
      <c r="E36" s="47"/>
      <c r="F36" s="9" t="s">
        <v>0</v>
      </c>
      <c r="G36" s="8">
        <v>110</v>
      </c>
      <c r="H36" s="55"/>
      <c r="I36" s="55"/>
      <c r="J36" s="44"/>
      <c r="K36" s="31"/>
      <c r="L36" s="38"/>
      <c r="M36" s="38"/>
      <c r="N36" s="38"/>
      <c r="O36" s="38"/>
      <c r="P36" s="31"/>
      <c r="Q36" s="31"/>
    </row>
    <row r="37" spans="1:17" x14ac:dyDescent="0.25">
      <c r="K37" s="63">
        <f>SUM(K3:K36)</f>
        <v>37.014199999999995</v>
      </c>
      <c r="O37" s="63">
        <f>SUM(O3:O36)</f>
        <v>25.69911504424779</v>
      </c>
      <c r="P37" s="63">
        <f>SUM(P3:P36)</f>
        <v>46</v>
      </c>
    </row>
    <row r="40" spans="1:17" ht="26.4" customHeight="1" x14ac:dyDescent="0.25"/>
  </sheetData>
  <mergeCells count="91">
    <mergeCell ref="O33:O36"/>
    <mergeCell ref="O3:O8"/>
    <mergeCell ref="O9:O14"/>
    <mergeCell ref="O15:O21"/>
    <mergeCell ref="O22:O28"/>
    <mergeCell ref="O29:O32"/>
    <mergeCell ref="M33:M36"/>
    <mergeCell ref="N3:N8"/>
    <mergeCell ref="N9:N14"/>
    <mergeCell ref="N15:N21"/>
    <mergeCell ref="N22:N28"/>
    <mergeCell ref="N29:N32"/>
    <mergeCell ref="N33:N36"/>
    <mergeCell ref="M3:M8"/>
    <mergeCell ref="M9:M14"/>
    <mergeCell ref="M15:M21"/>
    <mergeCell ref="M22:M28"/>
    <mergeCell ref="M29:M32"/>
    <mergeCell ref="A1:I1"/>
    <mergeCell ref="H29:H32"/>
    <mergeCell ref="H33:H36"/>
    <mergeCell ref="I9:I14"/>
    <mergeCell ref="I16:I20"/>
    <mergeCell ref="I23:I27"/>
    <mergeCell ref="I29:I32"/>
    <mergeCell ref="I33:I36"/>
    <mergeCell ref="H3:H8"/>
    <mergeCell ref="I3:I8"/>
    <mergeCell ref="H9:H14"/>
    <mergeCell ref="H16:H20"/>
    <mergeCell ref="H23:H27"/>
    <mergeCell ref="A3:A8"/>
    <mergeCell ref="B3:B8"/>
    <mergeCell ref="C3:C8"/>
    <mergeCell ref="E3:E8"/>
    <mergeCell ref="A9:A14"/>
    <mergeCell ref="B9:B14"/>
    <mergeCell ref="C9:C14"/>
    <mergeCell ref="E9:E14"/>
    <mergeCell ref="D3:D8"/>
    <mergeCell ref="D9:D14"/>
    <mergeCell ref="A16:A20"/>
    <mergeCell ref="B16:B20"/>
    <mergeCell ref="C16:C20"/>
    <mergeCell ref="E16:E20"/>
    <mergeCell ref="A23:A27"/>
    <mergeCell ref="B23:B27"/>
    <mergeCell ref="C23:C27"/>
    <mergeCell ref="E23:E27"/>
    <mergeCell ref="D16:D20"/>
    <mergeCell ref="D23:D27"/>
    <mergeCell ref="A29:A32"/>
    <mergeCell ref="B29:B32"/>
    <mergeCell ref="C29:C32"/>
    <mergeCell ref="E29:E32"/>
    <mergeCell ref="A33:A36"/>
    <mergeCell ref="B33:B36"/>
    <mergeCell ref="C33:C36"/>
    <mergeCell ref="E33:E36"/>
    <mergeCell ref="J33:J36"/>
    <mergeCell ref="K3:K8"/>
    <mergeCell ref="P3:P8"/>
    <mergeCell ref="K9:K14"/>
    <mergeCell ref="P9:P14"/>
    <mergeCell ref="K15:K21"/>
    <mergeCell ref="P15:P21"/>
    <mergeCell ref="K22:K28"/>
    <mergeCell ref="P22:P28"/>
    <mergeCell ref="K29:K32"/>
    <mergeCell ref="P29:P32"/>
    <mergeCell ref="J3:J8"/>
    <mergeCell ref="J9:J14"/>
    <mergeCell ref="J15:J21"/>
    <mergeCell ref="J22:J28"/>
    <mergeCell ref="J29:J32"/>
    <mergeCell ref="D29:D32"/>
    <mergeCell ref="D33:D36"/>
    <mergeCell ref="Q33:Q36"/>
    <mergeCell ref="Q3:Q8"/>
    <mergeCell ref="Q9:Q14"/>
    <mergeCell ref="Q15:Q21"/>
    <mergeCell ref="Q22:Q28"/>
    <mergeCell ref="Q29:Q32"/>
    <mergeCell ref="K33:K36"/>
    <mergeCell ref="P33:P36"/>
    <mergeCell ref="L3:L8"/>
    <mergeCell ref="L9:L14"/>
    <mergeCell ref="L15:L21"/>
    <mergeCell ref="L22:L28"/>
    <mergeCell ref="L29:L32"/>
    <mergeCell ref="L33:L36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2021-11-17T11:03:48Z</dcterms:modified>
</cp:coreProperties>
</file>