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00" windowHeight="7860" firstSheet="2" activeTab="10"/>
  </bookViews>
  <sheets>
    <sheet name="1月份" sheetId="1" r:id="rId1"/>
    <sheet name="2月份" sheetId="2" r:id="rId2"/>
    <sheet name="3月份" sheetId="3" r:id="rId3"/>
    <sheet name="4月份" sheetId="4" r:id="rId4"/>
    <sheet name="5月份" sheetId="5" r:id="rId5"/>
    <sheet name="6月份 " sheetId="6" r:id="rId6"/>
    <sheet name="7月份  " sheetId="7" r:id="rId7"/>
    <sheet name="8月份" sheetId="8" r:id="rId8"/>
    <sheet name="9月份" sheetId="9" r:id="rId9"/>
    <sheet name="10月份" sheetId="10" r:id="rId10"/>
    <sheet name="11月份" sheetId="11" r:id="rId11"/>
  </sheets>
  <calcPr calcId="144525"/>
</workbook>
</file>

<file path=xl/sharedStrings.xml><?xml version="1.0" encoding="utf-8"?>
<sst xmlns="http://schemas.openxmlformats.org/spreadsheetml/2006/main" count="490" uniqueCount="46">
  <si>
    <t>潍坊光华荣昌汽车技术有限公司2021年1月份专线网络宽带、手机号费用账单明细</t>
  </si>
  <si>
    <r>
      <rPr>
        <b/>
        <sz val="9"/>
        <color theme="1"/>
        <rFont val="宋体"/>
        <charset val="134"/>
        <scheme val="minor"/>
      </rPr>
      <t xml:space="preserve">套餐说明：
</t>
    </r>
    <r>
      <rPr>
        <sz val="9"/>
        <color theme="1"/>
        <rFont val="宋体"/>
        <charset val="134"/>
        <scheme val="minor"/>
      </rPr>
      <t>1、此套餐的主体内容是专线网络宽带，1100元/月；
2、套餐内的手机号属于宽带赠送，无限流量、1000分钟通话；
3、目前存在闲余手机号，但就算取消后费用不变，故暂时保留备用</t>
    </r>
  </si>
  <si>
    <t>固话、手机、宽带</t>
  </si>
  <si>
    <t>使用人</t>
  </si>
  <si>
    <t>套餐及叠加包月基本费</t>
  </si>
  <si>
    <t>套餐及叠加包超出费用（元）</t>
  </si>
  <si>
    <t>来电显示费</t>
  </si>
  <si>
    <t>套餐月基本费</t>
  </si>
  <si>
    <t>语音通信费</t>
  </si>
  <si>
    <t>综合信息服务费</t>
  </si>
  <si>
    <t>定制包月费</t>
  </si>
  <si>
    <t>短信彩信费</t>
  </si>
  <si>
    <t>合计</t>
  </si>
  <si>
    <t>本地通话费</t>
  </si>
  <si>
    <t>省内漫游费</t>
  </si>
  <si>
    <t>国内通话费</t>
  </si>
  <si>
    <t>国内长途通话费</t>
  </si>
  <si>
    <t>程控功能费</t>
  </si>
  <si>
    <t>互联网使用费</t>
  </si>
  <si>
    <t>工厂</t>
  </si>
  <si>
    <t>孙玉芳</t>
  </si>
  <si>
    <t>李林峰</t>
  </si>
  <si>
    <t>张永</t>
  </si>
  <si>
    <t>张龙振</t>
  </si>
  <si>
    <t>李庆威</t>
  </si>
  <si>
    <t>李志成</t>
  </si>
  <si>
    <t>张金霞</t>
  </si>
  <si>
    <t>赵艳</t>
  </si>
  <si>
    <t>本期通讯费金额</t>
  </si>
  <si>
    <t>本期职工话补金额</t>
  </si>
  <si>
    <t>本期进项金额</t>
  </si>
  <si>
    <t>本期总金额</t>
  </si>
  <si>
    <t>潍坊光华荣昌汽车技术有限公司2021年2月份专线网络宽带、手机号费用账单明细</t>
  </si>
  <si>
    <t>计划调度</t>
  </si>
  <si>
    <t>张晨红</t>
  </si>
  <si>
    <t>潍坊光华荣昌汽车技术有限公司2021年3月份专线网络宽带、手机号费用账单明细</t>
  </si>
  <si>
    <t>潍坊光华荣昌汽车技术有限公司2021年4月份专线网络宽带、手机号费用账单明细</t>
  </si>
  <si>
    <t>潍坊光华荣昌汽车技术有限公司2021年5月份专线网络宽带、手机号费用账单明细</t>
  </si>
  <si>
    <t>马长发</t>
  </si>
  <si>
    <t>潍坊光华荣昌汽车技术有限公司2021年6月份专线网络宽带、手机号费用账单明细</t>
  </si>
  <si>
    <t>0536166950417</t>
  </si>
  <si>
    <t>潍坊光华荣昌汽车技术有限公司2021年7月份专线网络宽带、手机号费用账单明细</t>
  </si>
  <si>
    <t>潍坊光华荣昌汽车技术有限公司2021年8月份专线网络宽带、手机号费用账单明细</t>
  </si>
  <si>
    <t>潍坊光华荣昌汽车技术有限公司2021年9月份专线网络宽带、手机号费用账单明细</t>
  </si>
  <si>
    <t>潍坊光华荣昌汽车技术有限公司2021年10月份专线网络宽带、手机号费用账单明细</t>
  </si>
  <si>
    <t>潍坊光华荣昌汽车技术有限公司2021年11月份专线网络宽带、手机号费用账单明细</t>
  </si>
</sst>
</file>

<file path=xl/styles.xml><?xml version="1.0" encoding="utf-8"?>
<styleSheet xmlns="http://schemas.openxmlformats.org/spreadsheetml/2006/main">
  <numFmts count="7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176" formatCode="0.00_ "/>
    <numFmt numFmtId="41" formatCode="_ * #,##0_ ;_ * \-#,##0_ ;_ * &quot;-&quot;_ ;_ @_ "/>
    <numFmt numFmtId="177" formatCode="0_ "/>
    <numFmt numFmtId="43" formatCode="_ * #,##0.00_ ;_ * \-#,##0.00_ ;_ * &quot;-&quot;??_ ;_ @_ "/>
    <numFmt numFmtId="178" formatCode="0_);[Red]\(0\)"/>
  </numFmts>
  <fonts count="28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name val="Arial"/>
      <charset val="134"/>
    </font>
    <font>
      <sz val="12"/>
      <name val="Calibri"/>
      <charset val="134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4" fillId="8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19" borderId="4" applyNumberFormat="0" applyFont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5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1" fillId="23" borderId="0" applyNumberFormat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2" borderId="2" applyNumberFormat="0" applyAlignment="0" applyProtection="0">
      <alignment vertical="center"/>
    </xf>
    <xf numFmtId="0" fontId="25" fillId="2" borderId="3" applyNumberFormat="0" applyAlignment="0" applyProtection="0">
      <alignment vertical="center"/>
    </xf>
    <xf numFmtId="0" fontId="26" fillId="27" borderId="8" applyNumberFormat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1" fillId="26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1" fillId="31" borderId="0" applyNumberFormat="0" applyBorder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Border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left"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177" fontId="5" fillId="0" borderId="1" xfId="0" applyNumberFormat="1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1" xfId="0" applyNumberFormat="1" applyFont="1" applyFill="1" applyBorder="1" applyAlignment="1">
      <alignment horizontal="left" vertical="center"/>
    </xf>
    <xf numFmtId="0" fontId="8" fillId="0" borderId="0" xfId="0" applyFont="1" applyFill="1" applyAlignment="1"/>
    <xf numFmtId="0" fontId="7" fillId="0" borderId="1" xfId="0" applyFont="1" applyFill="1" applyBorder="1" applyAlignment="1">
      <alignment horizontal="left" vertical="center"/>
    </xf>
    <xf numFmtId="177" fontId="0" fillId="0" borderId="0" xfId="0" applyNumberFormat="1" applyFont="1" applyFill="1" applyAlignment="1">
      <alignment vertical="center"/>
    </xf>
    <xf numFmtId="178" fontId="7" fillId="0" borderId="1" xfId="0" applyNumberFormat="1" applyFont="1" applyFill="1" applyBorder="1" applyAlignment="1">
      <alignment horizontal="lef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4" Type="http://schemas.openxmlformats.org/officeDocument/2006/relationships/sharedStrings" Target="sharedStrings.xml"/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opLeftCell="A13" workbookViewId="0">
      <selection activeCell="N27" sqref="N27"/>
    </sheetView>
  </sheetViews>
  <sheetFormatPr defaultColWidth="9" defaultRowHeight="13.5"/>
  <cols>
    <col min="1" max="1" width="14.125" style="1" customWidth="1"/>
    <col min="2" max="2" width="6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20.375" style="2" customWidth="1"/>
    <col min="17" max="17" width="10.875" style="1" customWidth="1"/>
    <col min="18" max="16384" width="9" style="1"/>
  </cols>
  <sheetData>
    <row r="1" ht="18.75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58.9</v>
      </c>
      <c r="E7" s="11"/>
      <c r="F7" s="11"/>
      <c r="G7" s="11"/>
      <c r="H7" s="11"/>
      <c r="I7" s="11"/>
      <c r="J7" s="11"/>
      <c r="K7" s="11"/>
      <c r="L7" s="11"/>
      <c r="M7" s="11"/>
      <c r="N7" s="11">
        <f t="shared" ref="N7:N26" si="0">VLOOKUP(A7,P:Q,2,0)</f>
        <v>58.9</v>
      </c>
      <c r="P7" s="17">
        <v>536166950417</v>
      </c>
      <c r="Q7" s="14">
        <v>150</v>
      </c>
    </row>
    <row r="8" ht="15.75" spans="1:17">
      <c r="A8" s="12">
        <v>15336460521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 t="shared" si="0"/>
        <v>39</v>
      </c>
      <c r="P8" s="13">
        <v>13361578068</v>
      </c>
      <c r="Q8" s="14">
        <v>58.9</v>
      </c>
    </row>
    <row r="9" ht="15.75" spans="1:17">
      <c r="A9" s="12">
        <v>15336461387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 t="shared" si="0"/>
        <v>39</v>
      </c>
      <c r="P9" s="13">
        <v>13361537895</v>
      </c>
      <c r="Q9" s="14">
        <v>49</v>
      </c>
    </row>
    <row r="10" ht="15.75" spans="1:17">
      <c r="A10" s="12">
        <v>15336465376</v>
      </c>
      <c r="B10" s="12" t="s">
        <v>19</v>
      </c>
      <c r="C10" s="11"/>
      <c r="D10" s="11">
        <v>39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 t="shared" si="0"/>
        <v>39</v>
      </c>
      <c r="P10" s="13">
        <v>13361537562</v>
      </c>
      <c r="Q10" s="14">
        <v>201.6</v>
      </c>
    </row>
    <row r="11" ht="15.75" spans="1:17">
      <c r="A11" s="12">
        <v>15336465570</v>
      </c>
      <c r="B11" s="12" t="s">
        <v>19</v>
      </c>
      <c r="C11" s="11"/>
      <c r="D11" s="11">
        <v>39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 t="shared" si="0"/>
        <v>39</v>
      </c>
      <c r="P11" s="13">
        <v>13361537525</v>
      </c>
      <c r="Q11" s="14">
        <v>49.5</v>
      </c>
    </row>
    <row r="12" ht="15.75" spans="1:17">
      <c r="A12" s="12">
        <v>15336467257</v>
      </c>
      <c r="B12" s="12" t="s">
        <v>19</v>
      </c>
      <c r="C12" s="11"/>
      <c r="D12" s="11">
        <v>39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 t="shared" si="0"/>
        <v>39</v>
      </c>
      <c r="P12" s="13">
        <v>13361530160</v>
      </c>
      <c r="Q12" s="14">
        <v>49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 t="shared" si="0"/>
        <v>39</v>
      </c>
      <c r="P13" s="13">
        <v>13371097484</v>
      </c>
      <c r="Q13" s="14">
        <v>49</v>
      </c>
    </row>
    <row r="14" ht="15.75" spans="1:17">
      <c r="A14" s="12">
        <v>13361530160</v>
      </c>
      <c r="B14" s="12" t="s">
        <v>19</v>
      </c>
      <c r="C14" s="11"/>
      <c r="D14" s="11">
        <v>49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 t="shared" si="0"/>
        <v>49</v>
      </c>
      <c r="P14" s="13">
        <v>13371097014</v>
      </c>
      <c r="Q14" s="14">
        <v>49.1</v>
      </c>
    </row>
    <row r="15" ht="15.75" spans="1:17">
      <c r="A15" s="10">
        <v>13361537895</v>
      </c>
      <c r="B15" s="10" t="s">
        <v>19</v>
      </c>
      <c r="C15" s="11"/>
      <c r="D15" s="11">
        <v>49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 t="shared" si="0"/>
        <v>49</v>
      </c>
      <c r="P15" s="13">
        <v>13371087025</v>
      </c>
      <c r="Q15" s="14">
        <v>49.1</v>
      </c>
    </row>
    <row r="16" ht="15.75" spans="1:17">
      <c r="A16" s="10">
        <v>13306367104</v>
      </c>
      <c r="B16" s="10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 t="shared" si="0"/>
        <v>49</v>
      </c>
      <c r="P16" s="13">
        <v>13306367104</v>
      </c>
      <c r="Q16" s="14">
        <v>49</v>
      </c>
    </row>
    <row r="17" ht="15.75" spans="1:17">
      <c r="A17" s="10">
        <v>13371097484</v>
      </c>
      <c r="B17" s="10" t="s">
        <v>19</v>
      </c>
      <c r="C17" s="11"/>
      <c r="D17" s="11">
        <v>49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 t="shared" si="0"/>
        <v>49</v>
      </c>
      <c r="P17" s="13">
        <v>15336465570</v>
      </c>
      <c r="Q17" s="14">
        <v>39</v>
      </c>
    </row>
    <row r="18" ht="15.75" spans="1:17">
      <c r="A18" s="10">
        <v>13361537562</v>
      </c>
      <c r="B18" s="10" t="s">
        <v>19</v>
      </c>
      <c r="C18" s="11"/>
      <c r="D18" s="11">
        <v>201.6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 t="shared" si="0"/>
        <v>201.6</v>
      </c>
      <c r="P18" s="13">
        <v>15336468757</v>
      </c>
      <c r="Q18" s="14">
        <v>39</v>
      </c>
    </row>
    <row r="19" ht="15.75" spans="1:17">
      <c r="A19" s="12">
        <v>15336469865</v>
      </c>
      <c r="B19" s="12" t="s">
        <v>20</v>
      </c>
      <c r="C19" s="11"/>
      <c r="D19" s="11"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 t="shared" si="0"/>
        <v>39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 t="shared" si="0"/>
        <v>39</v>
      </c>
      <c r="P20" s="13">
        <v>15336468527</v>
      </c>
      <c r="Q20" s="14">
        <v>39.5</v>
      </c>
    </row>
    <row r="21" ht="15.75" spans="1:17">
      <c r="A21" s="12">
        <v>15336463926</v>
      </c>
      <c r="B21" s="12" t="s">
        <v>22</v>
      </c>
      <c r="C21" s="11"/>
      <c r="D21" s="11">
        <v>39.2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 t="shared" si="0"/>
        <v>39.2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v>39.5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 t="shared" si="0"/>
        <v>39.5</v>
      </c>
      <c r="P22" s="13">
        <v>15336469865</v>
      </c>
      <c r="Q22" s="14">
        <v>39</v>
      </c>
    </row>
    <row r="23" ht="15.75" spans="1:17">
      <c r="A23" s="12">
        <v>15336469379</v>
      </c>
      <c r="B23" s="12" t="s">
        <v>24</v>
      </c>
      <c r="C23" s="11"/>
      <c r="D23" s="11">
        <v>39.5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 t="shared" si="0"/>
        <v>39.5</v>
      </c>
      <c r="P23" s="13">
        <v>15336463775</v>
      </c>
      <c r="Q23" s="14">
        <v>39</v>
      </c>
    </row>
    <row r="24" ht="15.75" spans="1:17">
      <c r="A24" s="10">
        <v>13361537525</v>
      </c>
      <c r="B24" s="10" t="s">
        <v>25</v>
      </c>
      <c r="C24" s="11"/>
      <c r="D24" s="11">
        <v>49.5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 t="shared" si="0"/>
        <v>49.5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v>49.1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 t="shared" si="0"/>
        <v>49.1</v>
      </c>
      <c r="P25" s="13">
        <v>15336463926</v>
      </c>
      <c r="Q25" s="14">
        <v>39.2</v>
      </c>
    </row>
    <row r="26" ht="15.75" spans="1:17">
      <c r="A26" s="10">
        <v>13371097014</v>
      </c>
      <c r="B26" s="10" t="s">
        <v>27</v>
      </c>
      <c r="C26" s="11"/>
      <c r="D26" s="11">
        <v>49.1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 t="shared" si="0"/>
        <v>49.1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769</v>
      </c>
      <c r="P27" s="13">
        <v>15336469379</v>
      </c>
      <c r="Q27" s="14">
        <v>39.5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343.9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71.5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v>1184.4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" right="0.7" top="0.75" bottom="0.75" header="0.3" footer="0.3"/>
  <pageSetup paperSize="9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opLeftCell="A4" workbookViewId="0">
      <selection activeCell="A1" sqref="$A1:$XFD1048576"/>
    </sheetView>
  </sheetViews>
  <sheetFormatPr defaultColWidth="9" defaultRowHeight="13.5"/>
  <cols>
    <col min="1" max="1" width="16" style="1" customWidth="1"/>
    <col min="2" max="2" width="7.87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1.25" style="2" customWidth="1"/>
    <col min="17" max="17" width="8.25" style="1" customWidth="1"/>
    <col min="18" max="16381" width="9" style="1"/>
  </cols>
  <sheetData>
    <row r="1" s="1" customFormat="1" ht="18.75" spans="1:16384">
      <c r="A1" s="3" t="s">
        <v>44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P1" s="2"/>
      <c r="XFB1"/>
      <c r="XFC1"/>
      <c r="XFD1"/>
    </row>
    <row r="2" s="1" customFormat="1" ht="53" customHeight="1" spans="1:1638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P2" s="2"/>
      <c r="XFB2"/>
      <c r="XFC2"/>
      <c r="XFD2"/>
    </row>
    <row r="3" s="1" customFormat="1" spans="1:1638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  <c r="P3" s="2"/>
      <c r="XFB3"/>
      <c r="XFC3"/>
      <c r="XFD3"/>
    </row>
    <row r="4" s="1" customFormat="1" spans="1:1638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  <c r="P4" s="2"/>
      <c r="XFB4"/>
      <c r="XFC4"/>
      <c r="XFD4"/>
    </row>
    <row r="5" s="1" customFormat="1" ht="22.5" spans="1:1638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  <c r="P5" s="2"/>
      <c r="XFB5"/>
      <c r="XFC5"/>
      <c r="XFD5"/>
    </row>
    <row r="6" s="1" customFormat="1" ht="13" customHeight="1" spans="1:16384">
      <c r="A6" s="9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  <c r="P6" s="2"/>
      <c r="XFB6"/>
      <c r="XFC6"/>
      <c r="XFD6"/>
    </row>
    <row r="7" s="1" customFormat="1" ht="13" customHeight="1" spans="1:16384">
      <c r="A7" s="12">
        <v>13361578068</v>
      </c>
      <c r="B7" s="12" t="s">
        <v>19</v>
      </c>
      <c r="C7" s="11"/>
      <c r="D7" s="11">
        <f t="shared" ref="D7:D26" si="0"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3" t="s">
        <v>40</v>
      </c>
      <c r="Q7" s="14">
        <v>150</v>
      </c>
      <c r="XFB7"/>
      <c r="XFC7"/>
      <c r="XFD7"/>
    </row>
    <row r="8" s="1" customFormat="1" ht="13" customHeight="1" spans="1:16384">
      <c r="A8" s="12">
        <v>15336461387</v>
      </c>
      <c r="B8" s="12" t="s">
        <v>19</v>
      </c>
      <c r="C8" s="11"/>
      <c r="D8" s="11">
        <f t="shared" si="0"/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 t="shared" ref="N8:N27" si="1">VLOOKUP(A8,P:Q,2,0)</f>
        <v>39</v>
      </c>
      <c r="P8" s="13">
        <v>13361578068</v>
      </c>
      <c r="Q8" s="14">
        <v>49</v>
      </c>
      <c r="XFB8"/>
      <c r="XFC8"/>
      <c r="XFD8"/>
    </row>
    <row r="9" s="1" customFormat="1" ht="13" customHeight="1" spans="1:16384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 t="shared" si="1"/>
        <v>39</v>
      </c>
      <c r="P9" s="13">
        <v>13361537895</v>
      </c>
      <c r="Q9" s="14">
        <v>49</v>
      </c>
      <c r="XFB9"/>
      <c r="XFC9"/>
      <c r="XFD9"/>
    </row>
    <row r="10" s="1" customFormat="1" ht="13" customHeight="1" spans="1:16384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 t="shared" si="1"/>
        <v>49</v>
      </c>
      <c r="P10" s="13">
        <v>13361537562</v>
      </c>
      <c r="Q10" s="14">
        <v>199</v>
      </c>
      <c r="XFB10"/>
      <c r="XFC10"/>
      <c r="XFD10"/>
    </row>
    <row r="11" s="1" customFormat="1" ht="13" customHeight="1" spans="1:16384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 t="shared" si="1"/>
        <v>49</v>
      </c>
      <c r="P11" s="13">
        <v>13361537525</v>
      </c>
      <c r="Q11" s="14">
        <v>59.6</v>
      </c>
      <c r="XFB11"/>
      <c r="XFC11"/>
      <c r="XFD11"/>
    </row>
    <row r="12" s="1" customFormat="1" ht="13" customHeight="1" spans="1:16384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 t="shared" si="1"/>
        <v>49</v>
      </c>
      <c r="P12" s="13">
        <v>13361530160</v>
      </c>
      <c r="Q12" s="14">
        <v>49</v>
      </c>
      <c r="XFB12"/>
      <c r="XFC12"/>
      <c r="XFD12"/>
    </row>
    <row r="13" s="1" customFormat="1" ht="13" customHeight="1" spans="1:16384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 t="shared" si="1"/>
        <v>39</v>
      </c>
      <c r="P13" s="13">
        <v>13371097484</v>
      </c>
      <c r="Q13" s="14">
        <v>49</v>
      </c>
      <c r="XFB13"/>
      <c r="XFC13"/>
      <c r="XFD13"/>
    </row>
    <row r="14" s="1" customFormat="1" ht="13" customHeight="1" spans="1:16384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 t="shared" si="1"/>
        <v>39</v>
      </c>
      <c r="P14" s="13">
        <v>13371097014</v>
      </c>
      <c r="Q14" s="14">
        <v>49</v>
      </c>
      <c r="XFB14"/>
      <c r="XFC14"/>
      <c r="XFD14"/>
    </row>
    <row r="15" s="1" customFormat="1" ht="13" customHeight="1" spans="1:16384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 t="shared" si="1"/>
        <v>39</v>
      </c>
      <c r="P15" s="13">
        <v>13371087025</v>
      </c>
      <c r="Q15" s="14">
        <v>49.2</v>
      </c>
      <c r="XFB15"/>
      <c r="XFC15"/>
      <c r="XFD15"/>
    </row>
    <row r="16" s="1" customFormat="1" ht="13" customHeight="1" spans="1:16384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 t="shared" si="1"/>
        <v>49</v>
      </c>
      <c r="P16" s="13">
        <v>13306367104</v>
      </c>
      <c r="Q16" s="14">
        <v>49</v>
      </c>
      <c r="XFB16"/>
      <c r="XFC16"/>
      <c r="XFD16"/>
    </row>
    <row r="17" s="1" customFormat="1" ht="13" customHeight="1" spans="1:16384">
      <c r="A17" s="10">
        <v>13361537525</v>
      </c>
      <c r="B17" s="10" t="s">
        <v>19</v>
      </c>
      <c r="C17" s="11"/>
      <c r="D17" s="11">
        <f t="shared" si="0"/>
        <v>59.6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 t="shared" si="1"/>
        <v>59.6</v>
      </c>
      <c r="P17" s="13">
        <v>15336465570</v>
      </c>
      <c r="Q17" s="14">
        <v>39.1</v>
      </c>
      <c r="XFB17"/>
      <c r="XFC17"/>
      <c r="XFD17"/>
    </row>
    <row r="18" s="1" customFormat="1" ht="13" customHeight="1" spans="1:16384">
      <c r="A18" s="12">
        <v>15336463775</v>
      </c>
      <c r="B18" s="12" t="s">
        <v>19</v>
      </c>
      <c r="C18" s="11"/>
      <c r="D18" s="11">
        <f t="shared" si="0"/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15336468757</v>
      </c>
      <c r="Q18" s="14">
        <v>39</v>
      </c>
      <c r="XFB18"/>
      <c r="XFC18"/>
      <c r="XFD18"/>
    </row>
    <row r="19" s="1" customFormat="1" ht="13" customHeight="1" spans="1:16384">
      <c r="A19" s="12">
        <v>15336469379</v>
      </c>
      <c r="B19" s="10" t="s">
        <v>19</v>
      </c>
      <c r="C19" s="11"/>
      <c r="D19" s="11">
        <f t="shared" si="0"/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  <c r="XFB19"/>
      <c r="XFC19"/>
      <c r="XFD19"/>
    </row>
    <row r="20" s="1" customFormat="1" ht="13" customHeight="1" spans="1:16384">
      <c r="A20" s="12">
        <v>15336465570</v>
      </c>
      <c r="B20" s="12" t="s">
        <v>19</v>
      </c>
      <c r="C20" s="11"/>
      <c r="D20" s="11">
        <f t="shared" si="0"/>
        <v>39.1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39.1</v>
      </c>
      <c r="P20" s="13">
        <v>15336468527</v>
      </c>
      <c r="Q20" s="14">
        <v>39.7</v>
      </c>
      <c r="XFB20"/>
      <c r="XFC20"/>
      <c r="XFD20"/>
    </row>
    <row r="21" s="1" customFormat="1" ht="13" customHeight="1" spans="1:16384">
      <c r="A21" s="10">
        <v>13361537562</v>
      </c>
      <c r="B21" s="10" t="s">
        <v>33</v>
      </c>
      <c r="C21" s="11"/>
      <c r="D21" s="11">
        <f t="shared" si="0"/>
        <v>199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199</v>
      </c>
      <c r="P21" s="13">
        <v>15336460521</v>
      </c>
      <c r="Q21" s="14">
        <v>39</v>
      </c>
      <c r="XFB21"/>
      <c r="XFC21"/>
      <c r="XFD21"/>
    </row>
    <row r="22" s="1" customFormat="1" ht="13" customHeight="1" spans="1:16384">
      <c r="A22" s="12">
        <v>15336469865</v>
      </c>
      <c r="B22" s="12" t="s">
        <v>20</v>
      </c>
      <c r="C22" s="11"/>
      <c r="D22" s="11">
        <f t="shared" si="0"/>
        <v>39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</v>
      </c>
      <c r="P22" s="13">
        <v>15336469865</v>
      </c>
      <c r="Q22" s="14">
        <v>39</v>
      </c>
      <c r="XFB22"/>
      <c r="XFC22"/>
      <c r="XFD22"/>
    </row>
    <row r="23" s="1" customFormat="1" ht="13" customHeight="1" spans="1:16384">
      <c r="A23" s="10">
        <v>13371087025</v>
      </c>
      <c r="B23" s="10" t="s">
        <v>26</v>
      </c>
      <c r="C23" s="11"/>
      <c r="D23" s="11">
        <f t="shared" si="0"/>
        <v>49.2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 t="shared" si="1"/>
        <v>49.2</v>
      </c>
      <c r="P23" s="13">
        <v>15336463775</v>
      </c>
      <c r="Q23" s="14">
        <v>39</v>
      </c>
      <c r="XFB23"/>
      <c r="XFC23"/>
      <c r="XFD23"/>
    </row>
    <row r="24" s="1" customFormat="1" ht="13" customHeight="1" spans="1:16384">
      <c r="A24" s="12">
        <v>15336468527</v>
      </c>
      <c r="B24" s="12" t="s">
        <v>23</v>
      </c>
      <c r="C24" s="11"/>
      <c r="D24" s="11">
        <f t="shared" si="0"/>
        <v>39.7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 t="shared" si="1"/>
        <v>39.7</v>
      </c>
      <c r="P24" s="13">
        <v>15336465376</v>
      </c>
      <c r="Q24" s="14">
        <v>39</v>
      </c>
      <c r="XFB24"/>
      <c r="XFC24"/>
      <c r="XFD24"/>
    </row>
    <row r="25" s="1" customFormat="1" ht="13" customHeight="1" spans="1:16384">
      <c r="A25" s="12">
        <v>15336463926</v>
      </c>
      <c r="B25" s="12" t="s">
        <v>22</v>
      </c>
      <c r="C25" s="11"/>
      <c r="D25" s="11">
        <f t="shared" si="0"/>
        <v>39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 t="shared" si="1"/>
        <v>39</v>
      </c>
      <c r="P25" s="13">
        <v>15336463926</v>
      </c>
      <c r="Q25" s="14">
        <v>39</v>
      </c>
      <c r="XFB25"/>
      <c r="XFC25"/>
      <c r="XFD25"/>
    </row>
    <row r="26" s="1" customFormat="1" ht="13" customHeight="1" spans="1:16384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 t="shared" si="1"/>
        <v>49</v>
      </c>
      <c r="P26" s="13">
        <v>15336461387</v>
      </c>
      <c r="Q26" s="14">
        <v>39</v>
      </c>
      <c r="XFB26"/>
      <c r="XFC26"/>
      <c r="XFD26"/>
    </row>
    <row r="27" s="1" customFormat="1" ht="13" customHeight="1" spans="1:16384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  <c r="XFB27"/>
      <c r="XFC27"/>
      <c r="XFD27"/>
    </row>
    <row r="28" s="1" customFormat="1" ht="13" customHeight="1" spans="1:1638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215.9</v>
      </c>
      <c r="P28" s="2"/>
      <c r="Q28" s="14"/>
      <c r="XFB28"/>
      <c r="XFC28"/>
      <c r="XFD28"/>
    </row>
    <row r="29" s="1" customFormat="1" spans="1:1638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  <c r="P29" s="2"/>
      <c r="XFB29"/>
      <c r="XFC29"/>
      <c r="XFD29"/>
    </row>
    <row r="30" s="1" customFormat="1" spans="1:1638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1181.6</v>
      </c>
      <c r="P30" s="2"/>
      <c r="XFB30"/>
      <c r="XFC30"/>
      <c r="XFD30"/>
    </row>
  </sheetData>
  <sortState ref="A6:N26">
    <sortCondition ref="B6:B26"/>
  </sortState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1" bottom="1" header="0.5" footer="0.5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abSelected="1" workbookViewId="0">
      <selection activeCell="O27" sqref="O27"/>
    </sheetView>
  </sheetViews>
  <sheetFormatPr defaultColWidth="9" defaultRowHeight="13.5"/>
  <cols>
    <col min="1" max="1" width="16" style="1" customWidth="1"/>
    <col min="2" max="2" width="7.87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1.25" style="2" customWidth="1"/>
    <col min="17" max="17" width="8.25" style="1" customWidth="1"/>
    <col min="18" max="16381" width="9" style="1"/>
  </cols>
  <sheetData>
    <row r="1" s="1" customFormat="1" ht="18.75" spans="1:16384">
      <c r="A1" s="3" t="s">
        <v>45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P1" s="2"/>
      <c r="XFB1"/>
      <c r="XFC1"/>
      <c r="XFD1"/>
    </row>
    <row r="2" s="1" customFormat="1" ht="53" customHeight="1" spans="1:1638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P2" s="2"/>
      <c r="XFB2"/>
      <c r="XFC2"/>
      <c r="XFD2"/>
    </row>
    <row r="3" s="1" customFormat="1" spans="1:1638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  <c r="P3" s="2"/>
      <c r="XFB3"/>
      <c r="XFC3"/>
      <c r="XFD3"/>
    </row>
    <row r="4" s="1" customFormat="1" spans="1:1638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  <c r="P4" s="2"/>
      <c r="XFB4"/>
      <c r="XFC4"/>
      <c r="XFD4"/>
    </row>
    <row r="5" s="1" customFormat="1" ht="22.5" spans="1:1638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  <c r="P5" s="2"/>
      <c r="XFB5"/>
      <c r="XFC5"/>
      <c r="XFD5"/>
    </row>
    <row r="6" s="1" customFormat="1" ht="13" customHeight="1" spans="1:16384">
      <c r="A6" s="9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  <c r="P6" s="2"/>
      <c r="XFB6"/>
      <c r="XFC6"/>
      <c r="XFD6"/>
    </row>
    <row r="7" s="1" customFormat="1" ht="13" customHeight="1" spans="1:16384">
      <c r="A7" s="12">
        <v>13361578068</v>
      </c>
      <c r="B7" s="12" t="s">
        <v>19</v>
      </c>
      <c r="C7" s="11"/>
      <c r="D7" s="11"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v>49</v>
      </c>
      <c r="P7" s="13" t="s">
        <v>40</v>
      </c>
      <c r="Q7" s="14">
        <v>150</v>
      </c>
      <c r="XFB7"/>
      <c r="XFC7"/>
      <c r="XFD7"/>
    </row>
    <row r="8" s="1" customFormat="1" ht="13" customHeight="1" spans="1:16384">
      <c r="A8" s="12">
        <v>15336461387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v>39</v>
      </c>
      <c r="P8" s="13">
        <v>13361578068</v>
      </c>
      <c r="Q8" s="14">
        <v>49</v>
      </c>
      <c r="XFB8"/>
      <c r="XFC8"/>
      <c r="XFD8"/>
    </row>
    <row r="9" s="1" customFormat="1" ht="13" customHeight="1" spans="1:16384">
      <c r="A9" s="12">
        <v>15336465376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v>39</v>
      </c>
      <c r="P9" s="13">
        <v>13361537895</v>
      </c>
      <c r="Q9" s="14">
        <v>49</v>
      </c>
      <c r="XFB9"/>
      <c r="XFC9"/>
      <c r="XFD9"/>
    </row>
    <row r="10" s="1" customFormat="1" ht="13" customHeight="1" spans="1:16384">
      <c r="A10" s="10">
        <v>13361537895</v>
      </c>
      <c r="B10" s="10" t="s">
        <v>19</v>
      </c>
      <c r="C10" s="11"/>
      <c r="D10" s="11"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v>49</v>
      </c>
      <c r="P10" s="13">
        <v>13361537562</v>
      </c>
      <c r="Q10" s="14">
        <v>199</v>
      </c>
      <c r="XFB10"/>
      <c r="XFC10"/>
      <c r="XFD10"/>
    </row>
    <row r="11" s="1" customFormat="1" ht="13" customHeight="1" spans="1:16384">
      <c r="A11" s="10">
        <v>13306367104</v>
      </c>
      <c r="B11" s="10" t="s">
        <v>19</v>
      </c>
      <c r="C11" s="11"/>
      <c r="D11" s="11"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v>49</v>
      </c>
      <c r="P11" s="13">
        <v>13361537525</v>
      </c>
      <c r="Q11" s="14">
        <v>58.9</v>
      </c>
      <c r="XFB11"/>
      <c r="XFC11"/>
      <c r="XFD11"/>
    </row>
    <row r="12" s="1" customFormat="1" ht="13" customHeight="1" spans="1:16384">
      <c r="A12" s="10">
        <v>13371097484</v>
      </c>
      <c r="B12" s="10" t="s">
        <v>19</v>
      </c>
      <c r="C12" s="11"/>
      <c r="D12" s="11"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v>49</v>
      </c>
      <c r="P12" s="13">
        <v>13361530160</v>
      </c>
      <c r="Q12" s="14">
        <v>49</v>
      </c>
      <c r="XFB12"/>
      <c r="XFC12"/>
      <c r="XFD12"/>
    </row>
    <row r="13" s="1" customFormat="1" ht="13" customHeight="1" spans="1:16384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v>39</v>
      </c>
      <c r="P13" s="13">
        <v>13371097484</v>
      </c>
      <c r="Q13" s="14">
        <v>49</v>
      </c>
      <c r="XFB13"/>
      <c r="XFC13"/>
      <c r="XFD13"/>
    </row>
    <row r="14" s="1" customFormat="1" ht="13" customHeight="1" spans="1:16384">
      <c r="A14" s="12">
        <v>15336460521</v>
      </c>
      <c r="B14" s="12" t="s">
        <v>19</v>
      </c>
      <c r="C14" s="11"/>
      <c r="D14" s="11"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v>39</v>
      </c>
      <c r="P14" s="13">
        <v>13371097014</v>
      </c>
      <c r="Q14" s="14">
        <v>49</v>
      </c>
      <c r="XFB14"/>
      <c r="XFC14"/>
      <c r="XFD14"/>
    </row>
    <row r="15" s="1" customFormat="1" ht="13" customHeight="1" spans="1:16384">
      <c r="A15" s="12">
        <v>15336467257</v>
      </c>
      <c r="B15" s="12" t="s">
        <v>19</v>
      </c>
      <c r="C15" s="11"/>
      <c r="D15" s="11"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v>39</v>
      </c>
      <c r="P15" s="13">
        <v>13371087025</v>
      </c>
      <c r="Q15" s="14">
        <v>49</v>
      </c>
      <c r="XFB15"/>
      <c r="XFC15"/>
      <c r="XFD15"/>
    </row>
    <row r="16" s="1" customFormat="1" ht="13" customHeight="1" spans="1:16384">
      <c r="A16" s="12">
        <v>13361530160</v>
      </c>
      <c r="B16" s="12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v>49</v>
      </c>
      <c r="P16" s="13">
        <v>13306367104</v>
      </c>
      <c r="Q16" s="14">
        <v>49</v>
      </c>
      <c r="XFB16"/>
      <c r="XFC16"/>
      <c r="XFD16"/>
    </row>
    <row r="17" s="1" customFormat="1" ht="13" customHeight="1" spans="1:16384">
      <c r="A17" s="10">
        <v>13361537525</v>
      </c>
      <c r="B17" s="10" t="s">
        <v>19</v>
      </c>
      <c r="C17" s="11"/>
      <c r="D17" s="11">
        <v>58.9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v>58.9</v>
      </c>
      <c r="P17" s="13">
        <v>15336465570</v>
      </c>
      <c r="Q17" s="14">
        <v>39</v>
      </c>
      <c r="XFB17"/>
      <c r="XFC17"/>
      <c r="XFD17"/>
    </row>
    <row r="18" s="1" customFormat="1" ht="13" customHeight="1" spans="1:16384">
      <c r="A18" s="12">
        <v>15336463775</v>
      </c>
      <c r="B18" s="12" t="s">
        <v>19</v>
      </c>
      <c r="C18" s="11"/>
      <c r="D18" s="11"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v>39</v>
      </c>
      <c r="P18" s="13">
        <v>15336468757</v>
      </c>
      <c r="Q18" s="14">
        <v>39</v>
      </c>
      <c r="XFB18"/>
      <c r="XFC18"/>
      <c r="XFD18"/>
    </row>
    <row r="19" s="1" customFormat="1" ht="13" customHeight="1" spans="1:16384">
      <c r="A19" s="12">
        <v>15336469379</v>
      </c>
      <c r="B19" s="10" t="s">
        <v>19</v>
      </c>
      <c r="C19" s="11"/>
      <c r="D19" s="11"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v>39</v>
      </c>
      <c r="P19" s="13">
        <v>15336467257</v>
      </c>
      <c r="Q19" s="14">
        <v>39</v>
      </c>
      <c r="XFB19"/>
      <c r="XFC19"/>
      <c r="XFD19"/>
    </row>
    <row r="20" s="1" customFormat="1" ht="13" customHeight="1" spans="1:16384">
      <c r="A20" s="12">
        <v>15336465570</v>
      </c>
      <c r="B20" s="12" t="s">
        <v>19</v>
      </c>
      <c r="C20" s="11"/>
      <c r="D20" s="11"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v>39</v>
      </c>
      <c r="P20" s="13">
        <v>15336468527</v>
      </c>
      <c r="Q20" s="14">
        <v>39.3</v>
      </c>
      <c r="XFB20"/>
      <c r="XFC20"/>
      <c r="XFD20"/>
    </row>
    <row r="21" s="1" customFormat="1" ht="13" customHeight="1" spans="1:16384">
      <c r="A21" s="10">
        <v>13371087025</v>
      </c>
      <c r="B21" s="12" t="s">
        <v>19</v>
      </c>
      <c r="C21" s="11"/>
      <c r="D21" s="11">
        <v>49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v>49</v>
      </c>
      <c r="P21" s="13">
        <v>15336460521</v>
      </c>
      <c r="Q21" s="14">
        <v>39</v>
      </c>
      <c r="XFB21"/>
      <c r="XFC21"/>
      <c r="XFD21"/>
    </row>
    <row r="22" s="1" customFormat="1" ht="13" customHeight="1" spans="1:16384">
      <c r="A22" s="12">
        <v>15336468527</v>
      </c>
      <c r="B22" s="12" t="s">
        <v>19</v>
      </c>
      <c r="C22" s="11"/>
      <c r="D22" s="11"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v>39.3</v>
      </c>
      <c r="P22" s="13">
        <v>15336469865</v>
      </c>
      <c r="Q22" s="14">
        <v>39</v>
      </c>
      <c r="XFB22"/>
      <c r="XFC22"/>
      <c r="XFD22"/>
    </row>
    <row r="23" s="1" customFormat="1" ht="13" customHeight="1" spans="1:16384">
      <c r="A23" s="10">
        <v>13361537562</v>
      </c>
      <c r="B23" s="10" t="s">
        <v>33</v>
      </c>
      <c r="C23" s="11"/>
      <c r="D23" s="11">
        <v>199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v>199</v>
      </c>
      <c r="P23" s="13">
        <v>15336463775</v>
      </c>
      <c r="Q23" s="14">
        <v>39</v>
      </c>
      <c r="XFB23"/>
      <c r="XFC23"/>
      <c r="XFD23"/>
    </row>
    <row r="24" s="1" customFormat="1" ht="13" customHeight="1" spans="1:16384">
      <c r="A24" s="12">
        <v>15336469865</v>
      </c>
      <c r="B24" s="12" t="s">
        <v>20</v>
      </c>
      <c r="C24" s="11"/>
      <c r="D24" s="11">
        <v>39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v>39</v>
      </c>
      <c r="P24" s="13">
        <v>15336465376</v>
      </c>
      <c r="Q24" s="14">
        <v>39</v>
      </c>
      <c r="XFB24"/>
      <c r="XFC24"/>
      <c r="XFD24"/>
    </row>
    <row r="25" s="1" customFormat="1" ht="13" customHeight="1" spans="1:16384">
      <c r="A25" s="12">
        <v>15336463926</v>
      </c>
      <c r="B25" s="12" t="s">
        <v>22</v>
      </c>
      <c r="C25" s="11"/>
      <c r="D25" s="11">
        <v>39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v>39</v>
      </c>
      <c r="P25" s="13">
        <v>15336463926</v>
      </c>
      <c r="Q25" s="14">
        <v>39</v>
      </c>
      <c r="XFB25"/>
      <c r="XFC25"/>
      <c r="XFD25"/>
    </row>
    <row r="26" s="1" customFormat="1" ht="13" customHeight="1" spans="1:16384">
      <c r="A26" s="10">
        <v>13371097014</v>
      </c>
      <c r="B26" s="10" t="s">
        <v>27</v>
      </c>
      <c r="C26" s="11"/>
      <c r="D26" s="11"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v>49</v>
      </c>
      <c r="P26" s="13">
        <v>15336461387</v>
      </c>
      <c r="Q26" s="14">
        <v>39</v>
      </c>
      <c r="XFB26"/>
      <c r="XFC26"/>
      <c r="XFD26"/>
    </row>
    <row r="27" s="1" customFormat="1" ht="13" customHeight="1" spans="1:16384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  <c r="XFB27"/>
      <c r="XFC27"/>
      <c r="XFD27"/>
    </row>
    <row r="28" s="1" customFormat="1" ht="13" customHeight="1" spans="1:1638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127</v>
      </c>
      <c r="P28" s="2"/>
      <c r="Q28" s="14"/>
      <c r="XFB28"/>
      <c r="XFC28"/>
      <c r="XFD28"/>
    </row>
    <row r="29" s="1" customFormat="1" spans="1:1638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  <c r="P29" s="2"/>
      <c r="XFB29"/>
      <c r="XFC29"/>
      <c r="XFD29"/>
    </row>
    <row r="30" s="1" customFormat="1" spans="1:1638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1180.2</v>
      </c>
      <c r="P30" s="2"/>
      <c r="XFB30"/>
      <c r="XFC30"/>
      <c r="XFD30"/>
    </row>
  </sheetData>
  <sortState ref="A6:N26">
    <sortCondition ref="B6:B26"/>
  </sortState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opLeftCell="A10" workbookViewId="0">
      <selection activeCell="N18" sqref="N18:N26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20.375" style="2" customWidth="1"/>
    <col min="17" max="17" width="10.875" style="1" customWidth="1"/>
    <col min="18" max="16384" width="9" style="1"/>
  </cols>
  <sheetData>
    <row r="1" ht="18.75" spans="1:14">
      <c r="A1" s="3" t="s">
        <v>32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7">
        <v>536166950417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13361537895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13361537562</v>
      </c>
      <c r="Q9" s="14">
        <v>199.7</v>
      </c>
    </row>
    <row r="10" ht="15.75" spans="1:17">
      <c r="A10" s="10">
        <v>13361537895</v>
      </c>
      <c r="B10" s="10" t="s">
        <v>19</v>
      </c>
      <c r="C10" s="11"/>
      <c r="D10" s="11"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13371087025</v>
      </c>
      <c r="Q10" s="14">
        <v>50</v>
      </c>
    </row>
    <row r="11" ht="15.75" spans="1:17">
      <c r="A11" s="10">
        <v>13306367104</v>
      </c>
      <c r="B11" s="10" t="s">
        <v>19</v>
      </c>
      <c r="C11" s="11"/>
      <c r="D11" s="11"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13306367104</v>
      </c>
      <c r="Q11" s="14">
        <v>49</v>
      </c>
    </row>
    <row r="12" ht="15.75" spans="1:17">
      <c r="A12" s="10">
        <v>13371097484</v>
      </c>
      <c r="B12" s="10" t="s">
        <v>19</v>
      </c>
      <c r="C12" s="11"/>
      <c r="D12" s="11"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15336465570</v>
      </c>
      <c r="Q12" s="14">
        <v>39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13361578068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13361530160</v>
      </c>
      <c r="Q15" s="14">
        <v>49</v>
      </c>
    </row>
    <row r="16" ht="15.75" spans="1:17">
      <c r="A16" s="12">
        <v>13361530160</v>
      </c>
      <c r="B16" s="12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13371097014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v>199.7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199.7</v>
      </c>
      <c r="P17" s="13">
        <v>15336468757</v>
      </c>
      <c r="Q17" s="14">
        <v>39</v>
      </c>
    </row>
    <row r="18" ht="15.75" spans="1:17">
      <c r="A18" s="12">
        <v>15336465570</v>
      </c>
      <c r="B18" s="12" t="s">
        <v>34</v>
      </c>
      <c r="C18" s="11"/>
      <c r="D18" s="11"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13361537525</v>
      </c>
      <c r="Q18" s="14">
        <v>49.5</v>
      </c>
    </row>
    <row r="19" ht="15.75" spans="1:17">
      <c r="A19" s="12">
        <v>15336469865</v>
      </c>
      <c r="B19" s="12" t="s">
        <v>20</v>
      </c>
      <c r="C19" s="11"/>
      <c r="D19" s="11">
        <v>39.3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39.3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</v>
      </c>
      <c r="P20" s="13">
        <v>15336468527</v>
      </c>
      <c r="Q20" s="14">
        <v>39</v>
      </c>
    </row>
    <row r="21" ht="15.75" spans="1:17">
      <c r="A21" s="12">
        <v>15336463926</v>
      </c>
      <c r="B21" s="12" t="s">
        <v>22</v>
      </c>
      <c r="C21" s="11"/>
      <c r="D21" s="11">
        <v>39.6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39.6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v>39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</v>
      </c>
      <c r="P22" s="13">
        <v>15336469865</v>
      </c>
      <c r="Q22" s="14">
        <v>39.3</v>
      </c>
    </row>
    <row r="23" ht="15.75" spans="1:17">
      <c r="A23" s="12">
        <v>15336469379</v>
      </c>
      <c r="B23" s="12" t="s">
        <v>24</v>
      </c>
      <c r="C23" s="11"/>
      <c r="D23" s="11">
        <v>39.3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39.3</v>
      </c>
      <c r="P23" s="13">
        <v>15336463775</v>
      </c>
      <c r="Q23" s="14">
        <v>39</v>
      </c>
    </row>
    <row r="24" ht="15.75" spans="1:17">
      <c r="A24" s="10">
        <v>13361537525</v>
      </c>
      <c r="B24" s="10" t="s">
        <v>25</v>
      </c>
      <c r="C24" s="11"/>
      <c r="D24" s="11">
        <v>49.5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49.5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v>50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50</v>
      </c>
      <c r="P25" s="13">
        <v>15336463926</v>
      </c>
      <c r="Q25" s="14">
        <v>39.6</v>
      </c>
    </row>
    <row r="26" ht="15.75" spans="1:17">
      <c r="A26" s="10">
        <v>13371097014</v>
      </c>
      <c r="B26" s="10" t="s">
        <v>27</v>
      </c>
      <c r="C26" s="11"/>
      <c r="D26" s="11"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757.82</v>
      </c>
      <c r="P27" s="13">
        <v>15336469379</v>
      </c>
      <c r="Q27" s="14">
        <v>39.3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344.7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70.88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v>1173.4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08333333333333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topLeftCell="A10" workbookViewId="0">
      <selection activeCell="D18" sqref="D18:D26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20.375" style="2" customWidth="1"/>
    <col min="17" max="17" width="10.875" style="1" customWidth="1"/>
    <col min="18" max="16384" width="9" style="1"/>
  </cols>
  <sheetData>
    <row r="1" ht="18.75" spans="1:14">
      <c r="A1" s="3" t="s">
        <v>35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7">
        <v>536166950417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13361537895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13361537562</v>
      </c>
      <c r="Q9" s="14">
        <v>199.7</v>
      </c>
    </row>
    <row r="10" ht="15.75" spans="1:17">
      <c r="A10" s="10">
        <v>13361537895</v>
      </c>
      <c r="B10" s="10" t="s">
        <v>19</v>
      </c>
      <c r="C10" s="11"/>
      <c r="D10" s="11"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13371087025</v>
      </c>
      <c r="Q10" s="14">
        <v>50</v>
      </c>
    </row>
    <row r="11" ht="15.75" spans="1:17">
      <c r="A11" s="10">
        <v>13306367104</v>
      </c>
      <c r="B11" s="10" t="s">
        <v>19</v>
      </c>
      <c r="C11" s="11"/>
      <c r="D11" s="11"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13306367104</v>
      </c>
      <c r="Q11" s="14">
        <v>49</v>
      </c>
    </row>
    <row r="12" ht="15.75" spans="1:17">
      <c r="A12" s="10">
        <v>13371097484</v>
      </c>
      <c r="B12" s="10" t="s">
        <v>19</v>
      </c>
      <c r="C12" s="11"/>
      <c r="D12" s="11"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15336465570</v>
      </c>
      <c r="Q12" s="14">
        <v>39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13361578068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13361530160</v>
      </c>
      <c r="Q15" s="14">
        <v>49</v>
      </c>
    </row>
    <row r="16" ht="15.75" spans="1:17">
      <c r="A16" s="12">
        <v>13361530160</v>
      </c>
      <c r="B16" s="12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13371097014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v>199.7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199.7</v>
      </c>
      <c r="P17" s="13">
        <v>15336468757</v>
      </c>
      <c r="Q17" s="14">
        <v>39</v>
      </c>
    </row>
    <row r="18" ht="15.75" spans="1:19">
      <c r="A18" s="12">
        <v>15336465570</v>
      </c>
      <c r="B18" s="12" t="s">
        <v>34</v>
      </c>
      <c r="C18" s="11"/>
      <c r="D18" s="11"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v>39</v>
      </c>
      <c r="P18" s="13">
        <v>13361537525</v>
      </c>
      <c r="Q18" s="14">
        <v>49.5</v>
      </c>
      <c r="S18" s="11">
        <v>199.7</v>
      </c>
    </row>
    <row r="19" ht="15.75" spans="1:19">
      <c r="A19" s="12">
        <v>15336469865</v>
      </c>
      <c r="B19" s="12" t="s">
        <v>20</v>
      </c>
      <c r="C19" s="11"/>
      <c r="D19" s="11">
        <v>39.3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v>39.3</v>
      </c>
      <c r="P19" s="13">
        <v>15336467257</v>
      </c>
      <c r="Q19" s="14">
        <v>39</v>
      </c>
      <c r="S19" s="11">
        <v>39.3</v>
      </c>
    </row>
    <row r="20" ht="15.75" spans="1:19">
      <c r="A20" s="12">
        <v>15336463775</v>
      </c>
      <c r="B20" s="12" t="s">
        <v>21</v>
      </c>
      <c r="C20" s="11"/>
      <c r="D20" s="11"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v>39</v>
      </c>
      <c r="P20" s="13">
        <v>15336468527</v>
      </c>
      <c r="Q20" s="14">
        <v>39</v>
      </c>
      <c r="S20" s="11">
        <v>39</v>
      </c>
    </row>
    <row r="21" ht="15.75" spans="1:19">
      <c r="A21" s="12">
        <v>15336463926</v>
      </c>
      <c r="B21" s="12" t="s">
        <v>22</v>
      </c>
      <c r="C21" s="11"/>
      <c r="D21" s="11"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v>39</v>
      </c>
      <c r="P21" s="13">
        <v>15336460521</v>
      </c>
      <c r="Q21" s="14">
        <v>39</v>
      </c>
      <c r="S21" s="11">
        <v>39.6</v>
      </c>
    </row>
    <row r="22" ht="15.75" spans="1:19">
      <c r="A22" s="12">
        <v>15336468527</v>
      </c>
      <c r="B22" s="12" t="s">
        <v>23</v>
      </c>
      <c r="C22" s="11"/>
      <c r="D22" s="11"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v>39.3</v>
      </c>
      <c r="P22" s="13">
        <v>15336469865</v>
      </c>
      <c r="Q22" s="14">
        <v>39.3</v>
      </c>
      <c r="S22" s="11">
        <v>39</v>
      </c>
    </row>
    <row r="23" ht="15.75" spans="1:19">
      <c r="A23" s="12">
        <v>15336469379</v>
      </c>
      <c r="B23" s="12" t="s">
        <v>24</v>
      </c>
      <c r="C23" s="11"/>
      <c r="D23" s="11">
        <v>48.5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v>48.5</v>
      </c>
      <c r="P23" s="13">
        <v>15336463775</v>
      </c>
      <c r="Q23" s="14">
        <v>39</v>
      </c>
      <c r="S23" s="11">
        <v>39.3</v>
      </c>
    </row>
    <row r="24" ht="15.75" spans="1:19">
      <c r="A24" s="10">
        <v>13361537525</v>
      </c>
      <c r="B24" s="10" t="s">
        <v>25</v>
      </c>
      <c r="C24" s="11"/>
      <c r="D24" s="11">
        <v>50.1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v>50.1</v>
      </c>
      <c r="P24" s="13">
        <v>15336465376</v>
      </c>
      <c r="Q24" s="14">
        <v>39</v>
      </c>
      <c r="S24" s="11">
        <v>49.5</v>
      </c>
    </row>
    <row r="25" ht="15.75" spans="1:19">
      <c r="A25" s="10">
        <v>13371087025</v>
      </c>
      <c r="B25" s="10" t="s">
        <v>26</v>
      </c>
      <c r="C25" s="11"/>
      <c r="D25" s="11">
        <v>51.2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v>51.2</v>
      </c>
      <c r="P25" s="13">
        <v>15336463926</v>
      </c>
      <c r="Q25" s="14">
        <v>39.6</v>
      </c>
      <c r="S25" s="11">
        <v>50</v>
      </c>
    </row>
    <row r="26" ht="15.75" spans="1:19">
      <c r="A26" s="10">
        <v>13371097014</v>
      </c>
      <c r="B26" s="10" t="s">
        <v>27</v>
      </c>
      <c r="C26" s="11"/>
      <c r="D26" s="11"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v>49</v>
      </c>
      <c r="P26" s="13">
        <v>15336461387</v>
      </c>
      <c r="Q26" s="14">
        <v>39</v>
      </c>
      <c r="S26" s="11">
        <v>49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718.21</v>
      </c>
      <c r="P27" s="13">
        <v>15336469379</v>
      </c>
      <c r="Q27" s="14">
        <v>39.3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394.4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71.49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v>1184.1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08333333333333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30"/>
  <sheetViews>
    <sheetView workbookViewId="0">
      <selection activeCell="N28" sqref="N28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7" style="1" customWidth="1"/>
    <col min="18" max="16384" width="9" style="1"/>
  </cols>
  <sheetData>
    <row r="1" ht="18.75" spans="1:14">
      <c r="A1" s="3" t="s">
        <v>36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 t="shared" ref="N7:N30" si="0">VLOOKUP(A7,P:Q,2,0)</f>
        <v>49</v>
      </c>
      <c r="P7" s="17">
        <v>536166950417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 t="shared" si="0"/>
        <v>39</v>
      </c>
      <c r="P8" s="13">
        <v>13361537895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 t="shared" si="0"/>
        <v>39</v>
      </c>
      <c r="P9" s="13">
        <v>13361537562</v>
      </c>
      <c r="Q9" s="14">
        <v>200.4</v>
      </c>
    </row>
    <row r="10" ht="15.75" spans="1:17">
      <c r="A10" s="10">
        <v>13361537895</v>
      </c>
      <c r="B10" s="10" t="s">
        <v>19</v>
      </c>
      <c r="C10" s="11"/>
      <c r="D10" s="11"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 t="shared" si="0"/>
        <v>49</v>
      </c>
      <c r="P10" s="13">
        <v>13371087025</v>
      </c>
      <c r="Q10" s="14">
        <v>49.4</v>
      </c>
    </row>
    <row r="11" ht="15.75" spans="1:17">
      <c r="A11" s="10">
        <v>13306367104</v>
      </c>
      <c r="B11" s="10" t="s">
        <v>19</v>
      </c>
      <c r="C11" s="11"/>
      <c r="D11" s="11"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 t="shared" si="0"/>
        <v>49</v>
      </c>
      <c r="P11" s="13">
        <v>13306367104</v>
      </c>
      <c r="Q11" s="14">
        <v>49</v>
      </c>
    </row>
    <row r="12" ht="15.75" spans="1:17">
      <c r="A12" s="10">
        <v>13371097484</v>
      </c>
      <c r="B12" s="10" t="s">
        <v>19</v>
      </c>
      <c r="C12" s="11"/>
      <c r="D12" s="11"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 t="shared" si="0"/>
        <v>49</v>
      </c>
      <c r="P12" s="13">
        <v>15336465570</v>
      </c>
      <c r="Q12" s="14">
        <v>39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 t="shared" si="0"/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 t="shared" si="0"/>
        <v>39</v>
      </c>
      <c r="P14" s="13">
        <v>13361578068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 t="shared" si="0"/>
        <v>39</v>
      </c>
      <c r="P15" s="13">
        <v>13361530160</v>
      </c>
      <c r="Q15" s="14">
        <v>49</v>
      </c>
    </row>
    <row r="16" ht="15.75" spans="1:17">
      <c r="A16" s="12">
        <v>13361530160</v>
      </c>
      <c r="B16" s="12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 t="shared" si="0"/>
        <v>49</v>
      </c>
      <c r="P16" s="13">
        <v>13371097014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v>200.4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 t="shared" si="0"/>
        <v>200.4</v>
      </c>
      <c r="P17" s="13">
        <v>15336468757</v>
      </c>
      <c r="Q17" s="14">
        <v>39</v>
      </c>
    </row>
    <row r="18" ht="15.75" spans="1:19">
      <c r="A18" s="12">
        <v>15336465570</v>
      </c>
      <c r="B18" s="12" t="s">
        <v>34</v>
      </c>
      <c r="C18" s="11"/>
      <c r="D18" s="11"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 t="shared" si="0"/>
        <v>39</v>
      </c>
      <c r="P18" s="13">
        <v>13361537525</v>
      </c>
      <c r="Q18" s="14">
        <v>59.8</v>
      </c>
      <c r="S18" s="11">
        <v>199.7</v>
      </c>
    </row>
    <row r="19" ht="15.75" spans="1:19">
      <c r="A19" s="12">
        <v>15336469865</v>
      </c>
      <c r="B19" s="12" t="s">
        <v>20</v>
      </c>
      <c r="C19" s="11"/>
      <c r="D19" s="11"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 t="shared" si="0"/>
        <v>39</v>
      </c>
      <c r="P19" s="13">
        <v>15336467257</v>
      </c>
      <c r="Q19" s="14">
        <v>39</v>
      </c>
      <c r="S19" s="11">
        <v>39.3</v>
      </c>
    </row>
    <row r="20" ht="15.75" spans="1:19">
      <c r="A20" s="12">
        <v>15336463775</v>
      </c>
      <c r="B20" s="12" t="s">
        <v>21</v>
      </c>
      <c r="C20" s="11"/>
      <c r="D20" s="11">
        <v>39.2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 t="shared" si="0"/>
        <v>39.2</v>
      </c>
      <c r="P20" s="13">
        <v>15336468527</v>
      </c>
      <c r="Q20" s="14">
        <v>39.3</v>
      </c>
      <c r="S20" s="11">
        <v>39</v>
      </c>
    </row>
    <row r="21" ht="15.75" spans="1:19">
      <c r="A21" s="12">
        <v>15336463926</v>
      </c>
      <c r="B21" s="12" t="s">
        <v>22</v>
      </c>
      <c r="C21" s="11"/>
      <c r="D21" s="11"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 t="shared" si="0"/>
        <v>39</v>
      </c>
      <c r="P21" s="13">
        <v>15336460521</v>
      </c>
      <c r="Q21" s="14">
        <v>39</v>
      </c>
      <c r="S21" s="11">
        <v>39.6</v>
      </c>
    </row>
    <row r="22" ht="15.75" spans="1:19">
      <c r="A22" s="12">
        <v>15336468527</v>
      </c>
      <c r="B22" s="12" t="s">
        <v>23</v>
      </c>
      <c r="C22" s="11"/>
      <c r="D22" s="11"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 t="shared" si="0"/>
        <v>39.3</v>
      </c>
      <c r="P22" s="13">
        <v>15336469865</v>
      </c>
      <c r="Q22" s="14">
        <v>39</v>
      </c>
      <c r="S22" s="11">
        <v>39</v>
      </c>
    </row>
    <row r="23" ht="15.75" spans="1:19">
      <c r="A23" s="12">
        <v>15336469379</v>
      </c>
      <c r="B23" s="12" t="s">
        <v>24</v>
      </c>
      <c r="C23" s="11"/>
      <c r="D23" s="11"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 t="shared" si="0"/>
        <v>39</v>
      </c>
      <c r="P23" s="13">
        <v>15336463775</v>
      </c>
      <c r="Q23" s="14">
        <v>39.2</v>
      </c>
      <c r="S23" s="11">
        <v>39.3</v>
      </c>
    </row>
    <row r="24" ht="15.75" spans="1:19">
      <c r="A24" s="10">
        <v>13361537525</v>
      </c>
      <c r="B24" s="10" t="s">
        <v>25</v>
      </c>
      <c r="C24" s="11"/>
      <c r="D24" s="11">
        <v>59.8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 t="shared" si="0"/>
        <v>59.8</v>
      </c>
      <c r="P24" s="13">
        <v>15336465376</v>
      </c>
      <c r="Q24" s="14">
        <v>39</v>
      </c>
      <c r="S24" s="11">
        <v>49.5</v>
      </c>
    </row>
    <row r="25" ht="15.75" spans="1:19">
      <c r="A25" s="10">
        <v>13371087025</v>
      </c>
      <c r="B25" s="10" t="s">
        <v>26</v>
      </c>
      <c r="C25" s="11"/>
      <c r="D25" s="11">
        <v>49.4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 t="shared" si="0"/>
        <v>49.4</v>
      </c>
      <c r="P25" s="13">
        <v>15336463926</v>
      </c>
      <c r="Q25" s="14">
        <v>39</v>
      </c>
      <c r="S25" s="11">
        <v>50</v>
      </c>
    </row>
    <row r="26" ht="15.75" spans="1:19">
      <c r="A26" s="10">
        <v>13371097014</v>
      </c>
      <c r="B26" s="10" t="s">
        <v>27</v>
      </c>
      <c r="C26" s="11"/>
      <c r="D26" s="11"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 t="shared" si="0"/>
        <v>49</v>
      </c>
      <c r="P26" s="13">
        <v>15336461387</v>
      </c>
      <c r="Q26" s="14">
        <v>39</v>
      </c>
      <c r="S26" s="11">
        <v>49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718.97</v>
      </c>
      <c r="P27" s="13">
        <v>15336469379</v>
      </c>
      <c r="Q27" s="14">
        <v>39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392.7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71.43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v>1183.1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workbookViewId="0">
      <selection activeCell="N28" sqref="N28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7" style="1" customWidth="1"/>
    <col min="18" max="16381" width="9" style="1"/>
  </cols>
  <sheetData>
    <row r="1" ht="18.75" spans="1:14">
      <c r="A1" s="3" t="s">
        <v>37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f>VLOOKUP(A6,P:Q,2,0)</f>
        <v>150</v>
      </c>
    </row>
    <row r="7" ht="15.75" spans="1:17">
      <c r="A7" s="12">
        <v>13361578068</v>
      </c>
      <c r="B7" s="12" t="s">
        <v>19</v>
      </c>
      <c r="C7" s="11"/>
      <c r="D7" s="11"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7">
        <v>536166950417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13361537895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13361537562</v>
      </c>
      <c r="Q9" s="14">
        <v>200.4</v>
      </c>
    </row>
    <row r="10" ht="15.75" spans="1:17">
      <c r="A10" s="10">
        <v>13361537895</v>
      </c>
      <c r="B10" s="10" t="s">
        <v>19</v>
      </c>
      <c r="C10" s="11"/>
      <c r="D10" s="11"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13371087025</v>
      </c>
      <c r="Q10" s="14">
        <v>50.2</v>
      </c>
    </row>
    <row r="11" ht="15.75" spans="1:17">
      <c r="A11" s="10">
        <v>13306367104</v>
      </c>
      <c r="B11" s="10" t="s">
        <v>19</v>
      </c>
      <c r="C11" s="11"/>
      <c r="D11" s="11"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13306367104</v>
      </c>
      <c r="Q11" s="14">
        <v>49</v>
      </c>
    </row>
    <row r="12" ht="15.75" spans="1:17">
      <c r="A12" s="10">
        <v>13371097484</v>
      </c>
      <c r="B12" s="10" t="s">
        <v>19</v>
      </c>
      <c r="C12" s="11"/>
      <c r="D12" s="11"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15336465570</v>
      </c>
      <c r="Q12" s="14">
        <v>39</v>
      </c>
    </row>
    <row r="13" ht="15.75" spans="1:17">
      <c r="A13" s="12">
        <v>15336468757</v>
      </c>
      <c r="B13" s="12" t="s">
        <v>19</v>
      </c>
      <c r="C13" s="11"/>
      <c r="D13" s="11"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13361578068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13361530160</v>
      </c>
      <c r="Q15" s="14">
        <v>49</v>
      </c>
    </row>
    <row r="16" ht="15.75" spans="1:17">
      <c r="A16" s="12">
        <v>13361530160</v>
      </c>
      <c r="B16" s="12" t="s">
        <v>19</v>
      </c>
      <c r="C16" s="11"/>
      <c r="D16" s="11"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13371097014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v>200.4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200.4</v>
      </c>
      <c r="P17" s="13">
        <v>15336468757</v>
      </c>
      <c r="Q17" s="14">
        <v>39</v>
      </c>
    </row>
    <row r="18" ht="15.75" spans="1:17">
      <c r="A18" s="12">
        <v>15336465570</v>
      </c>
      <c r="B18" s="12" t="s">
        <v>34</v>
      </c>
      <c r="C18" s="11"/>
      <c r="D18" s="11"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13361537525</v>
      </c>
      <c r="Q18" s="14">
        <v>59.2</v>
      </c>
    </row>
    <row r="19" ht="15.75" spans="1:17">
      <c r="A19" s="12">
        <v>15336469865</v>
      </c>
      <c r="B19" s="12" t="s">
        <v>20</v>
      </c>
      <c r="C19" s="11"/>
      <c r="D19" s="11"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</v>
      </c>
      <c r="P20" s="13">
        <v>15336468527</v>
      </c>
      <c r="Q20" s="14">
        <v>39.3</v>
      </c>
    </row>
    <row r="21" ht="15.75" spans="1:17">
      <c r="A21" s="12">
        <v>15336463926</v>
      </c>
      <c r="B21" s="12" t="s">
        <v>22</v>
      </c>
      <c r="C21" s="11"/>
      <c r="D21" s="11">
        <v>39.3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39.3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39.3</v>
      </c>
      <c r="P22" s="13">
        <v>15336469865</v>
      </c>
      <c r="Q22" s="14">
        <v>39</v>
      </c>
    </row>
    <row r="23" ht="15.75" spans="1:17">
      <c r="A23" s="12">
        <v>15336469379</v>
      </c>
      <c r="B23" s="12" t="s">
        <v>38</v>
      </c>
      <c r="C23" s="11"/>
      <c r="D23" s="11"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</v>
      </c>
      <c r="P23" s="13">
        <v>15336463775</v>
      </c>
      <c r="Q23" s="14">
        <v>39</v>
      </c>
    </row>
    <row r="24" ht="15.75" spans="1:17">
      <c r="A24" s="10">
        <v>13361537525</v>
      </c>
      <c r="B24" s="10" t="s">
        <v>25</v>
      </c>
      <c r="C24" s="11"/>
      <c r="D24" s="11">
        <v>59.2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59.2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v>50.2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50.2</v>
      </c>
      <c r="P25" s="13">
        <v>15336463926</v>
      </c>
      <c r="Q25" s="14">
        <v>39.3</v>
      </c>
    </row>
    <row r="26" ht="15.75" spans="1:17">
      <c r="A26" s="10">
        <v>13371097014</v>
      </c>
      <c r="B26" s="10" t="s">
        <v>27</v>
      </c>
      <c r="C26" s="11"/>
      <c r="D26" s="11"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f>N30-N29-N28</f>
        <v>718.95</v>
      </c>
      <c r="P27" s="13">
        <v>15336469379</v>
      </c>
      <c r="Q27" s="14">
        <v>39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393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71.45</v>
      </c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1183.4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workbookViewId="0">
      <selection activeCell="R31" sqref="R31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7" style="1" customWidth="1"/>
    <col min="18" max="16381" width="9" style="1"/>
  </cols>
  <sheetData>
    <row r="1" ht="18.75" spans="1:14">
      <c r="A1" s="3" t="s">
        <v>39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</row>
    <row r="7" ht="15.75" spans="1:17">
      <c r="A7" s="12">
        <v>13361578068</v>
      </c>
      <c r="B7" s="12" t="s">
        <v>19</v>
      </c>
      <c r="C7" s="11"/>
      <c r="D7" s="11">
        <f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7" t="s">
        <v>40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f t="shared" ref="D8:D26" si="0">N8</f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13361578068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13361537895</v>
      </c>
      <c r="Q9" s="14">
        <v>49</v>
      </c>
    </row>
    <row r="10" ht="15.75" spans="1:17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13361537562</v>
      </c>
      <c r="Q10" s="14">
        <v>199.7</v>
      </c>
    </row>
    <row r="11" ht="15.75" spans="1:17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13361537525</v>
      </c>
      <c r="Q11" s="14">
        <v>59.4</v>
      </c>
    </row>
    <row r="12" ht="15.75" spans="1:17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13361530160</v>
      </c>
      <c r="Q12" s="14">
        <v>49</v>
      </c>
    </row>
    <row r="13" ht="15.75" spans="1:17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13371097014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13371087025</v>
      </c>
      <c r="Q15" s="14">
        <v>50.3</v>
      </c>
    </row>
    <row r="16" ht="15.75" spans="1:17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13306367104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f t="shared" si="0"/>
        <v>199.7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199.7</v>
      </c>
      <c r="P17" s="13">
        <v>15336465570</v>
      </c>
      <c r="Q17" s="14">
        <v>39</v>
      </c>
    </row>
    <row r="18" ht="15.75" spans="1:17">
      <c r="A18" s="12">
        <v>15336465570</v>
      </c>
      <c r="B18" s="12" t="s">
        <v>34</v>
      </c>
      <c r="C18" s="11"/>
      <c r="D18" s="11">
        <f t="shared" si="0"/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15336468757</v>
      </c>
      <c r="Q18" s="14">
        <v>39</v>
      </c>
    </row>
    <row r="19" ht="15.75" spans="1:17">
      <c r="A19" s="12">
        <v>15336469865</v>
      </c>
      <c r="B19" s="12" t="s">
        <v>20</v>
      </c>
      <c r="C19" s="11"/>
      <c r="D19" s="11">
        <f t="shared" si="0"/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f t="shared" si="0"/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</v>
      </c>
      <c r="P20" s="13">
        <v>15336468527</v>
      </c>
      <c r="Q20" s="14">
        <v>39.3</v>
      </c>
    </row>
    <row r="21" ht="15.75" spans="1:17">
      <c r="A21" s="12">
        <v>15336463926</v>
      </c>
      <c r="B21" s="12" t="s">
        <v>22</v>
      </c>
      <c r="C21" s="11"/>
      <c r="D21" s="11">
        <f t="shared" si="0"/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f t="shared" si="0"/>
        <v>39.3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39.3</v>
      </c>
      <c r="P22" s="13">
        <v>15336469865</v>
      </c>
      <c r="Q22" s="14">
        <v>39</v>
      </c>
    </row>
    <row r="23" ht="15.75" spans="1:17">
      <c r="A23" s="12">
        <v>15336469379</v>
      </c>
      <c r="B23" s="12" t="s">
        <v>38</v>
      </c>
      <c r="C23" s="11"/>
      <c r="D23" s="11">
        <f t="shared" si="0"/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</v>
      </c>
      <c r="P23" s="13">
        <v>15336463775</v>
      </c>
      <c r="Q23" s="14">
        <v>39</v>
      </c>
    </row>
    <row r="24" ht="15.75" spans="1:17">
      <c r="A24" s="10">
        <v>13361537525</v>
      </c>
      <c r="B24" s="10" t="s">
        <v>25</v>
      </c>
      <c r="C24" s="11"/>
      <c r="D24" s="11">
        <f t="shared" si="0"/>
        <v>59.4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59.4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f t="shared" si="0"/>
        <v>50.3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50.3</v>
      </c>
      <c r="P25" s="13">
        <v>15336463926</v>
      </c>
      <c r="Q25" s="14">
        <v>39</v>
      </c>
    </row>
    <row r="26" ht="15.75" spans="1:17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>
        <v>718.29</v>
      </c>
      <c r="P27" s="13">
        <v>15336469379</v>
      </c>
      <c r="Q27" s="14">
        <v>39</v>
      </c>
    </row>
    <row r="28" spans="1:1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393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>
        <v>71.41</v>
      </c>
    </row>
    <row r="30" spans="1:15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1182.7</v>
      </c>
      <c r="O30" s="1">
        <f>SUM(N27:N29)</f>
        <v>1182.7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opLeftCell="A13" workbookViewId="0">
      <selection activeCell="P30" sqref="P30"/>
    </sheetView>
  </sheetViews>
  <sheetFormatPr defaultColWidth="9" defaultRowHeight="13.5"/>
  <cols>
    <col min="1" max="1" width="14.125" style="1" customWidth="1"/>
    <col min="2" max="2" width="7.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8.25" style="1" customWidth="1"/>
    <col min="18" max="16381" width="9" style="1"/>
  </cols>
  <sheetData>
    <row r="1" ht="18.75" spans="1:14">
      <c r="A1" s="3" t="s">
        <v>41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spans="1:14">
      <c r="A6" s="16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</row>
    <row r="7" ht="15.75" spans="1:17">
      <c r="A7" s="12">
        <v>13361578068</v>
      </c>
      <c r="B7" s="12" t="s">
        <v>19</v>
      </c>
      <c r="C7" s="11"/>
      <c r="D7" s="11">
        <f t="shared" ref="D7:D26" si="0"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5" t="s">
        <v>40</v>
      </c>
      <c r="Q7" s="14">
        <v>150</v>
      </c>
    </row>
    <row r="8" ht="15.75" spans="1:17">
      <c r="A8" s="12">
        <v>15336461387</v>
      </c>
      <c r="B8" s="12" t="s">
        <v>19</v>
      </c>
      <c r="C8" s="11"/>
      <c r="D8" s="11">
        <f t="shared" si="0"/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13361578068</v>
      </c>
      <c r="Q8" s="14">
        <v>49</v>
      </c>
    </row>
    <row r="9" ht="15.75" spans="1:17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13361537895</v>
      </c>
      <c r="Q9" s="14">
        <v>49</v>
      </c>
    </row>
    <row r="10" ht="15.75" spans="1:17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13361537562</v>
      </c>
      <c r="Q10" s="14">
        <v>200.9</v>
      </c>
    </row>
    <row r="11" ht="15.75" spans="1:17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13361537525</v>
      </c>
      <c r="Q11" s="14">
        <v>60.4</v>
      </c>
    </row>
    <row r="12" ht="15.75" spans="1:17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13361530160</v>
      </c>
      <c r="Q12" s="14">
        <v>49</v>
      </c>
    </row>
    <row r="13" ht="15.75" spans="1:17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5.75" spans="1:17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13371097014</v>
      </c>
      <c r="Q14" s="14">
        <v>49</v>
      </c>
    </row>
    <row r="15" ht="15.75" spans="1:17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13371087025</v>
      </c>
      <c r="Q15" s="14">
        <v>50.5</v>
      </c>
    </row>
    <row r="16" ht="15.75" spans="1:17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13306367104</v>
      </c>
      <c r="Q16" s="14">
        <v>49</v>
      </c>
    </row>
    <row r="17" ht="15.75" spans="1:17">
      <c r="A17" s="10">
        <v>13361537562</v>
      </c>
      <c r="B17" s="10" t="s">
        <v>33</v>
      </c>
      <c r="C17" s="11"/>
      <c r="D17" s="11">
        <f t="shared" si="0"/>
        <v>200.9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200.9</v>
      </c>
      <c r="P17" s="13">
        <v>15336465570</v>
      </c>
      <c r="Q17" s="14">
        <v>39</v>
      </c>
    </row>
    <row r="18" ht="15.75" spans="1:17">
      <c r="A18" s="12">
        <v>15336465570</v>
      </c>
      <c r="B18" s="12" t="s">
        <v>34</v>
      </c>
      <c r="C18" s="11"/>
      <c r="D18" s="11">
        <f t="shared" si="0"/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15336468757</v>
      </c>
      <c r="Q18" s="14">
        <v>39</v>
      </c>
    </row>
    <row r="19" ht="15.75" spans="1:17">
      <c r="A19" s="12">
        <v>15336469865</v>
      </c>
      <c r="B19" s="12" t="s">
        <v>20</v>
      </c>
      <c r="C19" s="11"/>
      <c r="D19" s="11">
        <f t="shared" si="0"/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</row>
    <row r="20" ht="15.75" spans="1:17">
      <c r="A20" s="12">
        <v>15336463775</v>
      </c>
      <c r="B20" s="12" t="s">
        <v>21</v>
      </c>
      <c r="C20" s="11"/>
      <c r="D20" s="11">
        <f t="shared" si="0"/>
        <v>39.1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39.1</v>
      </c>
      <c r="P20" s="13">
        <v>15336468527</v>
      </c>
      <c r="Q20" s="14">
        <v>39.1</v>
      </c>
    </row>
    <row r="21" ht="15.75" spans="1:17">
      <c r="A21" s="12">
        <v>15336463926</v>
      </c>
      <c r="B21" s="12" t="s">
        <v>22</v>
      </c>
      <c r="C21" s="11"/>
      <c r="D21" s="11">
        <f t="shared" si="0"/>
        <v>40.35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40.35</v>
      </c>
      <c r="P21" s="13">
        <v>15336460521</v>
      </c>
      <c r="Q21" s="14">
        <v>39</v>
      </c>
    </row>
    <row r="22" ht="15.75" spans="1:17">
      <c r="A22" s="12">
        <v>15336468527</v>
      </c>
      <c r="B22" s="12" t="s">
        <v>23</v>
      </c>
      <c r="C22" s="11"/>
      <c r="D22" s="11">
        <f t="shared" si="0"/>
        <v>39.1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39.1</v>
      </c>
      <c r="P22" s="13">
        <v>15336469865</v>
      </c>
      <c r="Q22" s="14">
        <v>39</v>
      </c>
    </row>
    <row r="23" ht="15.75" spans="1:17">
      <c r="A23" s="12">
        <v>15336469379</v>
      </c>
      <c r="B23" s="12" t="s">
        <v>38</v>
      </c>
      <c r="C23" s="11"/>
      <c r="D23" s="11">
        <f t="shared" si="0"/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</v>
      </c>
      <c r="P23" s="13">
        <v>15336463775</v>
      </c>
      <c r="Q23" s="14">
        <v>39.1</v>
      </c>
    </row>
    <row r="24" ht="15.75" spans="1:17">
      <c r="A24" s="10">
        <v>13361537525</v>
      </c>
      <c r="B24" s="10" t="s">
        <v>25</v>
      </c>
      <c r="C24" s="11"/>
      <c r="D24" s="11">
        <f t="shared" si="0"/>
        <v>60.4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60.4</v>
      </c>
      <c r="P24" s="13">
        <v>15336465376</v>
      </c>
      <c r="Q24" s="14">
        <v>39</v>
      </c>
    </row>
    <row r="25" ht="15.75" spans="1:17">
      <c r="A25" s="10">
        <v>13371087025</v>
      </c>
      <c r="B25" s="10" t="s">
        <v>26</v>
      </c>
      <c r="C25" s="11"/>
      <c r="D25" s="11">
        <f t="shared" si="0"/>
        <v>50.5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50.5</v>
      </c>
      <c r="P25" s="13">
        <v>15336463926</v>
      </c>
      <c r="Q25" s="14">
        <v>40.35</v>
      </c>
    </row>
    <row r="26" ht="15.75" spans="1:17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5.75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</row>
    <row r="28" spans="1:17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395.45</v>
      </c>
      <c r="Q28" s="1">
        <f>SUM(Q7:Q27)</f>
        <v>1186.35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1186.35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30"/>
  <sheetViews>
    <sheetView topLeftCell="A10" workbookViewId="0">
      <selection activeCell="D18" sqref="D18:D26"/>
    </sheetView>
  </sheetViews>
  <sheetFormatPr defaultColWidth="9" defaultRowHeight="13.5"/>
  <cols>
    <col min="1" max="1" width="16" style="1" customWidth="1"/>
    <col min="2" max="2" width="7.87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8.25" style="1" customWidth="1"/>
    <col min="18" max="16381" width="9" style="1"/>
  </cols>
  <sheetData>
    <row r="1" ht="18.75" spans="1:14">
      <c r="A1" s="3" t="s">
        <v>42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ht="53" customHeight="1" spans="1:1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</row>
    <row r="3" spans="1:1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</row>
    <row r="4" spans="1:1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</row>
    <row r="5" ht="22.5" spans="1:1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</row>
    <row r="6" ht="13" customHeight="1" spans="1:14">
      <c r="A6" s="9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</row>
    <row r="7" ht="13" customHeight="1" spans="1:17">
      <c r="A7" s="12">
        <v>13361578068</v>
      </c>
      <c r="B7" s="12" t="s">
        <v>19</v>
      </c>
      <c r="C7" s="11"/>
      <c r="D7" s="11">
        <f t="shared" ref="D7:D26" si="0"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5" t="s">
        <v>40</v>
      </c>
      <c r="Q7" s="14">
        <v>150</v>
      </c>
    </row>
    <row r="8" ht="13" customHeight="1" spans="1:17">
      <c r="A8" s="12">
        <v>15336461387</v>
      </c>
      <c r="B8" s="12" t="s">
        <v>19</v>
      </c>
      <c r="C8" s="11"/>
      <c r="D8" s="11">
        <f t="shared" si="0"/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13361578068</v>
      </c>
      <c r="Q8" s="14">
        <v>49</v>
      </c>
    </row>
    <row r="9" ht="13" customHeight="1" spans="1:17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13361537895</v>
      </c>
      <c r="Q9" s="14">
        <v>49</v>
      </c>
    </row>
    <row r="10" ht="13" customHeight="1" spans="1:17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13361537562</v>
      </c>
      <c r="Q10" s="14">
        <v>199.4</v>
      </c>
    </row>
    <row r="11" ht="13" customHeight="1" spans="1:17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13361537525</v>
      </c>
      <c r="Q11" s="14">
        <v>60.2</v>
      </c>
    </row>
    <row r="12" ht="13" customHeight="1" spans="1:17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13361530160</v>
      </c>
      <c r="Q12" s="14">
        <v>49</v>
      </c>
    </row>
    <row r="13" ht="13" customHeight="1" spans="1:17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</row>
    <row r="14" ht="13" customHeight="1" spans="1:17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13371097014</v>
      </c>
      <c r="Q14" s="14">
        <v>49</v>
      </c>
    </row>
    <row r="15" ht="13" customHeight="1" spans="1:17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13371087025</v>
      </c>
      <c r="Q15" s="14">
        <v>49.3</v>
      </c>
    </row>
    <row r="16" ht="13" customHeight="1" spans="1:17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13306367104</v>
      </c>
      <c r="Q16" s="14">
        <v>49</v>
      </c>
    </row>
    <row r="17" ht="13" customHeight="1" spans="1:17">
      <c r="A17" s="10">
        <v>13361537562</v>
      </c>
      <c r="B17" s="10" t="s">
        <v>33</v>
      </c>
      <c r="C17" s="11"/>
      <c r="D17" s="11">
        <f t="shared" si="0"/>
        <v>199.4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199.4</v>
      </c>
      <c r="P17" s="13">
        <v>15336465570</v>
      </c>
      <c r="Q17" s="14">
        <v>39</v>
      </c>
    </row>
    <row r="18" ht="13" customHeight="1" spans="1:17">
      <c r="A18" s="12">
        <v>15336465570</v>
      </c>
      <c r="B18" s="12" t="s">
        <v>34</v>
      </c>
      <c r="C18" s="11"/>
      <c r="D18" s="11">
        <f t="shared" si="0"/>
        <v>39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39</v>
      </c>
      <c r="P18" s="13">
        <v>15336468757</v>
      </c>
      <c r="Q18" s="14">
        <v>39</v>
      </c>
    </row>
    <row r="19" ht="13" customHeight="1" spans="1:17">
      <c r="A19" s="12">
        <v>15336469865</v>
      </c>
      <c r="B19" s="12" t="s">
        <v>20</v>
      </c>
      <c r="C19" s="11"/>
      <c r="D19" s="11">
        <f t="shared" si="0"/>
        <v>39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</v>
      </c>
      <c r="P19" s="13">
        <v>15336467257</v>
      </c>
      <c r="Q19" s="14">
        <v>39</v>
      </c>
    </row>
    <row r="20" ht="13" customHeight="1" spans="1:17">
      <c r="A20" s="12">
        <v>15336463775</v>
      </c>
      <c r="B20" s="12" t="s">
        <v>21</v>
      </c>
      <c r="C20" s="11"/>
      <c r="D20" s="11">
        <f t="shared" si="0"/>
        <v>39.1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39.1</v>
      </c>
      <c r="P20" s="13">
        <v>15336468527</v>
      </c>
      <c r="Q20" s="14">
        <v>39.5</v>
      </c>
    </row>
    <row r="21" ht="13" customHeight="1" spans="1:17">
      <c r="A21" s="12">
        <v>15336463926</v>
      </c>
      <c r="B21" s="12" t="s">
        <v>22</v>
      </c>
      <c r="C21" s="11"/>
      <c r="D21" s="11">
        <f t="shared" si="0"/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</v>
      </c>
      <c r="P21" s="13">
        <v>15336460521</v>
      </c>
      <c r="Q21" s="14">
        <v>39</v>
      </c>
    </row>
    <row r="22" ht="13" customHeight="1" spans="1:17">
      <c r="A22" s="12">
        <v>15336468527</v>
      </c>
      <c r="B22" s="12" t="s">
        <v>23</v>
      </c>
      <c r="C22" s="11"/>
      <c r="D22" s="11">
        <f t="shared" si="0"/>
        <v>39.5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39.5</v>
      </c>
      <c r="P22" s="13">
        <v>15336469865</v>
      </c>
      <c r="Q22" s="14">
        <v>39</v>
      </c>
    </row>
    <row r="23" ht="13" customHeight="1" spans="1:17">
      <c r="A23" s="12">
        <v>15336469379</v>
      </c>
      <c r="B23" s="12" t="s">
        <v>38</v>
      </c>
      <c r="C23" s="11"/>
      <c r="D23" s="11">
        <f t="shared" si="0"/>
        <v>39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39</v>
      </c>
      <c r="P23" s="13">
        <v>15336463775</v>
      </c>
      <c r="Q23" s="14">
        <v>39.1</v>
      </c>
    </row>
    <row r="24" ht="13" customHeight="1" spans="1:17">
      <c r="A24" s="10">
        <v>13361537525</v>
      </c>
      <c r="B24" s="10" t="s">
        <v>25</v>
      </c>
      <c r="C24" s="11"/>
      <c r="D24" s="11">
        <f t="shared" si="0"/>
        <v>60.2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60.2</v>
      </c>
      <c r="P24" s="13">
        <v>15336465376</v>
      </c>
      <c r="Q24" s="14">
        <v>39</v>
      </c>
    </row>
    <row r="25" ht="13" customHeight="1" spans="1:17">
      <c r="A25" s="10">
        <v>13371087025</v>
      </c>
      <c r="B25" s="10" t="s">
        <v>26</v>
      </c>
      <c r="C25" s="11"/>
      <c r="D25" s="11">
        <f t="shared" si="0"/>
        <v>49.3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49.3</v>
      </c>
      <c r="P25" s="13">
        <v>15336463926</v>
      </c>
      <c r="Q25" s="14">
        <v>39</v>
      </c>
    </row>
    <row r="26" ht="13" customHeight="1" spans="1:17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</row>
    <row r="27" ht="13" customHeight="1" spans="1:17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</row>
    <row r="28" ht="13" customHeight="1" spans="1:17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f>SUM(N18:N26)</f>
        <v>393.1</v>
      </c>
      <c r="Q28" s="1">
        <f>SUM(Q7:Q27)</f>
        <v>1182.5</v>
      </c>
    </row>
    <row r="29" spans="1:1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</row>
    <row r="30" spans="1:1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1182.5</v>
      </c>
    </row>
  </sheetData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0.629861111111111" bottom="0.786805555555556" header="0.5" footer="0.5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0"/>
  <sheetViews>
    <sheetView topLeftCell="A7" workbookViewId="0">
      <selection activeCell="D19" sqref="D19:D26"/>
    </sheetView>
  </sheetViews>
  <sheetFormatPr defaultColWidth="9" defaultRowHeight="13.5"/>
  <cols>
    <col min="1" max="1" width="16" style="1" customWidth="1"/>
    <col min="2" max="2" width="7.875" style="1" customWidth="1"/>
    <col min="3" max="3" width="6.75" style="1" customWidth="1"/>
    <col min="4" max="4" width="7.125" style="1" customWidth="1"/>
    <col min="5" max="13" width="9" style="1"/>
    <col min="14" max="14" width="10.375" style="1"/>
    <col min="15" max="15" width="9" style="1"/>
    <col min="16" max="16" width="12.75" style="2" customWidth="1"/>
    <col min="17" max="17" width="8.25" style="1" customWidth="1"/>
    <col min="18" max="16381" width="9" style="1"/>
  </cols>
  <sheetData>
    <row r="1" s="1" customFormat="1" ht="18.75" spans="1:16384">
      <c r="A1" s="3" t="s">
        <v>43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P1" s="2"/>
      <c r="XFB1"/>
      <c r="XFC1"/>
      <c r="XFD1"/>
    </row>
    <row r="2" s="1" customFormat="1" ht="53" customHeight="1" spans="1:16384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P2" s="2"/>
      <c r="XFB2"/>
      <c r="XFC2"/>
      <c r="XFD2"/>
    </row>
    <row r="3" s="1" customFormat="1" spans="1:16384">
      <c r="A3" s="6" t="s">
        <v>2</v>
      </c>
      <c r="B3" s="7" t="s">
        <v>3</v>
      </c>
      <c r="C3" s="6" t="s">
        <v>4</v>
      </c>
      <c r="D3" s="6"/>
      <c r="E3" s="6" t="s">
        <v>5</v>
      </c>
      <c r="F3" s="6"/>
      <c r="G3" s="6"/>
      <c r="H3" s="6"/>
      <c r="I3" s="6"/>
      <c r="J3" s="6"/>
      <c r="K3" s="6"/>
      <c r="L3" s="6"/>
      <c r="M3" s="6"/>
      <c r="N3" s="6"/>
      <c r="P3" s="2"/>
      <c r="XFB3"/>
      <c r="XFC3"/>
      <c r="XFD3"/>
    </row>
    <row r="4" s="1" customFormat="1" spans="1:16384">
      <c r="A4" s="6"/>
      <c r="B4" s="7"/>
      <c r="C4" s="7" t="s">
        <v>6</v>
      </c>
      <c r="D4" s="7" t="s">
        <v>7</v>
      </c>
      <c r="E4" s="6" t="s">
        <v>8</v>
      </c>
      <c r="F4" s="6"/>
      <c r="G4" s="6"/>
      <c r="H4" s="6"/>
      <c r="I4" s="6" t="s">
        <v>9</v>
      </c>
      <c r="J4" s="6"/>
      <c r="K4" s="7" t="s">
        <v>10</v>
      </c>
      <c r="L4" s="7" t="s">
        <v>11</v>
      </c>
      <c r="M4" s="7"/>
      <c r="N4" s="6" t="s">
        <v>12</v>
      </c>
      <c r="P4" s="2"/>
      <c r="XFB4"/>
      <c r="XFC4"/>
      <c r="XFD4"/>
    </row>
    <row r="5" s="1" customFormat="1" ht="22.5" spans="1:16384">
      <c r="A5" s="6"/>
      <c r="B5" s="7"/>
      <c r="C5" s="7"/>
      <c r="D5" s="7"/>
      <c r="E5" s="8" t="s">
        <v>13</v>
      </c>
      <c r="F5" s="8" t="s">
        <v>14</v>
      </c>
      <c r="G5" s="8" t="s">
        <v>15</v>
      </c>
      <c r="H5" s="8" t="s">
        <v>16</v>
      </c>
      <c r="I5" s="8" t="s">
        <v>17</v>
      </c>
      <c r="J5" s="8" t="s">
        <v>18</v>
      </c>
      <c r="K5" s="7"/>
      <c r="L5" s="7"/>
      <c r="M5" s="7"/>
      <c r="N5" s="6"/>
      <c r="P5" s="2"/>
      <c r="XFB5"/>
      <c r="XFC5"/>
      <c r="XFD5"/>
    </row>
    <row r="6" s="1" customFormat="1" ht="13" customHeight="1" spans="1:16384">
      <c r="A6" s="9">
        <v>536166950417</v>
      </c>
      <c r="B6" s="10" t="s">
        <v>19</v>
      </c>
      <c r="C6" s="11"/>
      <c r="D6" s="11">
        <v>150</v>
      </c>
      <c r="E6" s="11"/>
      <c r="F6" s="11"/>
      <c r="G6" s="11"/>
      <c r="H6" s="11"/>
      <c r="I6" s="11"/>
      <c r="J6" s="11"/>
      <c r="K6" s="11"/>
      <c r="L6" s="11"/>
      <c r="M6" s="11"/>
      <c r="N6" s="11">
        <v>150</v>
      </c>
      <c r="P6" s="2"/>
      <c r="XFB6"/>
      <c r="XFC6"/>
      <c r="XFD6"/>
    </row>
    <row r="7" s="1" customFormat="1" ht="13" customHeight="1" spans="1:16384">
      <c r="A7" s="12">
        <v>13361578068</v>
      </c>
      <c r="B7" s="12" t="s">
        <v>19</v>
      </c>
      <c r="C7" s="11"/>
      <c r="D7" s="11">
        <f t="shared" ref="D7:D26" si="0">N7</f>
        <v>49</v>
      </c>
      <c r="E7" s="11"/>
      <c r="F7" s="11"/>
      <c r="G7" s="11"/>
      <c r="H7" s="11"/>
      <c r="I7" s="11"/>
      <c r="J7" s="11"/>
      <c r="K7" s="11"/>
      <c r="L7" s="11"/>
      <c r="M7" s="11"/>
      <c r="N7" s="11">
        <f>VLOOKUP(A7,P:Q,2,0)</f>
        <v>49</v>
      </c>
      <c r="P7" s="15" t="s">
        <v>40</v>
      </c>
      <c r="Q7" s="14">
        <v>150</v>
      </c>
      <c r="XFB7"/>
      <c r="XFC7"/>
      <c r="XFD7"/>
    </row>
    <row r="8" s="1" customFormat="1" ht="13" customHeight="1" spans="1:16384">
      <c r="A8" s="12">
        <v>15336461387</v>
      </c>
      <c r="B8" s="12" t="s">
        <v>19</v>
      </c>
      <c r="C8" s="11"/>
      <c r="D8" s="11">
        <f t="shared" si="0"/>
        <v>39</v>
      </c>
      <c r="E8" s="11"/>
      <c r="F8" s="11"/>
      <c r="G8" s="11"/>
      <c r="H8" s="11"/>
      <c r="I8" s="11"/>
      <c r="J8" s="11"/>
      <c r="K8" s="11"/>
      <c r="L8" s="11"/>
      <c r="M8" s="11"/>
      <c r="N8" s="11">
        <f>VLOOKUP(A8,P:Q,2,0)</f>
        <v>39</v>
      </c>
      <c r="P8" s="13">
        <v>13361578068</v>
      </c>
      <c r="Q8" s="14">
        <v>49</v>
      </c>
      <c r="XFB8"/>
      <c r="XFC8"/>
      <c r="XFD8"/>
    </row>
    <row r="9" s="1" customFormat="1" ht="13" customHeight="1" spans="1:16384">
      <c r="A9" s="12">
        <v>15336465376</v>
      </c>
      <c r="B9" s="12" t="s">
        <v>19</v>
      </c>
      <c r="C9" s="11"/>
      <c r="D9" s="11">
        <f t="shared" si="0"/>
        <v>39</v>
      </c>
      <c r="E9" s="11"/>
      <c r="F9" s="11"/>
      <c r="G9" s="11"/>
      <c r="H9" s="11"/>
      <c r="I9" s="11"/>
      <c r="J9" s="11"/>
      <c r="K9" s="11"/>
      <c r="L9" s="11"/>
      <c r="M9" s="11"/>
      <c r="N9" s="11">
        <f>VLOOKUP(A9,P:Q,2,0)</f>
        <v>39</v>
      </c>
      <c r="P9" s="13">
        <v>13361537895</v>
      </c>
      <c r="Q9" s="14">
        <v>49</v>
      </c>
      <c r="XFB9"/>
      <c r="XFC9"/>
      <c r="XFD9"/>
    </row>
    <row r="10" s="1" customFormat="1" ht="13" customHeight="1" spans="1:16384">
      <c r="A10" s="10">
        <v>13361537895</v>
      </c>
      <c r="B10" s="10" t="s">
        <v>19</v>
      </c>
      <c r="C10" s="11"/>
      <c r="D10" s="11">
        <f t="shared" si="0"/>
        <v>49</v>
      </c>
      <c r="E10" s="11"/>
      <c r="F10" s="11"/>
      <c r="G10" s="11"/>
      <c r="H10" s="11"/>
      <c r="I10" s="11"/>
      <c r="J10" s="11"/>
      <c r="K10" s="11"/>
      <c r="L10" s="11"/>
      <c r="M10" s="11"/>
      <c r="N10" s="11">
        <f>VLOOKUP(A10,P:Q,2,0)</f>
        <v>49</v>
      </c>
      <c r="P10" s="13">
        <v>13361537562</v>
      </c>
      <c r="Q10" s="14">
        <v>199.2</v>
      </c>
      <c r="XFB10"/>
      <c r="XFC10"/>
      <c r="XFD10"/>
    </row>
    <row r="11" s="1" customFormat="1" ht="13" customHeight="1" spans="1:16384">
      <c r="A11" s="10">
        <v>13306367104</v>
      </c>
      <c r="B11" s="10" t="s">
        <v>19</v>
      </c>
      <c r="C11" s="11"/>
      <c r="D11" s="11">
        <f t="shared" si="0"/>
        <v>49</v>
      </c>
      <c r="E11" s="11"/>
      <c r="F11" s="11"/>
      <c r="G11" s="11"/>
      <c r="H11" s="11"/>
      <c r="I11" s="11"/>
      <c r="J11" s="11"/>
      <c r="K11" s="11"/>
      <c r="L11" s="11"/>
      <c r="M11" s="11"/>
      <c r="N11" s="11">
        <f>VLOOKUP(A11,P:Q,2,0)</f>
        <v>49</v>
      </c>
      <c r="P11" s="13">
        <v>13361537525</v>
      </c>
      <c r="Q11" s="14">
        <v>61.2</v>
      </c>
      <c r="XFB11"/>
      <c r="XFC11"/>
      <c r="XFD11"/>
    </row>
    <row r="12" s="1" customFormat="1" ht="13" customHeight="1" spans="1:16384">
      <c r="A12" s="10">
        <v>13371097484</v>
      </c>
      <c r="B12" s="10" t="s">
        <v>19</v>
      </c>
      <c r="C12" s="11"/>
      <c r="D12" s="11">
        <f t="shared" si="0"/>
        <v>49</v>
      </c>
      <c r="E12" s="11"/>
      <c r="F12" s="11"/>
      <c r="G12" s="11"/>
      <c r="H12" s="11"/>
      <c r="I12" s="11"/>
      <c r="J12" s="11"/>
      <c r="K12" s="11"/>
      <c r="L12" s="11"/>
      <c r="M12" s="11"/>
      <c r="N12" s="11">
        <f>VLOOKUP(A12,P:Q,2,0)</f>
        <v>49</v>
      </c>
      <c r="P12" s="13">
        <v>13361530160</v>
      </c>
      <c r="Q12" s="14">
        <v>49</v>
      </c>
      <c r="XFB12"/>
      <c r="XFC12"/>
      <c r="XFD12"/>
    </row>
    <row r="13" s="1" customFormat="1" ht="13" customHeight="1" spans="1:16384">
      <c r="A13" s="12">
        <v>15336468757</v>
      </c>
      <c r="B13" s="12" t="s">
        <v>19</v>
      </c>
      <c r="C13" s="11"/>
      <c r="D13" s="11">
        <f t="shared" si="0"/>
        <v>39</v>
      </c>
      <c r="E13" s="11"/>
      <c r="F13" s="11"/>
      <c r="G13" s="11"/>
      <c r="H13" s="11"/>
      <c r="I13" s="11"/>
      <c r="J13" s="11"/>
      <c r="K13" s="11"/>
      <c r="L13" s="11"/>
      <c r="M13" s="11"/>
      <c r="N13" s="11">
        <f>VLOOKUP(A13,P:Q,2,0)</f>
        <v>39</v>
      </c>
      <c r="P13" s="13">
        <v>13371097484</v>
      </c>
      <c r="Q13" s="14">
        <v>49</v>
      </c>
      <c r="XFB13"/>
      <c r="XFC13"/>
      <c r="XFD13"/>
    </row>
    <row r="14" s="1" customFormat="1" ht="13" customHeight="1" spans="1:16384">
      <c r="A14" s="12">
        <v>15336460521</v>
      </c>
      <c r="B14" s="12" t="s">
        <v>19</v>
      </c>
      <c r="C14" s="11"/>
      <c r="D14" s="11">
        <f t="shared" si="0"/>
        <v>39</v>
      </c>
      <c r="E14" s="11"/>
      <c r="F14" s="11"/>
      <c r="G14" s="11"/>
      <c r="H14" s="11"/>
      <c r="I14" s="11"/>
      <c r="J14" s="11"/>
      <c r="K14" s="11"/>
      <c r="L14" s="11"/>
      <c r="M14" s="11"/>
      <c r="N14" s="11">
        <f>VLOOKUP(A14,P:Q,2,0)</f>
        <v>39</v>
      </c>
      <c r="P14" s="13">
        <v>13371097014</v>
      </c>
      <c r="Q14" s="14">
        <v>49</v>
      </c>
      <c r="XFB14"/>
      <c r="XFC14"/>
      <c r="XFD14"/>
    </row>
    <row r="15" s="1" customFormat="1" ht="13" customHeight="1" spans="1:16384">
      <c r="A15" s="12">
        <v>15336467257</v>
      </c>
      <c r="B15" s="12" t="s">
        <v>19</v>
      </c>
      <c r="C15" s="11"/>
      <c r="D15" s="11">
        <f t="shared" si="0"/>
        <v>39</v>
      </c>
      <c r="E15" s="11"/>
      <c r="F15" s="11"/>
      <c r="G15" s="11"/>
      <c r="H15" s="11"/>
      <c r="I15" s="11"/>
      <c r="J15" s="11"/>
      <c r="K15" s="11"/>
      <c r="L15" s="11"/>
      <c r="M15" s="11"/>
      <c r="N15" s="11">
        <f>VLOOKUP(A15,P:Q,2,0)</f>
        <v>39</v>
      </c>
      <c r="P15" s="13">
        <v>13371087025</v>
      </c>
      <c r="Q15" s="14">
        <v>49.8</v>
      </c>
      <c r="XFB15"/>
      <c r="XFC15"/>
      <c r="XFD15"/>
    </row>
    <row r="16" s="1" customFormat="1" ht="13" customHeight="1" spans="1:16384">
      <c r="A16" s="12">
        <v>13361530160</v>
      </c>
      <c r="B16" s="12" t="s">
        <v>19</v>
      </c>
      <c r="C16" s="11"/>
      <c r="D16" s="11">
        <f t="shared" si="0"/>
        <v>49</v>
      </c>
      <c r="E16" s="11"/>
      <c r="F16" s="11"/>
      <c r="G16" s="11"/>
      <c r="H16" s="11"/>
      <c r="I16" s="11"/>
      <c r="J16" s="11"/>
      <c r="K16" s="11"/>
      <c r="L16" s="11"/>
      <c r="M16" s="11"/>
      <c r="N16" s="11">
        <f>VLOOKUP(A16,P:Q,2,0)</f>
        <v>49</v>
      </c>
      <c r="P16" s="13">
        <v>13306367104</v>
      </c>
      <c r="Q16" s="14">
        <v>49</v>
      </c>
      <c r="XFB16"/>
      <c r="XFC16"/>
      <c r="XFD16"/>
    </row>
    <row r="17" s="1" customFormat="1" ht="13" customHeight="1" spans="1:16384">
      <c r="A17" s="10">
        <v>13361537525</v>
      </c>
      <c r="B17" s="10" t="s">
        <v>19</v>
      </c>
      <c r="C17" s="11"/>
      <c r="D17" s="11">
        <f t="shared" si="0"/>
        <v>61.2</v>
      </c>
      <c r="E17" s="11"/>
      <c r="F17" s="11"/>
      <c r="G17" s="11"/>
      <c r="H17" s="11"/>
      <c r="I17" s="11"/>
      <c r="J17" s="11"/>
      <c r="K17" s="11"/>
      <c r="L17" s="11"/>
      <c r="M17" s="11"/>
      <c r="N17" s="11">
        <f>VLOOKUP(A17,P:Q,2,0)</f>
        <v>61.2</v>
      </c>
      <c r="P17" s="13">
        <v>15336465570</v>
      </c>
      <c r="Q17" s="14">
        <v>39</v>
      </c>
      <c r="XFB17"/>
      <c r="XFC17"/>
      <c r="XFD17"/>
    </row>
    <row r="18" s="1" customFormat="1" ht="13" customHeight="1" spans="1:16384">
      <c r="A18" s="10">
        <v>13361537562</v>
      </c>
      <c r="B18" s="10" t="s">
        <v>33</v>
      </c>
      <c r="C18" s="11"/>
      <c r="D18" s="11">
        <f t="shared" si="0"/>
        <v>199.2</v>
      </c>
      <c r="E18" s="11"/>
      <c r="F18" s="11"/>
      <c r="G18" s="11"/>
      <c r="H18" s="11"/>
      <c r="I18" s="11"/>
      <c r="J18" s="11"/>
      <c r="K18" s="11"/>
      <c r="L18" s="11"/>
      <c r="M18" s="11"/>
      <c r="N18" s="11">
        <f>VLOOKUP(A18,P:Q,2,0)</f>
        <v>199.2</v>
      </c>
      <c r="P18" s="13">
        <v>15336468757</v>
      </c>
      <c r="Q18" s="14">
        <v>39</v>
      </c>
      <c r="XFB18"/>
      <c r="XFC18"/>
      <c r="XFD18"/>
    </row>
    <row r="19" s="1" customFormat="1" ht="13" customHeight="1" spans="1:16384">
      <c r="A19" s="12">
        <v>15336463775</v>
      </c>
      <c r="B19" s="12" t="s">
        <v>21</v>
      </c>
      <c r="C19" s="11"/>
      <c r="D19" s="11">
        <f t="shared" si="0"/>
        <v>39.3</v>
      </c>
      <c r="E19" s="11"/>
      <c r="F19" s="11"/>
      <c r="G19" s="11"/>
      <c r="H19" s="11"/>
      <c r="I19" s="11"/>
      <c r="J19" s="11"/>
      <c r="K19" s="11"/>
      <c r="L19" s="11"/>
      <c r="M19" s="11"/>
      <c r="N19" s="11">
        <f>VLOOKUP(A19,P:Q,2,0)</f>
        <v>39.3</v>
      </c>
      <c r="P19" s="13">
        <v>15336467257</v>
      </c>
      <c r="Q19" s="14">
        <v>39</v>
      </c>
      <c r="XFB19"/>
      <c r="XFC19"/>
      <c r="XFD19"/>
    </row>
    <row r="20" s="1" customFormat="1" ht="13" customHeight="1" spans="1:16384">
      <c r="A20" s="12">
        <v>15336469379</v>
      </c>
      <c r="B20" s="12" t="s">
        <v>38</v>
      </c>
      <c r="C20" s="11"/>
      <c r="D20" s="11">
        <f t="shared" si="0"/>
        <v>39</v>
      </c>
      <c r="E20" s="11"/>
      <c r="F20" s="11"/>
      <c r="G20" s="11"/>
      <c r="H20" s="11"/>
      <c r="I20" s="11"/>
      <c r="J20" s="11"/>
      <c r="K20" s="11"/>
      <c r="L20" s="11"/>
      <c r="M20" s="11"/>
      <c r="N20" s="11">
        <f>VLOOKUP(A20,P:Q,2,0)</f>
        <v>39</v>
      </c>
      <c r="P20" s="13">
        <v>15336468527</v>
      </c>
      <c r="Q20" s="14">
        <v>39.3</v>
      </c>
      <c r="XFB20"/>
      <c r="XFC20"/>
      <c r="XFD20"/>
    </row>
    <row r="21" s="1" customFormat="1" ht="13" customHeight="1" spans="1:16384">
      <c r="A21" s="12">
        <v>15336469865</v>
      </c>
      <c r="B21" s="12" t="s">
        <v>20</v>
      </c>
      <c r="C21" s="11"/>
      <c r="D21" s="11">
        <f t="shared" si="0"/>
        <v>39</v>
      </c>
      <c r="E21" s="11"/>
      <c r="F21" s="11"/>
      <c r="G21" s="11"/>
      <c r="H21" s="11"/>
      <c r="I21" s="11"/>
      <c r="J21" s="11"/>
      <c r="K21" s="11"/>
      <c r="L21" s="11"/>
      <c r="M21" s="11"/>
      <c r="N21" s="11">
        <f>VLOOKUP(A21,P:Q,2,0)</f>
        <v>39</v>
      </c>
      <c r="P21" s="13">
        <v>15336460521</v>
      </c>
      <c r="Q21" s="14">
        <v>39</v>
      </c>
      <c r="XFB21"/>
      <c r="XFC21"/>
      <c r="XFD21"/>
    </row>
    <row r="22" s="1" customFormat="1" ht="13" customHeight="1" spans="1:16384">
      <c r="A22" s="12">
        <v>15336465570</v>
      </c>
      <c r="B22" s="12" t="s">
        <v>34</v>
      </c>
      <c r="C22" s="11"/>
      <c r="D22" s="11">
        <f t="shared" si="0"/>
        <v>39</v>
      </c>
      <c r="E22" s="11"/>
      <c r="F22" s="11"/>
      <c r="G22" s="11"/>
      <c r="H22" s="11"/>
      <c r="I22" s="11"/>
      <c r="J22" s="11"/>
      <c r="K22" s="11"/>
      <c r="L22" s="11"/>
      <c r="M22" s="11"/>
      <c r="N22" s="11">
        <f>VLOOKUP(A22,P:Q,2,0)</f>
        <v>39</v>
      </c>
      <c r="P22" s="13">
        <v>15336469865</v>
      </c>
      <c r="Q22" s="14">
        <v>39</v>
      </c>
      <c r="XFB22"/>
      <c r="XFC22"/>
      <c r="XFD22"/>
    </row>
    <row r="23" s="1" customFormat="1" ht="13" customHeight="1" spans="1:16384">
      <c r="A23" s="10">
        <v>13371087025</v>
      </c>
      <c r="B23" s="10" t="s">
        <v>26</v>
      </c>
      <c r="C23" s="11"/>
      <c r="D23" s="11">
        <f t="shared" si="0"/>
        <v>49.8</v>
      </c>
      <c r="E23" s="11"/>
      <c r="F23" s="11"/>
      <c r="G23" s="11"/>
      <c r="H23" s="11"/>
      <c r="I23" s="11"/>
      <c r="J23" s="11"/>
      <c r="K23" s="11"/>
      <c r="L23" s="11"/>
      <c r="M23" s="11"/>
      <c r="N23" s="11">
        <f>VLOOKUP(A23,P:Q,2,0)</f>
        <v>49.8</v>
      </c>
      <c r="P23" s="13">
        <v>15336463775</v>
      </c>
      <c r="Q23" s="14">
        <v>39.3</v>
      </c>
      <c r="XFB23"/>
      <c r="XFC23"/>
      <c r="XFD23"/>
    </row>
    <row r="24" s="1" customFormat="1" ht="13" customHeight="1" spans="1:16384">
      <c r="A24" s="12">
        <v>15336468527</v>
      </c>
      <c r="B24" s="12" t="s">
        <v>23</v>
      </c>
      <c r="C24" s="11"/>
      <c r="D24" s="11">
        <f t="shared" si="0"/>
        <v>39.3</v>
      </c>
      <c r="E24" s="11"/>
      <c r="F24" s="11"/>
      <c r="G24" s="11"/>
      <c r="H24" s="11"/>
      <c r="I24" s="11"/>
      <c r="J24" s="11"/>
      <c r="K24" s="11"/>
      <c r="L24" s="11"/>
      <c r="M24" s="11"/>
      <c r="N24" s="11">
        <f>VLOOKUP(A24,P:Q,2,0)</f>
        <v>39.3</v>
      </c>
      <c r="P24" s="13">
        <v>15336465376</v>
      </c>
      <c r="Q24" s="14">
        <v>39</v>
      </c>
      <c r="XFB24"/>
      <c r="XFC24"/>
      <c r="XFD24"/>
    </row>
    <row r="25" s="1" customFormat="1" ht="13" customHeight="1" spans="1:16384">
      <c r="A25" s="12">
        <v>15336463926</v>
      </c>
      <c r="B25" s="12" t="s">
        <v>22</v>
      </c>
      <c r="C25" s="11"/>
      <c r="D25" s="11">
        <f t="shared" si="0"/>
        <v>39.1</v>
      </c>
      <c r="E25" s="11"/>
      <c r="F25" s="11"/>
      <c r="G25" s="11"/>
      <c r="H25" s="11"/>
      <c r="I25" s="11"/>
      <c r="J25" s="11"/>
      <c r="K25" s="11"/>
      <c r="L25" s="11"/>
      <c r="M25" s="11"/>
      <c r="N25" s="11">
        <f>VLOOKUP(A25,P:Q,2,0)</f>
        <v>39.1</v>
      </c>
      <c r="P25" s="13">
        <v>15336463926</v>
      </c>
      <c r="Q25" s="14">
        <v>39.1</v>
      </c>
      <c r="XFB25"/>
      <c r="XFC25"/>
      <c r="XFD25"/>
    </row>
    <row r="26" s="1" customFormat="1" ht="13" customHeight="1" spans="1:16384">
      <c r="A26" s="10">
        <v>13371097014</v>
      </c>
      <c r="B26" s="10" t="s">
        <v>27</v>
      </c>
      <c r="C26" s="11"/>
      <c r="D26" s="11">
        <f t="shared" si="0"/>
        <v>49</v>
      </c>
      <c r="E26" s="11"/>
      <c r="F26" s="11"/>
      <c r="G26" s="11"/>
      <c r="H26" s="11"/>
      <c r="I26" s="11"/>
      <c r="J26" s="11"/>
      <c r="K26" s="11"/>
      <c r="L26" s="11"/>
      <c r="M26" s="11"/>
      <c r="N26" s="11">
        <f>VLOOKUP(A26,P:Q,2,0)</f>
        <v>49</v>
      </c>
      <c r="P26" s="13">
        <v>15336461387</v>
      </c>
      <c r="Q26" s="14">
        <v>39</v>
      </c>
      <c r="XFB26"/>
      <c r="XFC26"/>
      <c r="XFD26"/>
    </row>
    <row r="27" s="1" customFormat="1" ht="13" customHeight="1" spans="1:16384">
      <c r="A27" s="6" t="s">
        <v>28</v>
      </c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11"/>
      <c r="P27" s="13">
        <v>15336469379</v>
      </c>
      <c r="Q27" s="14">
        <v>39</v>
      </c>
      <c r="XFB27"/>
      <c r="XFC27"/>
      <c r="XFD27"/>
    </row>
    <row r="28" s="1" customFormat="1" ht="13" customHeight="1" spans="1:16384">
      <c r="A28" s="6" t="s">
        <v>29</v>
      </c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11">
        <v>333.5</v>
      </c>
      <c r="P28" s="2"/>
      <c r="Q28" s="14"/>
      <c r="XFB28"/>
      <c r="XFC28"/>
      <c r="XFD28"/>
    </row>
    <row r="29" s="1" customFormat="1" spans="1:16384">
      <c r="A29" s="6" t="s">
        <v>30</v>
      </c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11"/>
      <c r="P29" s="2"/>
      <c r="XFB29"/>
      <c r="XFC29"/>
      <c r="XFD29"/>
    </row>
    <row r="30" s="1" customFormat="1" spans="1:16384">
      <c r="A30" s="6" t="s">
        <v>31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11">
        <f>SUM(N6:N26)</f>
        <v>1183.9</v>
      </c>
      <c r="P30" s="2"/>
      <c r="XFB30"/>
      <c r="XFC30"/>
      <c r="XFD30"/>
    </row>
  </sheetData>
  <sortState ref="A6:N26">
    <sortCondition ref="B6:B26"/>
  </sortState>
  <mergeCells count="18">
    <mergeCell ref="A1:N1"/>
    <mergeCell ref="A2:N2"/>
    <mergeCell ref="C3:D3"/>
    <mergeCell ref="E3:N3"/>
    <mergeCell ref="E4:H4"/>
    <mergeCell ref="I4:J4"/>
    <mergeCell ref="A27:M27"/>
    <mergeCell ref="A28:M28"/>
    <mergeCell ref="A29:M29"/>
    <mergeCell ref="A30:M30"/>
    <mergeCell ref="A3:A5"/>
    <mergeCell ref="B3:B5"/>
    <mergeCell ref="C4:C5"/>
    <mergeCell ref="D4:D5"/>
    <mergeCell ref="K4:K5"/>
    <mergeCell ref="L4:L5"/>
    <mergeCell ref="M4:M5"/>
    <mergeCell ref="N4:N5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1月份</vt:lpstr>
      <vt:lpstr>2月份</vt:lpstr>
      <vt:lpstr>3月份</vt:lpstr>
      <vt:lpstr>4月份</vt:lpstr>
      <vt:lpstr>5月份</vt:lpstr>
      <vt:lpstr>6月份 </vt:lpstr>
      <vt:lpstr>7月份  </vt:lpstr>
      <vt:lpstr>8月份</vt:lpstr>
      <vt:lpstr>9月份</vt:lpstr>
      <vt:lpstr>10月份</vt:lpstr>
      <vt:lpstr>11月份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゛娜娜</cp:lastModifiedBy>
  <dcterms:created xsi:type="dcterms:W3CDTF">2021-02-09T02:20:00Z</dcterms:created>
  <dcterms:modified xsi:type="dcterms:W3CDTF">2021-12-09T06:02:37Z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2052-11.1.0.11115</vt:lpwstr>
  </property>
  <property fmtid="{D5CDD505-2E9C-101B-9397-08002B2CF9AE}" pid="3" name="ICV">
    <vt:lpwstr>F9A9D0A81C4D4FA0A8BD4CA3FF2792CC</vt:lpwstr>
  </property>
</Properties>
</file>