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万奥\"/>
    </mc:Choice>
  </mc:AlternateContent>
  <bookViews>
    <workbookView xWindow="0" yWindow="0" windowWidth="24000" windowHeight="9840" firstSheet="1" activeTab="2"/>
  </bookViews>
  <sheets>
    <sheet name="Sheet1" sheetId="1" state="hidden" r:id="rId1"/>
    <sheet name="Sheet2" sheetId="2" r:id="rId2"/>
    <sheet name="Sheet3" sheetId="3" r:id="rId3"/>
  </sheets>
  <definedNames>
    <definedName name="_xlnm.Print_Area" localSheetId="2">Sheet3!$A$1:$AA$19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M3" i="3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L19" i="3" l="1"/>
  <c r="K19" i="3"/>
  <c r="J19" i="3"/>
  <c r="I19" i="3"/>
  <c r="H19" i="3"/>
  <c r="G19" i="3"/>
  <c r="F19" i="3"/>
  <c r="E19" i="3"/>
  <c r="D19" i="3"/>
  <c r="C19" i="3"/>
  <c r="Y18" i="3"/>
  <c r="X18" i="3"/>
  <c r="T18" i="3"/>
  <c r="Y17" i="3"/>
  <c r="X17" i="3"/>
  <c r="T17" i="3"/>
  <c r="Y16" i="3"/>
  <c r="X16" i="3"/>
  <c r="T16" i="3"/>
  <c r="Y15" i="3"/>
  <c r="X15" i="3"/>
  <c r="T15" i="3"/>
  <c r="Y14" i="3"/>
  <c r="X14" i="3"/>
  <c r="T14" i="3"/>
  <c r="Y13" i="3"/>
  <c r="X13" i="3"/>
  <c r="T13" i="3"/>
  <c r="Y12" i="3"/>
  <c r="X12" i="3"/>
  <c r="T12" i="3"/>
  <c r="Y11" i="3"/>
  <c r="X11" i="3"/>
  <c r="T11" i="3"/>
  <c r="Y10" i="3"/>
  <c r="X10" i="3"/>
  <c r="T10" i="3"/>
  <c r="Y9" i="3"/>
  <c r="X9" i="3"/>
  <c r="T9" i="3"/>
  <c r="Y8" i="3"/>
  <c r="Z8" i="3" s="1"/>
  <c r="T8" i="3"/>
  <c r="Y7" i="3"/>
  <c r="X7" i="3"/>
  <c r="T7" i="3"/>
  <c r="Y6" i="3"/>
  <c r="X6" i="3"/>
  <c r="T6" i="3"/>
  <c r="Y5" i="3"/>
  <c r="X5" i="3"/>
  <c r="T5" i="3"/>
  <c r="Y4" i="3"/>
  <c r="X4" i="3"/>
  <c r="T4" i="3"/>
  <c r="Y3" i="3"/>
  <c r="X3" i="3"/>
  <c r="T3" i="3"/>
  <c r="Z7" i="3" l="1"/>
  <c r="Z10" i="3"/>
  <c r="Z18" i="3"/>
  <c r="Z14" i="3"/>
  <c r="Z3" i="3"/>
  <c r="Z6" i="3"/>
  <c r="Z9" i="3"/>
  <c r="Z13" i="3"/>
  <c r="Z17" i="3"/>
  <c r="Z5" i="3"/>
  <c r="Z12" i="3"/>
  <c r="Z16" i="3"/>
  <c r="Z4" i="3"/>
  <c r="Z11" i="3"/>
  <c r="Z15" i="3"/>
  <c r="M19" i="3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3" i="2"/>
  <c r="Y4" i="2" l="1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3" i="2"/>
  <c r="Z15" i="2" l="1"/>
  <c r="Z7" i="2"/>
  <c r="Z18" i="2"/>
  <c r="Z14" i="2"/>
  <c r="Z6" i="2"/>
  <c r="Z17" i="2"/>
  <c r="Z13" i="2"/>
  <c r="Z9" i="2"/>
  <c r="Z5" i="2"/>
  <c r="Z3" i="2"/>
  <c r="Z11" i="2"/>
  <c r="Z10" i="2"/>
  <c r="Z16" i="2"/>
  <c r="Z12" i="2"/>
  <c r="Z4" i="2"/>
  <c r="L19" i="2"/>
  <c r="K19" i="2"/>
  <c r="J19" i="2"/>
  <c r="I19" i="2"/>
  <c r="H19" i="2"/>
  <c r="G19" i="2"/>
  <c r="F19" i="2"/>
  <c r="E19" i="2"/>
  <c r="D19" i="2"/>
  <c r="C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19" i="2" l="1"/>
</calcChain>
</file>

<file path=xl/sharedStrings.xml><?xml version="1.0" encoding="utf-8"?>
<sst xmlns="http://schemas.openxmlformats.org/spreadsheetml/2006/main" count="460" uniqueCount="78">
  <si>
    <t>序号</t>
  </si>
  <si>
    <t>QAD代码</t>
  </si>
  <si>
    <t>材料名称</t>
  </si>
  <si>
    <t>入库数量
（+）</t>
  </si>
  <si>
    <t>使用量
（-）</t>
  </si>
  <si>
    <t>月份</t>
  </si>
  <si>
    <t>求和项:入库数量
（+）</t>
  </si>
  <si>
    <t>BFA0000501</t>
  </si>
  <si>
    <t>白色尼龙平垫</t>
  </si>
  <si>
    <t>总计</t>
  </si>
  <si>
    <t>SLT0000216</t>
  </si>
  <si>
    <t>三人垫后排支架垫块</t>
  </si>
  <si>
    <t>BAS0000004</t>
  </si>
  <si>
    <t>M4司机旋转轴胶套</t>
  </si>
  <si>
    <t>SLT0000227</t>
  </si>
  <si>
    <t>6486折叠椅腿垫块</t>
  </si>
  <si>
    <t>BCL0000036</t>
  </si>
  <si>
    <t>K1 G9前翻卡扣</t>
  </si>
  <si>
    <t>SLT0000414</t>
  </si>
  <si>
    <t>K1六人座胶垫新型</t>
  </si>
  <si>
    <t>SLT0000464</t>
  </si>
  <si>
    <t>K1杯托</t>
  </si>
  <si>
    <t>SLT0000040</t>
  </si>
  <si>
    <t>M3欧马可司机护盖</t>
  </si>
  <si>
    <t>SLT0000790</t>
  </si>
  <si>
    <t>M4缓冲垫</t>
  </si>
  <si>
    <t>SLT0000041</t>
  </si>
  <si>
    <t>M3欧马可司机解锁手把</t>
  </si>
  <si>
    <t>SLT0000791</t>
  </si>
  <si>
    <t>M4杂物盒锁（新）</t>
  </si>
  <si>
    <t>SLT0000084</t>
  </si>
  <si>
    <t>M3欧马可大背折手把</t>
  </si>
  <si>
    <t>SLT0000818</t>
  </si>
  <si>
    <t>M4橡胶块</t>
  </si>
  <si>
    <t>slt0000786</t>
  </si>
  <si>
    <t>M4司机调角器护盖</t>
  </si>
  <si>
    <t>SLT0000787</t>
  </si>
  <si>
    <t>M4司机调角器解锁把手</t>
  </si>
  <si>
    <t>SLT0000805</t>
  </si>
  <si>
    <t>M4大背折叠塑料把手灰</t>
  </si>
  <si>
    <r>
      <rPr>
        <sz val="10"/>
        <color indexed="0"/>
        <rFont val="微软雅黑"/>
        <family val="2"/>
        <charset val="134"/>
      </rPr>
      <t>M3</t>
    </r>
    <r>
      <rPr>
        <sz val="10"/>
        <rFont val="微软雅黑"/>
        <family val="2"/>
        <charset val="134"/>
      </rPr>
      <t>欧马可司机护盖</t>
    </r>
  </si>
  <si>
    <r>
      <rPr>
        <sz val="10"/>
        <color indexed="0"/>
        <rFont val="微软雅黑"/>
        <family val="2"/>
        <charset val="134"/>
      </rPr>
      <t>M3</t>
    </r>
    <r>
      <rPr>
        <sz val="10"/>
        <rFont val="微软雅黑"/>
        <family val="2"/>
        <charset val="134"/>
      </rPr>
      <t>欧马可司机解锁手把</t>
    </r>
  </si>
  <si>
    <r>
      <rPr>
        <sz val="10"/>
        <color indexed="0"/>
        <rFont val="微软雅黑"/>
        <family val="2"/>
        <charset val="134"/>
      </rPr>
      <t>M4</t>
    </r>
    <r>
      <rPr>
        <sz val="10"/>
        <rFont val="微软雅黑"/>
        <family val="2"/>
        <charset val="134"/>
      </rPr>
      <t>司机调角器解锁把手</t>
    </r>
  </si>
  <si>
    <t>山东万澳汽车附件科技有限公司(1-10月入库数）</t>
  </si>
  <si>
    <t>每箱数量</t>
    <phoneticPr fontId="8" type="noConversion"/>
  </si>
  <si>
    <t>单价</t>
    <phoneticPr fontId="8" type="noConversion"/>
  </si>
  <si>
    <t>产品运输费</t>
    <phoneticPr fontId="8" type="noConversion"/>
  </si>
  <si>
    <t>服务费</t>
    <phoneticPr fontId="8" type="noConversion"/>
  </si>
  <si>
    <r>
      <t>尼龙双</t>
    </r>
    <r>
      <rPr>
        <sz val="11"/>
        <color theme="1"/>
        <rFont val="宋体"/>
        <charset val="134"/>
        <scheme val="minor"/>
      </rPr>
      <t>6</t>
    </r>
  </si>
  <si>
    <r>
      <t>尼龙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</rPr>
      <t>双</t>
    </r>
    <r>
      <rPr>
        <sz val="11"/>
        <color theme="1"/>
        <rFont val="宋体"/>
        <charset val="134"/>
        <scheme val="minor"/>
      </rPr>
      <t>6</t>
    </r>
  </si>
  <si>
    <r>
      <t>改性</t>
    </r>
    <r>
      <rPr>
        <sz val="11"/>
        <color theme="1"/>
        <rFont val="宋体"/>
        <charset val="134"/>
        <scheme val="minor"/>
      </rPr>
      <t>PP</t>
    </r>
  </si>
  <si>
    <t>胎绵橡胶</t>
  </si>
  <si>
    <t>TPE</t>
  </si>
  <si>
    <t>ABS</t>
  </si>
  <si>
    <t>合成材料</t>
  </si>
  <si>
    <r>
      <t>尼龙双</t>
    </r>
    <r>
      <rPr>
        <sz val="11"/>
        <color theme="1"/>
        <rFont val="宋体"/>
        <charset val="134"/>
        <scheme val="minor"/>
      </rPr>
      <t>6</t>
    </r>
    <phoneticPr fontId="9" type="noConversion"/>
  </si>
  <si>
    <r>
      <t>产品克重</t>
    </r>
    <r>
      <rPr>
        <sz val="11"/>
        <color theme="1"/>
        <rFont val="宋体"/>
        <charset val="134"/>
        <scheme val="minor"/>
      </rPr>
      <t>g</t>
    </r>
  </si>
  <si>
    <t>涨幅单价</t>
  </si>
  <si>
    <t>产品材质</t>
    <phoneticPr fontId="9" type="noConversion"/>
  </si>
  <si>
    <r>
      <rPr>
        <sz val="11"/>
        <color theme="1"/>
        <rFont val="宋体"/>
        <charset val="134"/>
        <scheme val="minor"/>
      </rPr>
      <t>2021/1</t>
    </r>
    <r>
      <rPr>
        <sz val="11"/>
        <color theme="1"/>
        <rFont val="宋体"/>
        <family val="3"/>
        <charset val="134"/>
      </rPr>
      <t>材料原始价格</t>
    </r>
    <r>
      <rPr>
        <sz val="11"/>
        <color theme="1"/>
        <rFont val="宋体"/>
        <charset val="134"/>
        <scheme val="minor"/>
      </rPr>
      <t>kg</t>
    </r>
    <phoneticPr fontId="9" type="noConversion"/>
  </si>
  <si>
    <r>
      <rPr>
        <sz val="11"/>
        <color theme="1"/>
        <rFont val="宋体"/>
        <charset val="134"/>
        <scheme val="minor"/>
      </rPr>
      <t>2021/12</t>
    </r>
    <r>
      <rPr>
        <sz val="11"/>
        <color theme="1"/>
        <rFont val="宋体"/>
        <family val="3"/>
        <charset val="134"/>
      </rPr>
      <t>材料现价</t>
    </r>
    <r>
      <rPr>
        <sz val="11"/>
        <color theme="1"/>
        <rFont val="宋体"/>
        <charset val="134"/>
        <scheme val="minor"/>
      </rPr>
      <t>kg</t>
    </r>
    <phoneticPr fontId="9" type="noConversion"/>
  </si>
  <si>
    <t>原始价格</t>
    <phoneticPr fontId="8" type="noConversion"/>
  </si>
  <si>
    <t>BFA0000501</t>
    <phoneticPr fontId="8" type="noConversion"/>
  </si>
  <si>
    <t>SLT0000084</t>
    <phoneticPr fontId="8" type="noConversion"/>
  </si>
  <si>
    <t>SLT0000464</t>
    <phoneticPr fontId="8" type="noConversion"/>
  </si>
  <si>
    <t>胎面橡胶</t>
    <phoneticPr fontId="8" type="noConversion"/>
  </si>
  <si>
    <t>BCL0000036</t>
    <phoneticPr fontId="8" type="noConversion"/>
  </si>
  <si>
    <t>荣昌材料单价</t>
    <phoneticPr fontId="8" type="noConversion"/>
  </si>
  <si>
    <t>SLT0000791</t>
    <phoneticPr fontId="8" type="noConversion"/>
  </si>
  <si>
    <t>可暂不定</t>
    <phoneticPr fontId="8" type="noConversion"/>
  </si>
  <si>
    <t>万奥报价</t>
    <phoneticPr fontId="8" type="noConversion"/>
  </si>
  <si>
    <t>材料费</t>
    <phoneticPr fontId="8" type="noConversion"/>
  </si>
  <si>
    <t>合计</t>
    <phoneticPr fontId="8" type="noConversion"/>
  </si>
  <si>
    <t>SLT0000786</t>
    <phoneticPr fontId="8" type="noConversion"/>
  </si>
  <si>
    <t>送货到河北工厂含驻场服务</t>
    <phoneticPr fontId="8" type="noConversion"/>
  </si>
  <si>
    <t>不含摊销送货到河北工厂含驻场服务</t>
    <phoneticPr fontId="8" type="noConversion"/>
  </si>
  <si>
    <t>发货单价</t>
    <phoneticPr fontId="8" type="noConversion"/>
  </si>
  <si>
    <t>山东价格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</si>
</sst>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0.0000"/>
  </numFmts>
  <fonts count="11" x14ac:knownFonts="1">
    <font>
      <sz val="11"/>
      <color theme="1"/>
      <name val="宋体"/>
      <charset val="134"/>
      <scheme val="minor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4" tint="0.79995117038483843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shrinkToFit="1"/>
    </xf>
    <xf numFmtId="0" fontId="4" fillId="0" borderId="1" xfId="0" applyNumberFormat="1" applyFont="1" applyFill="1" applyBorder="1" applyAlignment="1"/>
    <xf numFmtId="0" fontId="4" fillId="0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4" borderId="1" xfId="0" applyFill="1" applyBorder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77" fontId="7" fillId="3" borderId="1" xfId="0" applyNumberFormat="1" applyFont="1" applyFill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7" fillId="0" borderId="1" xfId="0" applyFont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4533.575243055602" createdVersion="5" refreshedVersion="5" minRefreshableVersion="3" recordCount="132">
  <cacheSource type="worksheet">
    <worksheetSource ref="A1:F133" sheet="Sheet1"/>
  </cacheSource>
  <cacheFields count="6">
    <cacheField name="序号" numFmtId="0">
      <sharedItems containsSemiMixedTypes="0" containsString="0" containsNumber="1" containsInteger="1" minValue="0" maxValue="16" count="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</sharedItems>
    </cacheField>
    <cacheField name="QAD代码" numFmtId="0">
      <sharedItems count="16">
        <s v="BFA0000501"/>
        <s v="SLT0000216"/>
        <s v="SLT0000227"/>
        <s v="SLT0000414"/>
        <s v="SLT0000464"/>
        <s v="SLT0000790"/>
        <s v="SLT0000791"/>
        <s v="SLT0000818"/>
        <s v="slt0000786"/>
        <s v="BAS0000004"/>
        <s v="SLT0000805"/>
        <s v="SLT0000040"/>
        <s v="SLT0000041"/>
        <s v="SLT0000787"/>
        <s v="SLT0000084"/>
        <s v="BCL0000036"/>
      </sharedItems>
    </cacheField>
    <cacheField name="材料名称" numFmtId="0">
      <sharedItems count="16">
        <s v="白色尼龙平垫"/>
        <s v="三人垫后排支架垫块"/>
        <s v="6486折叠椅腿垫块"/>
        <s v="K1六人座胶垫新型"/>
        <s v="K1杯托"/>
        <s v="M4缓冲垫"/>
        <s v="M4杂物盒锁（新）"/>
        <s v="M4橡胶块"/>
        <s v="M4司机调角器护盖"/>
        <s v="M4司机旋转轴胶套"/>
        <s v="M4大背折叠塑料把手灰"/>
        <s v="M3欧马可司机护盖"/>
        <s v="M3欧马可司机解锁手把"/>
        <s v="M4司机调角器解锁把手"/>
        <s v="M3欧马可大背折手把"/>
        <s v="K1 G9前翻卡扣"/>
      </sharedItems>
    </cacheField>
    <cacheField name="入库数量_x000a_（+）" numFmtId="0">
      <sharedItems containsString="0" containsBlank="1" containsNumber="1" containsInteger="1" minValue="-2500" maxValue="62000" count="40">
        <m/>
        <n v="1000"/>
        <n v="1500"/>
        <n v="798"/>
        <n v="37000"/>
        <n v="7700"/>
        <n v="5000"/>
        <n v="2620"/>
        <n v="3600"/>
        <n v="4000"/>
        <n v="4500"/>
        <n v="527"/>
        <n v="62000"/>
        <n v="9600"/>
        <n v="1120"/>
        <n v="1200"/>
        <n v="8500"/>
        <n v="1300"/>
        <n v="4200"/>
        <n v="4704"/>
        <n v="2000"/>
        <n v="3500"/>
        <n v="15"/>
        <n v="35"/>
        <n v="5500"/>
        <n v="4800"/>
        <n v="7000"/>
        <n v="988"/>
        <n v="4700"/>
        <n v="1510"/>
        <n v="520"/>
        <n v="300"/>
        <n v="20000"/>
        <n v="22000"/>
        <n v="800"/>
        <n v="-2500"/>
        <n v="2013"/>
        <n v="21"/>
        <n v="10000"/>
        <n v="500"/>
      </sharedItems>
    </cacheField>
    <cacheField name="使用量_x000a_（-）" numFmtId="0">
      <sharedItems containsString="0" containsBlank="1" containsNumber="1" containsInteger="1" minValue="-10" maxValue="25852" count="80">
        <n v="24"/>
        <n v="378"/>
        <m/>
        <n v="2694"/>
        <n v="442"/>
        <n v="20180"/>
        <n v="8460"/>
        <n v="4000"/>
        <n v="78"/>
        <n v="546"/>
        <n v="-10"/>
        <n v="1600"/>
        <n v="162"/>
        <n v="7450"/>
        <n v="3180"/>
        <n v="1780"/>
        <n v="322"/>
        <n v="870"/>
        <n v="4898"/>
        <n v="882"/>
        <n v="25852"/>
        <n v="7471"/>
        <n v="3802"/>
        <n v="1120"/>
        <n v="764"/>
        <n v="2528"/>
        <n v="5594"/>
        <n v="489"/>
        <n v="17380"/>
        <n v="4400"/>
        <n v="8"/>
        <n v="35"/>
        <n v="680"/>
        <n v="1686"/>
        <n v="5250"/>
        <n v="531"/>
        <n v="13862"/>
        <n v="5011"/>
        <n v="468"/>
        <n v="3750"/>
        <n v="3799"/>
        <n v="43"/>
        <n v="288"/>
        <n v="1080"/>
        <n v="2746"/>
        <n v="214"/>
        <n v="13128"/>
        <n v="4464"/>
        <n v="320"/>
        <n v="2464"/>
        <n v="3908"/>
        <n v="1100"/>
        <n v="138"/>
        <n v="3765"/>
        <n v="430"/>
        <n v="4411"/>
        <n v="596"/>
        <n v="11593"/>
        <n v="2352"/>
        <n v="872"/>
        <n v="2013"/>
        <n v="2267"/>
        <n v="636"/>
        <n v="250"/>
        <n v="21"/>
        <n v="414"/>
        <n v="1026"/>
        <n v="179"/>
        <n v="371"/>
        <n v="87"/>
        <n v="4016"/>
        <n v="1394"/>
        <n v="1016"/>
        <n v="6"/>
        <n v="1500"/>
        <n v="3548"/>
        <n v="156"/>
        <n v="704"/>
        <n v="1"/>
        <n v="332"/>
      </sharedItems>
    </cacheField>
    <cacheField name="月份" numFmtId="0">
      <sharedItems containsSemiMixedTypes="0" containsString="0" containsNumber="1" containsInteger="1" minValue="0" maxValue="10" count="10">
        <n v="1"/>
        <n v="2"/>
        <n v="3"/>
        <n v="4"/>
        <n v="5"/>
        <n v="6"/>
        <n v="7"/>
        <n v="8"/>
        <n v="9"/>
        <n v="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">
  <r>
    <x v="0"/>
    <x v="0"/>
    <x v="0"/>
    <x v="0"/>
    <x v="0"/>
    <x v="0"/>
  </r>
  <r>
    <x v="1"/>
    <x v="1"/>
    <x v="1"/>
    <x v="1"/>
    <x v="1"/>
    <x v="0"/>
  </r>
  <r>
    <x v="2"/>
    <x v="2"/>
    <x v="2"/>
    <x v="0"/>
    <x v="2"/>
    <x v="0"/>
  </r>
  <r>
    <x v="3"/>
    <x v="3"/>
    <x v="3"/>
    <x v="2"/>
    <x v="3"/>
    <x v="0"/>
  </r>
  <r>
    <x v="4"/>
    <x v="4"/>
    <x v="4"/>
    <x v="3"/>
    <x v="4"/>
    <x v="0"/>
  </r>
  <r>
    <x v="5"/>
    <x v="5"/>
    <x v="5"/>
    <x v="4"/>
    <x v="5"/>
    <x v="0"/>
  </r>
  <r>
    <x v="6"/>
    <x v="6"/>
    <x v="6"/>
    <x v="5"/>
    <x v="6"/>
    <x v="0"/>
  </r>
  <r>
    <x v="7"/>
    <x v="7"/>
    <x v="7"/>
    <x v="6"/>
    <x v="7"/>
    <x v="0"/>
  </r>
  <r>
    <x v="0"/>
    <x v="0"/>
    <x v="0"/>
    <x v="0"/>
    <x v="8"/>
    <x v="1"/>
  </r>
  <r>
    <x v="1"/>
    <x v="1"/>
    <x v="1"/>
    <x v="0"/>
    <x v="9"/>
    <x v="1"/>
  </r>
  <r>
    <x v="2"/>
    <x v="2"/>
    <x v="2"/>
    <x v="0"/>
    <x v="10"/>
    <x v="1"/>
  </r>
  <r>
    <x v="3"/>
    <x v="3"/>
    <x v="3"/>
    <x v="7"/>
    <x v="11"/>
    <x v="1"/>
  </r>
  <r>
    <x v="4"/>
    <x v="4"/>
    <x v="4"/>
    <x v="0"/>
    <x v="12"/>
    <x v="1"/>
  </r>
  <r>
    <x v="5"/>
    <x v="5"/>
    <x v="5"/>
    <x v="0"/>
    <x v="13"/>
    <x v="1"/>
  </r>
  <r>
    <x v="6"/>
    <x v="6"/>
    <x v="6"/>
    <x v="8"/>
    <x v="14"/>
    <x v="1"/>
  </r>
  <r>
    <x v="7"/>
    <x v="7"/>
    <x v="7"/>
    <x v="0"/>
    <x v="15"/>
    <x v="1"/>
  </r>
  <r>
    <x v="0"/>
    <x v="0"/>
    <x v="0"/>
    <x v="0"/>
    <x v="16"/>
    <x v="2"/>
  </r>
  <r>
    <x v="1"/>
    <x v="1"/>
    <x v="1"/>
    <x v="9"/>
    <x v="17"/>
    <x v="2"/>
  </r>
  <r>
    <x v="2"/>
    <x v="2"/>
    <x v="2"/>
    <x v="0"/>
    <x v="2"/>
    <x v="2"/>
  </r>
  <r>
    <x v="3"/>
    <x v="3"/>
    <x v="3"/>
    <x v="10"/>
    <x v="18"/>
    <x v="2"/>
  </r>
  <r>
    <x v="4"/>
    <x v="4"/>
    <x v="4"/>
    <x v="11"/>
    <x v="19"/>
    <x v="2"/>
  </r>
  <r>
    <x v="5"/>
    <x v="5"/>
    <x v="5"/>
    <x v="12"/>
    <x v="20"/>
    <x v="2"/>
  </r>
  <r>
    <x v="6"/>
    <x v="6"/>
    <x v="6"/>
    <x v="13"/>
    <x v="21"/>
    <x v="2"/>
  </r>
  <r>
    <x v="7"/>
    <x v="7"/>
    <x v="7"/>
    <x v="6"/>
    <x v="22"/>
    <x v="2"/>
  </r>
  <r>
    <x v="8"/>
    <x v="8"/>
    <x v="8"/>
    <x v="14"/>
    <x v="23"/>
    <x v="2"/>
  </r>
  <r>
    <x v="9"/>
    <x v="9"/>
    <x v="9"/>
    <x v="1"/>
    <x v="2"/>
    <x v="2"/>
  </r>
  <r>
    <x v="10"/>
    <x v="10"/>
    <x v="10"/>
    <x v="15"/>
    <x v="2"/>
    <x v="2"/>
  </r>
  <r>
    <x v="0"/>
    <x v="0"/>
    <x v="0"/>
    <x v="0"/>
    <x v="24"/>
    <x v="3"/>
  </r>
  <r>
    <x v="1"/>
    <x v="1"/>
    <x v="1"/>
    <x v="0"/>
    <x v="25"/>
    <x v="3"/>
  </r>
  <r>
    <x v="2"/>
    <x v="2"/>
    <x v="2"/>
    <x v="0"/>
    <x v="2"/>
    <x v="3"/>
  </r>
  <r>
    <x v="3"/>
    <x v="3"/>
    <x v="3"/>
    <x v="16"/>
    <x v="26"/>
    <x v="3"/>
  </r>
  <r>
    <x v="4"/>
    <x v="4"/>
    <x v="4"/>
    <x v="17"/>
    <x v="27"/>
    <x v="3"/>
  </r>
  <r>
    <x v="5"/>
    <x v="5"/>
    <x v="5"/>
    <x v="0"/>
    <x v="28"/>
    <x v="3"/>
  </r>
  <r>
    <x v="6"/>
    <x v="6"/>
    <x v="6"/>
    <x v="18"/>
    <x v="29"/>
    <x v="3"/>
  </r>
  <r>
    <x v="7"/>
    <x v="7"/>
    <x v="7"/>
    <x v="0"/>
    <x v="11"/>
    <x v="3"/>
  </r>
  <r>
    <x v="8"/>
    <x v="8"/>
    <x v="8"/>
    <x v="19"/>
    <x v="2"/>
    <x v="3"/>
  </r>
  <r>
    <x v="9"/>
    <x v="9"/>
    <x v="9"/>
    <x v="20"/>
    <x v="2"/>
    <x v="3"/>
  </r>
  <r>
    <x v="10"/>
    <x v="10"/>
    <x v="10"/>
    <x v="21"/>
    <x v="2"/>
    <x v="3"/>
  </r>
  <r>
    <x v="11"/>
    <x v="11"/>
    <x v="11"/>
    <x v="22"/>
    <x v="30"/>
    <x v="3"/>
  </r>
  <r>
    <x v="12"/>
    <x v="12"/>
    <x v="12"/>
    <x v="23"/>
    <x v="31"/>
    <x v="3"/>
  </r>
  <r>
    <x v="13"/>
    <x v="13"/>
    <x v="13"/>
    <x v="24"/>
    <x v="2"/>
    <x v="3"/>
  </r>
  <r>
    <x v="0"/>
    <x v="0"/>
    <x v="0"/>
    <x v="0"/>
    <x v="32"/>
    <x v="4"/>
  </r>
  <r>
    <x v="1"/>
    <x v="1"/>
    <x v="1"/>
    <x v="25"/>
    <x v="33"/>
    <x v="4"/>
  </r>
  <r>
    <x v="2"/>
    <x v="2"/>
    <x v="2"/>
    <x v="0"/>
    <x v="2"/>
    <x v="4"/>
  </r>
  <r>
    <x v="3"/>
    <x v="3"/>
    <x v="3"/>
    <x v="26"/>
    <x v="34"/>
    <x v="4"/>
  </r>
  <r>
    <x v="4"/>
    <x v="4"/>
    <x v="4"/>
    <x v="27"/>
    <x v="35"/>
    <x v="4"/>
  </r>
  <r>
    <x v="5"/>
    <x v="5"/>
    <x v="5"/>
    <x v="0"/>
    <x v="36"/>
    <x v="4"/>
  </r>
  <r>
    <x v="6"/>
    <x v="6"/>
    <x v="6"/>
    <x v="13"/>
    <x v="37"/>
    <x v="4"/>
  </r>
  <r>
    <x v="7"/>
    <x v="7"/>
    <x v="7"/>
    <x v="28"/>
    <x v="38"/>
    <x v="4"/>
  </r>
  <r>
    <x v="8"/>
    <x v="8"/>
    <x v="8"/>
    <x v="29"/>
    <x v="39"/>
    <x v="4"/>
  </r>
  <r>
    <x v="9"/>
    <x v="9"/>
    <x v="9"/>
    <x v="20"/>
    <x v="40"/>
    <x v="4"/>
  </r>
  <r>
    <x v="10"/>
    <x v="10"/>
    <x v="10"/>
    <x v="21"/>
    <x v="2"/>
    <x v="4"/>
  </r>
  <r>
    <x v="11"/>
    <x v="11"/>
    <x v="11"/>
    <x v="30"/>
    <x v="41"/>
    <x v="4"/>
  </r>
  <r>
    <x v="12"/>
    <x v="12"/>
    <x v="12"/>
    <x v="1"/>
    <x v="41"/>
    <x v="4"/>
  </r>
  <r>
    <x v="13"/>
    <x v="13"/>
    <x v="13"/>
    <x v="16"/>
    <x v="39"/>
    <x v="4"/>
  </r>
  <r>
    <x v="0"/>
    <x v="0"/>
    <x v="0"/>
    <x v="0"/>
    <x v="42"/>
    <x v="5"/>
  </r>
  <r>
    <x v="1"/>
    <x v="1"/>
    <x v="1"/>
    <x v="0"/>
    <x v="43"/>
    <x v="5"/>
  </r>
  <r>
    <x v="2"/>
    <x v="2"/>
    <x v="2"/>
    <x v="0"/>
    <x v="2"/>
    <x v="5"/>
  </r>
  <r>
    <x v="3"/>
    <x v="3"/>
    <x v="3"/>
    <x v="31"/>
    <x v="44"/>
    <x v="5"/>
  </r>
  <r>
    <x v="4"/>
    <x v="4"/>
    <x v="4"/>
    <x v="0"/>
    <x v="45"/>
    <x v="5"/>
  </r>
  <r>
    <x v="5"/>
    <x v="5"/>
    <x v="5"/>
    <x v="32"/>
    <x v="46"/>
    <x v="5"/>
  </r>
  <r>
    <x v="6"/>
    <x v="6"/>
    <x v="6"/>
    <x v="0"/>
    <x v="47"/>
    <x v="5"/>
  </r>
  <r>
    <x v="7"/>
    <x v="7"/>
    <x v="7"/>
    <x v="0"/>
    <x v="48"/>
    <x v="5"/>
  </r>
  <r>
    <x v="8"/>
    <x v="8"/>
    <x v="8"/>
    <x v="0"/>
    <x v="49"/>
    <x v="5"/>
  </r>
  <r>
    <x v="9"/>
    <x v="9"/>
    <x v="9"/>
    <x v="33"/>
    <x v="50"/>
    <x v="5"/>
  </r>
  <r>
    <x v="10"/>
    <x v="10"/>
    <x v="10"/>
    <x v="0"/>
    <x v="51"/>
    <x v="5"/>
  </r>
  <r>
    <x v="11"/>
    <x v="11"/>
    <x v="11"/>
    <x v="0"/>
    <x v="52"/>
    <x v="5"/>
  </r>
  <r>
    <x v="12"/>
    <x v="12"/>
    <x v="12"/>
    <x v="0"/>
    <x v="52"/>
    <x v="5"/>
  </r>
  <r>
    <x v="13"/>
    <x v="13"/>
    <x v="13"/>
    <x v="0"/>
    <x v="53"/>
    <x v="5"/>
  </r>
  <r>
    <x v="0"/>
    <x v="0"/>
    <x v="0"/>
    <x v="0"/>
    <x v="54"/>
    <x v="6"/>
  </r>
  <r>
    <x v="1"/>
    <x v="1"/>
    <x v="1"/>
    <x v="0"/>
    <x v="33"/>
    <x v="6"/>
  </r>
  <r>
    <x v="2"/>
    <x v="2"/>
    <x v="2"/>
    <x v="0"/>
    <x v="2"/>
    <x v="6"/>
  </r>
  <r>
    <x v="3"/>
    <x v="3"/>
    <x v="3"/>
    <x v="34"/>
    <x v="55"/>
    <x v="6"/>
  </r>
  <r>
    <x v="4"/>
    <x v="4"/>
    <x v="4"/>
    <x v="0"/>
    <x v="56"/>
    <x v="6"/>
  </r>
  <r>
    <x v="5"/>
    <x v="5"/>
    <x v="5"/>
    <x v="0"/>
    <x v="57"/>
    <x v="6"/>
  </r>
  <r>
    <x v="6"/>
    <x v="6"/>
    <x v="6"/>
    <x v="0"/>
    <x v="58"/>
    <x v="6"/>
  </r>
  <r>
    <x v="7"/>
    <x v="7"/>
    <x v="7"/>
    <x v="35"/>
    <x v="59"/>
    <x v="6"/>
  </r>
  <r>
    <x v="8"/>
    <x v="8"/>
    <x v="8"/>
    <x v="36"/>
    <x v="60"/>
    <x v="6"/>
  </r>
  <r>
    <x v="9"/>
    <x v="9"/>
    <x v="9"/>
    <x v="0"/>
    <x v="61"/>
    <x v="6"/>
  </r>
  <r>
    <x v="10"/>
    <x v="10"/>
    <x v="10"/>
    <x v="0"/>
    <x v="62"/>
    <x v="6"/>
  </r>
  <r>
    <x v="11"/>
    <x v="11"/>
    <x v="11"/>
    <x v="0"/>
    <x v="63"/>
    <x v="6"/>
  </r>
  <r>
    <x v="12"/>
    <x v="12"/>
    <x v="12"/>
    <x v="0"/>
    <x v="63"/>
    <x v="6"/>
  </r>
  <r>
    <x v="13"/>
    <x v="13"/>
    <x v="13"/>
    <x v="0"/>
    <x v="60"/>
    <x v="6"/>
  </r>
  <r>
    <x v="14"/>
    <x v="14"/>
    <x v="14"/>
    <x v="37"/>
    <x v="64"/>
    <x v="6"/>
  </r>
  <r>
    <x v="0"/>
    <x v="0"/>
    <x v="0"/>
    <x v="0"/>
    <x v="65"/>
    <x v="7"/>
  </r>
  <r>
    <x v="1"/>
    <x v="1"/>
    <x v="1"/>
    <x v="0"/>
    <x v="66"/>
    <x v="7"/>
  </r>
  <r>
    <x v="2"/>
    <x v="2"/>
    <x v="2"/>
    <x v="0"/>
    <x v="67"/>
    <x v="7"/>
  </r>
  <r>
    <x v="3"/>
    <x v="3"/>
    <x v="3"/>
    <x v="0"/>
    <x v="68"/>
    <x v="7"/>
  </r>
  <r>
    <x v="4"/>
    <x v="4"/>
    <x v="4"/>
    <x v="0"/>
    <x v="69"/>
    <x v="7"/>
  </r>
  <r>
    <x v="5"/>
    <x v="5"/>
    <x v="5"/>
    <x v="0"/>
    <x v="70"/>
    <x v="7"/>
  </r>
  <r>
    <x v="6"/>
    <x v="6"/>
    <x v="6"/>
    <x v="0"/>
    <x v="2"/>
    <x v="7"/>
  </r>
  <r>
    <x v="7"/>
    <x v="7"/>
    <x v="7"/>
    <x v="0"/>
    <x v="2"/>
    <x v="7"/>
  </r>
  <r>
    <x v="8"/>
    <x v="8"/>
    <x v="8"/>
    <x v="0"/>
    <x v="2"/>
    <x v="7"/>
  </r>
  <r>
    <x v="9"/>
    <x v="9"/>
    <x v="9"/>
    <x v="0"/>
    <x v="2"/>
    <x v="7"/>
  </r>
  <r>
    <x v="10"/>
    <x v="10"/>
    <x v="10"/>
    <x v="0"/>
    <x v="2"/>
    <x v="7"/>
  </r>
  <r>
    <x v="11"/>
    <x v="11"/>
    <x v="11"/>
    <x v="0"/>
    <x v="2"/>
    <x v="7"/>
  </r>
  <r>
    <x v="12"/>
    <x v="12"/>
    <x v="12"/>
    <x v="0"/>
    <x v="2"/>
    <x v="7"/>
  </r>
  <r>
    <x v="13"/>
    <x v="13"/>
    <x v="13"/>
    <x v="0"/>
    <x v="2"/>
    <x v="7"/>
  </r>
  <r>
    <x v="14"/>
    <x v="14"/>
    <x v="14"/>
    <x v="0"/>
    <x v="2"/>
    <x v="7"/>
  </r>
  <r>
    <x v="15"/>
    <x v="15"/>
    <x v="15"/>
    <x v="1"/>
    <x v="2"/>
    <x v="7"/>
  </r>
  <r>
    <x v="0"/>
    <x v="0"/>
    <x v="0"/>
    <x v="38"/>
    <x v="71"/>
    <x v="8"/>
  </r>
  <r>
    <x v="1"/>
    <x v="1"/>
    <x v="1"/>
    <x v="20"/>
    <x v="72"/>
    <x v="8"/>
  </r>
  <r>
    <x v="2"/>
    <x v="2"/>
    <x v="2"/>
    <x v="0"/>
    <x v="73"/>
    <x v="8"/>
  </r>
  <r>
    <x v="3"/>
    <x v="3"/>
    <x v="3"/>
    <x v="2"/>
    <x v="74"/>
    <x v="8"/>
  </r>
  <r>
    <x v="4"/>
    <x v="4"/>
    <x v="4"/>
    <x v="0"/>
    <x v="12"/>
    <x v="8"/>
  </r>
  <r>
    <x v="5"/>
    <x v="5"/>
    <x v="5"/>
    <x v="0"/>
    <x v="75"/>
    <x v="8"/>
  </r>
  <r>
    <x v="6"/>
    <x v="6"/>
    <x v="6"/>
    <x v="0"/>
    <x v="2"/>
    <x v="8"/>
  </r>
  <r>
    <x v="7"/>
    <x v="7"/>
    <x v="7"/>
    <x v="0"/>
    <x v="2"/>
    <x v="8"/>
  </r>
  <r>
    <x v="8"/>
    <x v="8"/>
    <x v="8"/>
    <x v="0"/>
    <x v="2"/>
    <x v="8"/>
  </r>
  <r>
    <x v="9"/>
    <x v="9"/>
    <x v="9"/>
    <x v="0"/>
    <x v="2"/>
    <x v="8"/>
  </r>
  <r>
    <x v="10"/>
    <x v="10"/>
    <x v="10"/>
    <x v="0"/>
    <x v="2"/>
    <x v="8"/>
  </r>
  <r>
    <x v="11"/>
    <x v="11"/>
    <x v="11"/>
    <x v="0"/>
    <x v="2"/>
    <x v="8"/>
  </r>
  <r>
    <x v="12"/>
    <x v="12"/>
    <x v="12"/>
    <x v="0"/>
    <x v="2"/>
    <x v="8"/>
  </r>
  <r>
    <x v="13"/>
    <x v="13"/>
    <x v="13"/>
    <x v="0"/>
    <x v="2"/>
    <x v="8"/>
  </r>
  <r>
    <x v="14"/>
    <x v="14"/>
    <x v="14"/>
    <x v="0"/>
    <x v="2"/>
    <x v="8"/>
  </r>
  <r>
    <x v="15"/>
    <x v="15"/>
    <x v="15"/>
    <x v="39"/>
    <x v="76"/>
    <x v="8"/>
  </r>
  <r>
    <x v="0"/>
    <x v="0"/>
    <x v="0"/>
    <x v="0"/>
    <x v="2"/>
    <x v="9"/>
  </r>
  <r>
    <x v="1"/>
    <x v="1"/>
    <x v="1"/>
    <x v="39"/>
    <x v="77"/>
    <x v="9"/>
  </r>
  <r>
    <x v="2"/>
    <x v="2"/>
    <x v="2"/>
    <x v="0"/>
    <x v="78"/>
    <x v="9"/>
  </r>
  <r>
    <x v="3"/>
    <x v="3"/>
    <x v="3"/>
    <x v="0"/>
    <x v="2"/>
    <x v="9"/>
  </r>
  <r>
    <x v="4"/>
    <x v="4"/>
    <x v="4"/>
    <x v="0"/>
    <x v="2"/>
    <x v="9"/>
  </r>
  <r>
    <x v="5"/>
    <x v="5"/>
    <x v="5"/>
    <x v="0"/>
    <x v="2"/>
    <x v="9"/>
  </r>
  <r>
    <x v="6"/>
    <x v="6"/>
    <x v="6"/>
    <x v="0"/>
    <x v="2"/>
    <x v="9"/>
  </r>
  <r>
    <x v="7"/>
    <x v="7"/>
    <x v="7"/>
    <x v="0"/>
    <x v="2"/>
    <x v="9"/>
  </r>
  <r>
    <x v="8"/>
    <x v="8"/>
    <x v="8"/>
    <x v="0"/>
    <x v="2"/>
    <x v="9"/>
  </r>
  <r>
    <x v="9"/>
    <x v="9"/>
    <x v="9"/>
    <x v="0"/>
    <x v="2"/>
    <x v="9"/>
  </r>
  <r>
    <x v="10"/>
    <x v="10"/>
    <x v="10"/>
    <x v="0"/>
    <x v="2"/>
    <x v="9"/>
  </r>
  <r>
    <x v="11"/>
    <x v="11"/>
    <x v="11"/>
    <x v="0"/>
    <x v="2"/>
    <x v="9"/>
  </r>
  <r>
    <x v="12"/>
    <x v="12"/>
    <x v="12"/>
    <x v="0"/>
    <x v="2"/>
    <x v="9"/>
  </r>
  <r>
    <x v="13"/>
    <x v="13"/>
    <x v="13"/>
    <x v="0"/>
    <x v="2"/>
    <x v="9"/>
  </r>
  <r>
    <x v="14"/>
    <x v="14"/>
    <x v="14"/>
    <x v="0"/>
    <x v="2"/>
    <x v="9"/>
  </r>
  <r>
    <x v="15"/>
    <x v="15"/>
    <x v="15"/>
    <x v="39"/>
    <x v="79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outline="1" outlineData="1" compactData="0" multipleFieldFilters="0">
  <location ref="J1:V19" firstHeaderRow="1" firstDataRow="2" firstDataCol="2"/>
  <pivotFields count="6"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compact="0" outline="0" showAll="0" defaultSubtotal="0">
      <items count="16">
        <item x="9"/>
        <item x="15"/>
        <item x="0"/>
        <item x="11"/>
        <item x="12"/>
        <item x="14"/>
        <item x="1"/>
        <item x="2"/>
        <item x="3"/>
        <item x="4"/>
        <item x="8"/>
        <item x="13"/>
        <item x="5"/>
        <item x="6"/>
        <item x="10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17">
        <item x="2"/>
        <item x="15"/>
        <item x="4"/>
        <item x="3"/>
        <item x="14"/>
        <item x="11"/>
        <item x="12"/>
        <item x="10"/>
        <item x="5"/>
        <item x="8"/>
        <item x="13"/>
        <item x="9"/>
        <item x="7"/>
        <item x="6"/>
        <item x="0"/>
        <item x="1"/>
        <item t="default"/>
      </items>
    </pivotField>
    <pivotField dataField="1" compact="0" showAll="0">
      <items count="41">
        <item x="35"/>
        <item x="22"/>
        <item x="37"/>
        <item x="23"/>
        <item x="31"/>
        <item x="39"/>
        <item x="30"/>
        <item x="11"/>
        <item x="3"/>
        <item x="34"/>
        <item x="27"/>
        <item x="1"/>
        <item x="14"/>
        <item x="15"/>
        <item x="17"/>
        <item x="2"/>
        <item x="29"/>
        <item x="20"/>
        <item x="36"/>
        <item x="7"/>
        <item x="21"/>
        <item x="8"/>
        <item x="9"/>
        <item x="18"/>
        <item x="10"/>
        <item x="28"/>
        <item x="19"/>
        <item x="25"/>
        <item x="6"/>
        <item x="24"/>
        <item x="26"/>
        <item x="5"/>
        <item x="16"/>
        <item x="13"/>
        <item x="38"/>
        <item x="32"/>
        <item x="33"/>
        <item x="4"/>
        <item x="12"/>
        <item x="0"/>
        <item t="default"/>
      </items>
    </pivotField>
    <pivotField compact="0" showAll="0"/>
    <pivotField axis="axisCol"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2">
    <field x="1"/>
    <field x="2"/>
  </rowFields>
  <rowItems count="17">
    <i>
      <x/>
      <x v="11"/>
    </i>
    <i>
      <x v="1"/>
      <x v="1"/>
    </i>
    <i>
      <x v="2"/>
      <x v="14"/>
    </i>
    <i>
      <x v="3"/>
      <x v="5"/>
    </i>
    <i>
      <x v="4"/>
      <x v="6"/>
    </i>
    <i>
      <x v="5"/>
      <x v="4"/>
    </i>
    <i>
      <x v="6"/>
      <x v="15"/>
    </i>
    <i>
      <x v="7"/>
      <x/>
    </i>
    <i>
      <x v="8"/>
      <x v="3"/>
    </i>
    <i>
      <x v="9"/>
      <x v="2"/>
    </i>
    <i>
      <x v="10"/>
      <x v="9"/>
    </i>
    <i>
      <x v="11"/>
      <x v="10"/>
    </i>
    <i>
      <x v="12"/>
      <x v="8"/>
    </i>
    <i>
      <x v="13"/>
      <x v="13"/>
    </i>
    <i>
      <x v="14"/>
      <x v="7"/>
    </i>
    <i>
      <x v="15"/>
      <x v="12"/>
    </i>
    <i t="grand">
      <x/>
    </i>
  </rowItems>
  <colFields count="1">
    <field x="5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求和项:入库数量_x000a_（+）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3"/>
  <sheetViews>
    <sheetView topLeftCell="H1" workbookViewId="0">
      <selection activeCell="R25" sqref="R25"/>
    </sheetView>
  </sheetViews>
  <sheetFormatPr defaultColWidth="9" defaultRowHeight="16.5" x14ac:dyDescent="0.15"/>
  <cols>
    <col min="1" max="1" width="3.875" style="7" customWidth="1"/>
    <col min="2" max="2" width="12.125" style="7" customWidth="1"/>
    <col min="3" max="3" width="18.625" style="8" customWidth="1"/>
    <col min="4" max="5" width="9" style="7"/>
    <col min="6" max="6" width="5.125" style="7" customWidth="1"/>
    <col min="7" max="9" width="9" style="7"/>
    <col min="10" max="10" width="22.875" style="7" customWidth="1"/>
    <col min="11" max="11" width="21.375" style="7"/>
    <col min="12" max="21" width="7.125" style="7"/>
    <col min="22" max="22" width="13.25" style="7" customWidth="1"/>
    <col min="23" max="16384" width="9" style="7"/>
  </cols>
  <sheetData>
    <row r="1" spans="1:22" ht="33" x14ac:dyDescent="0.15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11" t="s">
        <v>5</v>
      </c>
      <c r="J1" t="s">
        <v>6</v>
      </c>
      <c r="K1"/>
      <c r="L1" t="s">
        <v>5</v>
      </c>
      <c r="M1"/>
      <c r="N1"/>
      <c r="O1"/>
      <c r="P1"/>
      <c r="Q1"/>
      <c r="R1"/>
      <c r="S1"/>
      <c r="T1"/>
      <c r="U1"/>
      <c r="V1"/>
    </row>
    <row r="2" spans="1:22" x14ac:dyDescent="0.35">
      <c r="A2" s="12">
        <v>1</v>
      </c>
      <c r="B2" s="13" t="s">
        <v>7</v>
      </c>
      <c r="C2" s="13" t="s">
        <v>8</v>
      </c>
      <c r="D2" s="14"/>
      <c r="E2" s="15">
        <v>24</v>
      </c>
      <c r="F2" s="16">
        <v>1</v>
      </c>
      <c r="J2" t="s">
        <v>1</v>
      </c>
      <c r="K2" t="s">
        <v>2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9</v>
      </c>
      <c r="U2">
        <v>10</v>
      </c>
      <c r="V2" t="s">
        <v>9</v>
      </c>
    </row>
    <row r="3" spans="1:22" x14ac:dyDescent="0.35">
      <c r="A3" s="12">
        <v>2</v>
      </c>
      <c r="B3" s="17" t="s">
        <v>10</v>
      </c>
      <c r="C3" s="18" t="s">
        <v>11</v>
      </c>
      <c r="D3" s="14">
        <v>1000</v>
      </c>
      <c r="E3" s="15">
        <v>378</v>
      </c>
      <c r="F3" s="16">
        <v>1</v>
      </c>
      <c r="J3" t="s">
        <v>12</v>
      </c>
      <c r="K3" t="s">
        <v>13</v>
      </c>
      <c r="L3"/>
      <c r="M3"/>
      <c r="N3">
        <v>1000</v>
      </c>
      <c r="O3">
        <v>2000</v>
      </c>
      <c r="P3">
        <v>2000</v>
      </c>
      <c r="Q3">
        <v>22000</v>
      </c>
      <c r="R3"/>
      <c r="S3"/>
      <c r="T3"/>
      <c r="U3"/>
      <c r="V3">
        <v>27000</v>
      </c>
    </row>
    <row r="4" spans="1:22" x14ac:dyDescent="0.35">
      <c r="A4" s="12">
        <v>3</v>
      </c>
      <c r="B4" s="17" t="s">
        <v>14</v>
      </c>
      <c r="C4" s="18" t="s">
        <v>15</v>
      </c>
      <c r="D4" s="14"/>
      <c r="E4" s="15"/>
      <c r="F4" s="16">
        <v>1</v>
      </c>
      <c r="J4" t="s">
        <v>16</v>
      </c>
      <c r="K4" t="s">
        <v>17</v>
      </c>
      <c r="L4"/>
      <c r="M4"/>
      <c r="N4"/>
      <c r="O4"/>
      <c r="P4"/>
      <c r="Q4"/>
      <c r="R4"/>
      <c r="S4">
        <v>1000</v>
      </c>
      <c r="T4">
        <v>500</v>
      </c>
      <c r="U4">
        <v>500</v>
      </c>
      <c r="V4">
        <v>2000</v>
      </c>
    </row>
    <row r="5" spans="1:22" x14ac:dyDescent="0.35">
      <c r="A5" s="12">
        <v>4</v>
      </c>
      <c r="B5" s="19" t="s">
        <v>18</v>
      </c>
      <c r="C5" s="18" t="s">
        <v>19</v>
      </c>
      <c r="D5" s="14">
        <v>1500</v>
      </c>
      <c r="E5" s="15">
        <v>2694</v>
      </c>
      <c r="F5" s="16">
        <v>1</v>
      </c>
      <c r="J5" t="s">
        <v>7</v>
      </c>
      <c r="K5" t="s">
        <v>8</v>
      </c>
      <c r="L5"/>
      <c r="M5"/>
      <c r="N5"/>
      <c r="O5"/>
      <c r="P5"/>
      <c r="Q5"/>
      <c r="R5"/>
      <c r="S5"/>
      <c r="T5">
        <v>10000</v>
      </c>
      <c r="U5"/>
      <c r="V5">
        <v>10000</v>
      </c>
    </row>
    <row r="6" spans="1:22" x14ac:dyDescent="0.35">
      <c r="A6" s="12">
        <v>5</v>
      </c>
      <c r="B6" s="19" t="s">
        <v>20</v>
      </c>
      <c r="C6" s="18" t="s">
        <v>21</v>
      </c>
      <c r="D6" s="14">
        <v>798</v>
      </c>
      <c r="E6" s="15">
        <v>442</v>
      </c>
      <c r="F6" s="16">
        <v>1</v>
      </c>
      <c r="J6" t="s">
        <v>22</v>
      </c>
      <c r="K6" t="s">
        <v>23</v>
      </c>
      <c r="L6"/>
      <c r="M6"/>
      <c r="N6"/>
      <c r="O6">
        <v>15</v>
      </c>
      <c r="P6">
        <v>520</v>
      </c>
      <c r="Q6"/>
      <c r="R6"/>
      <c r="S6"/>
      <c r="T6"/>
      <c r="U6"/>
      <c r="V6">
        <v>535</v>
      </c>
    </row>
    <row r="7" spans="1:22" x14ac:dyDescent="0.35">
      <c r="A7" s="12">
        <v>6</v>
      </c>
      <c r="B7" s="13" t="s">
        <v>24</v>
      </c>
      <c r="C7" s="13" t="s">
        <v>25</v>
      </c>
      <c r="D7" s="14">
        <v>37000</v>
      </c>
      <c r="E7" s="15">
        <v>20180</v>
      </c>
      <c r="F7" s="16">
        <v>1</v>
      </c>
      <c r="J7" t="s">
        <v>26</v>
      </c>
      <c r="K7" t="s">
        <v>27</v>
      </c>
      <c r="L7"/>
      <c r="M7"/>
      <c r="N7"/>
      <c r="O7">
        <v>35</v>
      </c>
      <c r="P7">
        <v>1000</v>
      </c>
      <c r="Q7"/>
      <c r="R7"/>
      <c r="S7"/>
      <c r="T7"/>
      <c r="U7"/>
      <c r="V7">
        <v>1035</v>
      </c>
    </row>
    <row r="8" spans="1:22" x14ac:dyDescent="0.35">
      <c r="A8" s="12">
        <v>7</v>
      </c>
      <c r="B8" s="19" t="s">
        <v>28</v>
      </c>
      <c r="C8" s="18" t="s">
        <v>29</v>
      </c>
      <c r="D8" s="14">
        <v>7700</v>
      </c>
      <c r="E8" s="15">
        <v>8460</v>
      </c>
      <c r="F8" s="16">
        <v>1</v>
      </c>
      <c r="J8" t="s">
        <v>30</v>
      </c>
      <c r="K8" t="s">
        <v>31</v>
      </c>
      <c r="L8"/>
      <c r="M8"/>
      <c r="N8"/>
      <c r="O8"/>
      <c r="P8"/>
      <c r="Q8"/>
      <c r="R8">
        <v>21</v>
      </c>
      <c r="S8"/>
      <c r="T8"/>
      <c r="U8"/>
      <c r="V8">
        <v>21</v>
      </c>
    </row>
    <row r="9" spans="1:22" x14ac:dyDescent="0.35">
      <c r="A9" s="12">
        <v>8</v>
      </c>
      <c r="B9" s="19" t="s">
        <v>32</v>
      </c>
      <c r="C9" s="18" t="s">
        <v>33</v>
      </c>
      <c r="D9" s="14">
        <v>5000</v>
      </c>
      <c r="E9" s="15">
        <v>4000</v>
      </c>
      <c r="F9" s="16">
        <v>1</v>
      </c>
      <c r="J9" t="s">
        <v>10</v>
      </c>
      <c r="K9" t="s">
        <v>11</v>
      </c>
      <c r="L9">
        <v>1000</v>
      </c>
      <c r="M9"/>
      <c r="N9">
        <v>4000</v>
      </c>
      <c r="O9"/>
      <c r="P9">
        <v>4800</v>
      </c>
      <c r="Q9"/>
      <c r="R9"/>
      <c r="S9"/>
      <c r="T9">
        <v>2000</v>
      </c>
      <c r="U9">
        <v>500</v>
      </c>
      <c r="V9">
        <v>12300</v>
      </c>
    </row>
    <row r="10" spans="1:22" x14ac:dyDescent="0.35">
      <c r="A10" s="12">
        <v>1</v>
      </c>
      <c r="B10" s="20" t="s">
        <v>7</v>
      </c>
      <c r="C10" s="21" t="s">
        <v>8</v>
      </c>
      <c r="D10" s="15"/>
      <c r="E10" s="15">
        <v>78</v>
      </c>
      <c r="F10" s="16">
        <v>2</v>
      </c>
      <c r="J10" t="s">
        <v>14</v>
      </c>
      <c r="K10" t="s">
        <v>15</v>
      </c>
      <c r="L10"/>
      <c r="M10"/>
      <c r="N10"/>
      <c r="O10"/>
      <c r="P10"/>
      <c r="Q10"/>
      <c r="R10"/>
      <c r="S10"/>
      <c r="T10"/>
      <c r="U10"/>
      <c r="V10"/>
    </row>
    <row r="11" spans="1:22" x14ac:dyDescent="0.35">
      <c r="A11" s="12">
        <v>2</v>
      </c>
      <c r="B11" s="20" t="s">
        <v>10</v>
      </c>
      <c r="C11" s="21" t="s">
        <v>11</v>
      </c>
      <c r="D11" s="15"/>
      <c r="E11" s="15">
        <v>546</v>
      </c>
      <c r="F11" s="16">
        <v>2</v>
      </c>
      <c r="J11" t="s">
        <v>18</v>
      </c>
      <c r="K11" t="s">
        <v>19</v>
      </c>
      <c r="L11">
        <v>1500</v>
      </c>
      <c r="M11">
        <v>2620</v>
      </c>
      <c r="N11">
        <v>4500</v>
      </c>
      <c r="O11">
        <v>8500</v>
      </c>
      <c r="P11">
        <v>7000</v>
      </c>
      <c r="Q11">
        <v>300</v>
      </c>
      <c r="R11">
        <v>800</v>
      </c>
      <c r="S11"/>
      <c r="T11">
        <v>1500</v>
      </c>
      <c r="U11"/>
      <c r="V11">
        <v>26720</v>
      </c>
    </row>
    <row r="12" spans="1:22" x14ac:dyDescent="0.35">
      <c r="A12" s="12">
        <v>3</v>
      </c>
      <c r="B12" s="20" t="s">
        <v>14</v>
      </c>
      <c r="C12" s="21" t="s">
        <v>15</v>
      </c>
      <c r="D12" s="15"/>
      <c r="E12" s="15">
        <v>-10</v>
      </c>
      <c r="F12" s="16">
        <v>2</v>
      </c>
      <c r="J12" t="s">
        <v>20</v>
      </c>
      <c r="K12" t="s">
        <v>21</v>
      </c>
      <c r="L12">
        <v>798</v>
      </c>
      <c r="M12"/>
      <c r="N12">
        <v>527</v>
      </c>
      <c r="O12">
        <v>1300</v>
      </c>
      <c r="P12">
        <v>988</v>
      </c>
      <c r="Q12"/>
      <c r="R12"/>
      <c r="S12"/>
      <c r="T12"/>
      <c r="U12"/>
      <c r="V12">
        <v>3613</v>
      </c>
    </row>
    <row r="13" spans="1:22" x14ac:dyDescent="0.35">
      <c r="A13" s="12">
        <v>4</v>
      </c>
      <c r="B13" s="20" t="s">
        <v>18</v>
      </c>
      <c r="C13" s="21" t="s">
        <v>19</v>
      </c>
      <c r="D13" s="15">
        <v>2620</v>
      </c>
      <c r="E13" s="15">
        <v>1600</v>
      </c>
      <c r="F13" s="16">
        <v>2</v>
      </c>
      <c r="J13" t="s">
        <v>34</v>
      </c>
      <c r="K13" t="s">
        <v>35</v>
      </c>
      <c r="L13"/>
      <c r="M13"/>
      <c r="N13">
        <v>1120</v>
      </c>
      <c r="O13">
        <v>4704</v>
      </c>
      <c r="P13">
        <v>1510</v>
      </c>
      <c r="Q13"/>
      <c r="R13">
        <v>2013</v>
      </c>
      <c r="S13"/>
      <c r="T13"/>
      <c r="U13"/>
      <c r="V13">
        <v>9347</v>
      </c>
    </row>
    <row r="14" spans="1:22" x14ac:dyDescent="0.35">
      <c r="A14" s="12">
        <v>5</v>
      </c>
      <c r="B14" s="20" t="s">
        <v>20</v>
      </c>
      <c r="C14" s="21" t="s">
        <v>21</v>
      </c>
      <c r="D14" s="15"/>
      <c r="E14" s="15">
        <v>162</v>
      </c>
      <c r="F14" s="16">
        <v>2</v>
      </c>
      <c r="J14" t="s">
        <v>36</v>
      </c>
      <c r="K14" t="s">
        <v>37</v>
      </c>
      <c r="L14"/>
      <c r="M14"/>
      <c r="N14"/>
      <c r="O14">
        <v>5500</v>
      </c>
      <c r="P14">
        <v>8500</v>
      </c>
      <c r="Q14"/>
      <c r="R14"/>
      <c r="S14"/>
      <c r="T14"/>
      <c r="U14"/>
      <c r="V14">
        <v>14000</v>
      </c>
    </row>
    <row r="15" spans="1:22" x14ac:dyDescent="0.35">
      <c r="A15" s="12">
        <v>6</v>
      </c>
      <c r="B15" s="20" t="s">
        <v>24</v>
      </c>
      <c r="C15" s="21" t="s">
        <v>25</v>
      </c>
      <c r="D15" s="15"/>
      <c r="E15" s="15">
        <v>7450</v>
      </c>
      <c r="F15" s="16">
        <v>2</v>
      </c>
      <c r="J15" t="s">
        <v>24</v>
      </c>
      <c r="K15" t="s">
        <v>25</v>
      </c>
      <c r="L15">
        <v>37000</v>
      </c>
      <c r="M15"/>
      <c r="N15">
        <v>62000</v>
      </c>
      <c r="O15"/>
      <c r="P15"/>
      <c r="Q15">
        <v>20000</v>
      </c>
      <c r="R15"/>
      <c r="S15"/>
      <c r="T15"/>
      <c r="U15"/>
      <c r="V15">
        <v>119000</v>
      </c>
    </row>
    <row r="16" spans="1:22" x14ac:dyDescent="0.35">
      <c r="A16" s="12">
        <v>7</v>
      </c>
      <c r="B16" s="20" t="s">
        <v>28</v>
      </c>
      <c r="C16" s="21" t="s">
        <v>29</v>
      </c>
      <c r="D16" s="15">
        <v>3600</v>
      </c>
      <c r="E16" s="15">
        <v>3180</v>
      </c>
      <c r="F16" s="16">
        <v>2</v>
      </c>
      <c r="J16" t="s">
        <v>28</v>
      </c>
      <c r="K16" t="s">
        <v>29</v>
      </c>
      <c r="L16">
        <v>7700</v>
      </c>
      <c r="M16">
        <v>3600</v>
      </c>
      <c r="N16">
        <v>9600</v>
      </c>
      <c r="O16">
        <v>4200</v>
      </c>
      <c r="P16">
        <v>9600</v>
      </c>
      <c r="Q16"/>
      <c r="R16"/>
      <c r="S16"/>
      <c r="T16"/>
      <c r="U16"/>
      <c r="V16">
        <v>34700</v>
      </c>
    </row>
    <row r="17" spans="1:22" x14ac:dyDescent="0.35">
      <c r="A17" s="12">
        <v>8</v>
      </c>
      <c r="B17" s="20" t="s">
        <v>32</v>
      </c>
      <c r="C17" s="21" t="s">
        <v>33</v>
      </c>
      <c r="D17" s="15"/>
      <c r="E17" s="15">
        <v>1780</v>
      </c>
      <c r="F17" s="16">
        <v>2</v>
      </c>
      <c r="J17" t="s">
        <v>38</v>
      </c>
      <c r="K17" t="s">
        <v>39</v>
      </c>
      <c r="L17"/>
      <c r="M17"/>
      <c r="N17">
        <v>1200</v>
      </c>
      <c r="O17">
        <v>3500</v>
      </c>
      <c r="P17">
        <v>3500</v>
      </c>
      <c r="Q17"/>
      <c r="R17"/>
      <c r="S17"/>
      <c r="T17"/>
      <c r="U17"/>
      <c r="V17">
        <v>8200</v>
      </c>
    </row>
    <row r="18" spans="1:22" x14ac:dyDescent="0.35">
      <c r="A18" s="12">
        <v>1</v>
      </c>
      <c r="B18" s="21" t="s">
        <v>7</v>
      </c>
      <c r="C18" s="21" t="s">
        <v>8</v>
      </c>
      <c r="D18" s="22"/>
      <c r="E18" s="22">
        <v>322</v>
      </c>
      <c r="F18" s="16">
        <v>3</v>
      </c>
      <c r="J18" t="s">
        <v>32</v>
      </c>
      <c r="K18" t="s">
        <v>33</v>
      </c>
      <c r="L18">
        <v>5000</v>
      </c>
      <c r="M18"/>
      <c r="N18">
        <v>5000</v>
      </c>
      <c r="O18"/>
      <c r="P18">
        <v>4700</v>
      </c>
      <c r="Q18"/>
      <c r="R18">
        <v>-2500</v>
      </c>
      <c r="S18"/>
      <c r="T18"/>
      <c r="U18"/>
      <c r="V18">
        <v>12200</v>
      </c>
    </row>
    <row r="19" spans="1:22" x14ac:dyDescent="0.35">
      <c r="A19" s="12">
        <v>2</v>
      </c>
      <c r="B19" s="21" t="s">
        <v>10</v>
      </c>
      <c r="C19" s="21" t="s">
        <v>11</v>
      </c>
      <c r="D19" s="22">
        <v>4000</v>
      </c>
      <c r="E19" s="22">
        <v>870</v>
      </c>
      <c r="F19" s="16">
        <v>3</v>
      </c>
      <c r="J19" t="s">
        <v>9</v>
      </c>
      <c r="K19"/>
      <c r="L19">
        <v>52998</v>
      </c>
      <c r="M19">
        <v>6220</v>
      </c>
      <c r="N19">
        <v>88947</v>
      </c>
      <c r="O19">
        <v>29754</v>
      </c>
      <c r="P19">
        <v>44118</v>
      </c>
      <c r="Q19">
        <v>42300</v>
      </c>
      <c r="R19">
        <v>334</v>
      </c>
      <c r="S19">
        <v>1000</v>
      </c>
      <c r="T19">
        <v>14000</v>
      </c>
      <c r="U19">
        <v>1000</v>
      </c>
      <c r="V19">
        <v>280671</v>
      </c>
    </row>
    <row r="20" spans="1:22" x14ac:dyDescent="0.35">
      <c r="A20" s="12">
        <v>3</v>
      </c>
      <c r="B20" s="21" t="s">
        <v>14</v>
      </c>
      <c r="C20" s="21" t="s">
        <v>15</v>
      </c>
      <c r="D20" s="22"/>
      <c r="E20" s="22"/>
      <c r="F20" s="16">
        <v>3</v>
      </c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x14ac:dyDescent="0.35">
      <c r="A21" s="12">
        <v>4</v>
      </c>
      <c r="B21" s="21" t="s">
        <v>18</v>
      </c>
      <c r="C21" s="21" t="s">
        <v>19</v>
      </c>
      <c r="D21" s="22">
        <v>4500</v>
      </c>
      <c r="E21" s="22">
        <v>4898</v>
      </c>
      <c r="F21" s="16">
        <v>3</v>
      </c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x14ac:dyDescent="0.35">
      <c r="A22" s="12">
        <v>5</v>
      </c>
      <c r="B22" s="21" t="s">
        <v>20</v>
      </c>
      <c r="C22" s="21" t="s">
        <v>21</v>
      </c>
      <c r="D22" s="22">
        <v>527</v>
      </c>
      <c r="E22" s="22">
        <v>882</v>
      </c>
      <c r="F22" s="16">
        <v>3</v>
      </c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x14ac:dyDescent="0.35">
      <c r="A23" s="12">
        <v>6</v>
      </c>
      <c r="B23" s="21" t="s">
        <v>24</v>
      </c>
      <c r="C23" s="21" t="s">
        <v>25</v>
      </c>
      <c r="D23" s="22">
        <v>62000</v>
      </c>
      <c r="E23" s="22">
        <v>25852</v>
      </c>
      <c r="F23" s="16">
        <v>3</v>
      </c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x14ac:dyDescent="0.35">
      <c r="A24" s="12">
        <v>7</v>
      </c>
      <c r="B24" s="21" t="s">
        <v>28</v>
      </c>
      <c r="C24" s="21" t="s">
        <v>29</v>
      </c>
      <c r="D24" s="22">
        <v>9600</v>
      </c>
      <c r="E24" s="22">
        <v>7471</v>
      </c>
      <c r="F24" s="16">
        <v>3</v>
      </c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x14ac:dyDescent="0.35">
      <c r="A25" s="12">
        <v>8</v>
      </c>
      <c r="B25" s="21" t="s">
        <v>32</v>
      </c>
      <c r="C25" s="21" t="s">
        <v>33</v>
      </c>
      <c r="D25" s="22">
        <v>5000</v>
      </c>
      <c r="E25" s="22">
        <v>3802</v>
      </c>
      <c r="F25" s="16">
        <v>3</v>
      </c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35">
      <c r="A26" s="12">
        <v>9</v>
      </c>
      <c r="B26" s="23" t="s">
        <v>34</v>
      </c>
      <c r="C26" s="23" t="s">
        <v>35</v>
      </c>
      <c r="D26" s="22">
        <v>1120</v>
      </c>
      <c r="E26" s="22">
        <v>1120</v>
      </c>
      <c r="F26" s="16">
        <v>3</v>
      </c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35">
      <c r="A27" s="12">
        <v>10</v>
      </c>
      <c r="B27" s="23" t="s">
        <v>12</v>
      </c>
      <c r="C27" s="23" t="s">
        <v>13</v>
      </c>
      <c r="D27" s="22">
        <v>1000</v>
      </c>
      <c r="E27" s="22"/>
      <c r="F27" s="16">
        <v>3</v>
      </c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x14ac:dyDescent="0.35">
      <c r="A28" s="12">
        <v>11</v>
      </c>
      <c r="B28" s="23" t="s">
        <v>38</v>
      </c>
      <c r="C28" s="23" t="s">
        <v>39</v>
      </c>
      <c r="D28" s="22">
        <v>1200</v>
      </c>
      <c r="E28" s="22"/>
      <c r="F28" s="16">
        <v>3</v>
      </c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x14ac:dyDescent="0.35">
      <c r="A29" s="12">
        <v>1</v>
      </c>
      <c r="B29" s="21" t="s">
        <v>7</v>
      </c>
      <c r="C29" s="21" t="s">
        <v>8</v>
      </c>
      <c r="D29" s="22"/>
      <c r="E29" s="22">
        <v>764</v>
      </c>
      <c r="F29" s="16">
        <v>4</v>
      </c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x14ac:dyDescent="0.35">
      <c r="A30" s="12">
        <v>2</v>
      </c>
      <c r="B30" s="21" t="s">
        <v>10</v>
      </c>
      <c r="C30" s="21" t="s">
        <v>11</v>
      </c>
      <c r="D30" s="22"/>
      <c r="E30" s="22">
        <v>2528</v>
      </c>
      <c r="F30" s="16">
        <v>4</v>
      </c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x14ac:dyDescent="0.35">
      <c r="A31" s="12">
        <v>3</v>
      </c>
      <c r="B31" s="21" t="s">
        <v>14</v>
      </c>
      <c r="C31" s="21" t="s">
        <v>15</v>
      </c>
      <c r="D31" s="22"/>
      <c r="E31" s="22"/>
      <c r="F31" s="16">
        <v>4</v>
      </c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x14ac:dyDescent="0.35">
      <c r="A32" s="12">
        <v>4</v>
      </c>
      <c r="B32" s="21" t="s">
        <v>18</v>
      </c>
      <c r="C32" s="21" t="s">
        <v>19</v>
      </c>
      <c r="D32" s="22">
        <v>8500</v>
      </c>
      <c r="E32" s="22">
        <v>5594</v>
      </c>
      <c r="F32" s="16">
        <v>4</v>
      </c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x14ac:dyDescent="0.35">
      <c r="A33" s="12">
        <v>5</v>
      </c>
      <c r="B33" s="21" t="s">
        <v>20</v>
      </c>
      <c r="C33" s="21" t="s">
        <v>21</v>
      </c>
      <c r="D33" s="22">
        <v>1300</v>
      </c>
      <c r="E33" s="22">
        <v>489</v>
      </c>
      <c r="F33" s="16">
        <v>4</v>
      </c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x14ac:dyDescent="0.35">
      <c r="A34" s="12">
        <v>6</v>
      </c>
      <c r="B34" s="21" t="s">
        <v>24</v>
      </c>
      <c r="C34" s="21" t="s">
        <v>25</v>
      </c>
      <c r="D34" s="22"/>
      <c r="E34" s="22">
        <v>17380</v>
      </c>
      <c r="F34" s="16">
        <v>4</v>
      </c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x14ac:dyDescent="0.35">
      <c r="A35" s="12">
        <v>7</v>
      </c>
      <c r="B35" s="21" t="s">
        <v>28</v>
      </c>
      <c r="C35" s="21" t="s">
        <v>29</v>
      </c>
      <c r="D35" s="22">
        <v>4200</v>
      </c>
      <c r="E35" s="22">
        <v>4400</v>
      </c>
      <c r="F35" s="16">
        <v>4</v>
      </c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x14ac:dyDescent="0.35">
      <c r="A36" s="12">
        <v>8</v>
      </c>
      <c r="B36" s="21" t="s">
        <v>32</v>
      </c>
      <c r="C36" s="21" t="s">
        <v>33</v>
      </c>
      <c r="D36" s="22"/>
      <c r="E36" s="22">
        <v>1600</v>
      </c>
      <c r="F36" s="16">
        <v>4</v>
      </c>
    </row>
    <row r="37" spans="1:22" x14ac:dyDescent="0.35">
      <c r="A37" s="12">
        <v>9</v>
      </c>
      <c r="B37" s="23" t="s">
        <v>34</v>
      </c>
      <c r="C37" s="23" t="s">
        <v>35</v>
      </c>
      <c r="D37" s="22">
        <v>4704</v>
      </c>
      <c r="E37" s="22"/>
      <c r="F37" s="16">
        <v>4</v>
      </c>
    </row>
    <row r="38" spans="1:22" x14ac:dyDescent="0.35">
      <c r="A38" s="12">
        <v>10</v>
      </c>
      <c r="B38" s="23" t="s">
        <v>12</v>
      </c>
      <c r="C38" s="23" t="s">
        <v>13</v>
      </c>
      <c r="D38" s="22">
        <v>2000</v>
      </c>
      <c r="E38" s="22"/>
      <c r="F38" s="16">
        <v>4</v>
      </c>
    </row>
    <row r="39" spans="1:22" x14ac:dyDescent="0.35">
      <c r="A39" s="12">
        <v>11</v>
      </c>
      <c r="B39" s="23" t="s">
        <v>38</v>
      </c>
      <c r="C39" s="23" t="s">
        <v>39</v>
      </c>
      <c r="D39" s="22">
        <v>3500</v>
      </c>
      <c r="E39" s="22"/>
      <c r="F39" s="16">
        <v>4</v>
      </c>
    </row>
    <row r="40" spans="1:22" x14ac:dyDescent="0.35">
      <c r="A40" s="12">
        <v>12</v>
      </c>
      <c r="B40" s="23" t="s">
        <v>22</v>
      </c>
      <c r="C40" s="23" t="s">
        <v>40</v>
      </c>
      <c r="D40" s="22">
        <v>15</v>
      </c>
      <c r="E40" s="22">
        <v>8</v>
      </c>
      <c r="F40" s="16">
        <v>4</v>
      </c>
    </row>
    <row r="41" spans="1:22" x14ac:dyDescent="0.35">
      <c r="A41" s="12">
        <v>13</v>
      </c>
      <c r="B41" s="23" t="s">
        <v>26</v>
      </c>
      <c r="C41" s="23" t="s">
        <v>41</v>
      </c>
      <c r="D41" s="22">
        <v>35</v>
      </c>
      <c r="E41" s="22">
        <v>35</v>
      </c>
      <c r="F41" s="16">
        <v>4</v>
      </c>
    </row>
    <row r="42" spans="1:22" x14ac:dyDescent="0.35">
      <c r="A42" s="12">
        <v>14</v>
      </c>
      <c r="B42" s="23" t="s">
        <v>36</v>
      </c>
      <c r="C42" s="23" t="s">
        <v>42</v>
      </c>
      <c r="D42" s="22">
        <v>5500</v>
      </c>
      <c r="E42" s="22"/>
      <c r="F42" s="16">
        <v>4</v>
      </c>
    </row>
    <row r="43" spans="1:22" x14ac:dyDescent="0.35">
      <c r="A43" s="12">
        <v>1</v>
      </c>
      <c r="B43" s="21" t="s">
        <v>7</v>
      </c>
      <c r="C43" s="21" t="s">
        <v>8</v>
      </c>
      <c r="D43" s="22"/>
      <c r="E43" s="22">
        <v>680</v>
      </c>
      <c r="F43" s="16">
        <v>5</v>
      </c>
    </row>
    <row r="44" spans="1:22" x14ac:dyDescent="0.35">
      <c r="A44" s="12">
        <v>2</v>
      </c>
      <c r="B44" s="21" t="s">
        <v>10</v>
      </c>
      <c r="C44" s="21" t="s">
        <v>11</v>
      </c>
      <c r="D44" s="22">
        <v>4800</v>
      </c>
      <c r="E44" s="22">
        <v>1686</v>
      </c>
      <c r="F44" s="16">
        <v>5</v>
      </c>
    </row>
    <row r="45" spans="1:22" x14ac:dyDescent="0.35">
      <c r="A45" s="12">
        <v>3</v>
      </c>
      <c r="B45" s="21" t="s">
        <v>14</v>
      </c>
      <c r="C45" s="21" t="s">
        <v>15</v>
      </c>
      <c r="D45" s="22"/>
      <c r="E45" s="22"/>
      <c r="F45" s="16">
        <v>5</v>
      </c>
    </row>
    <row r="46" spans="1:22" x14ac:dyDescent="0.35">
      <c r="A46" s="12">
        <v>4</v>
      </c>
      <c r="B46" s="21" t="s">
        <v>18</v>
      </c>
      <c r="C46" s="21" t="s">
        <v>19</v>
      </c>
      <c r="D46" s="22">
        <v>7000</v>
      </c>
      <c r="E46" s="22">
        <v>5250</v>
      </c>
      <c r="F46" s="16">
        <v>5</v>
      </c>
    </row>
    <row r="47" spans="1:22" x14ac:dyDescent="0.35">
      <c r="A47" s="12">
        <v>5</v>
      </c>
      <c r="B47" s="21" t="s">
        <v>20</v>
      </c>
      <c r="C47" s="21" t="s">
        <v>21</v>
      </c>
      <c r="D47" s="22">
        <v>988</v>
      </c>
      <c r="E47" s="22">
        <v>531</v>
      </c>
      <c r="F47" s="16">
        <v>5</v>
      </c>
    </row>
    <row r="48" spans="1:22" x14ac:dyDescent="0.35">
      <c r="A48" s="12">
        <v>6</v>
      </c>
      <c r="B48" s="21" t="s">
        <v>24</v>
      </c>
      <c r="C48" s="21" t="s">
        <v>25</v>
      </c>
      <c r="D48" s="22"/>
      <c r="E48" s="22">
        <v>13862</v>
      </c>
      <c r="F48" s="16">
        <v>5</v>
      </c>
    </row>
    <row r="49" spans="1:6" x14ac:dyDescent="0.35">
      <c r="A49" s="12">
        <v>7</v>
      </c>
      <c r="B49" s="21" t="s">
        <v>28</v>
      </c>
      <c r="C49" s="21" t="s">
        <v>29</v>
      </c>
      <c r="D49" s="22">
        <v>9600</v>
      </c>
      <c r="E49" s="22">
        <v>5011</v>
      </c>
      <c r="F49" s="16">
        <v>5</v>
      </c>
    </row>
    <row r="50" spans="1:6" x14ac:dyDescent="0.35">
      <c r="A50" s="12">
        <v>8</v>
      </c>
      <c r="B50" s="21" t="s">
        <v>32</v>
      </c>
      <c r="C50" s="21" t="s">
        <v>33</v>
      </c>
      <c r="D50" s="22">
        <v>4700</v>
      </c>
      <c r="E50" s="22">
        <v>468</v>
      </c>
      <c r="F50" s="16">
        <v>5</v>
      </c>
    </row>
    <row r="51" spans="1:6" x14ac:dyDescent="0.35">
      <c r="A51" s="12">
        <v>9</v>
      </c>
      <c r="B51" s="23" t="s">
        <v>34</v>
      </c>
      <c r="C51" s="23" t="s">
        <v>35</v>
      </c>
      <c r="D51" s="22">
        <v>1510</v>
      </c>
      <c r="E51" s="22">
        <v>3750</v>
      </c>
      <c r="F51" s="16">
        <v>5</v>
      </c>
    </row>
    <row r="52" spans="1:6" x14ac:dyDescent="0.35">
      <c r="A52" s="12">
        <v>10</v>
      </c>
      <c r="B52" s="23" t="s">
        <v>12</v>
      </c>
      <c r="C52" s="23" t="s">
        <v>13</v>
      </c>
      <c r="D52" s="22">
        <v>2000</v>
      </c>
      <c r="E52" s="22">
        <v>3799</v>
      </c>
      <c r="F52" s="16">
        <v>5</v>
      </c>
    </row>
    <row r="53" spans="1:6" x14ac:dyDescent="0.35">
      <c r="A53" s="12">
        <v>11</v>
      </c>
      <c r="B53" s="23" t="s">
        <v>38</v>
      </c>
      <c r="C53" s="23" t="s">
        <v>39</v>
      </c>
      <c r="D53" s="22">
        <v>3500</v>
      </c>
      <c r="E53" s="22"/>
      <c r="F53" s="16">
        <v>5</v>
      </c>
    </row>
    <row r="54" spans="1:6" x14ac:dyDescent="0.35">
      <c r="A54" s="12">
        <v>12</v>
      </c>
      <c r="B54" s="23" t="s">
        <v>22</v>
      </c>
      <c r="C54" s="23" t="s">
        <v>40</v>
      </c>
      <c r="D54" s="22">
        <v>520</v>
      </c>
      <c r="E54" s="22">
        <v>43</v>
      </c>
      <c r="F54" s="16">
        <v>5</v>
      </c>
    </row>
    <row r="55" spans="1:6" x14ac:dyDescent="0.35">
      <c r="A55" s="12">
        <v>13</v>
      </c>
      <c r="B55" s="23" t="s">
        <v>26</v>
      </c>
      <c r="C55" s="23" t="s">
        <v>41</v>
      </c>
      <c r="D55" s="22">
        <v>1000</v>
      </c>
      <c r="E55" s="22">
        <v>43</v>
      </c>
      <c r="F55" s="16">
        <v>5</v>
      </c>
    </row>
    <row r="56" spans="1:6" x14ac:dyDescent="0.35">
      <c r="A56" s="12">
        <v>14</v>
      </c>
      <c r="B56" s="23" t="s">
        <v>36</v>
      </c>
      <c r="C56" s="23" t="s">
        <v>42</v>
      </c>
      <c r="D56" s="22">
        <v>8500</v>
      </c>
      <c r="E56" s="22">
        <v>3750</v>
      </c>
      <c r="F56" s="16">
        <v>5</v>
      </c>
    </row>
    <row r="57" spans="1:6" x14ac:dyDescent="0.35">
      <c r="A57" s="12">
        <v>1</v>
      </c>
      <c r="B57" s="21" t="s">
        <v>7</v>
      </c>
      <c r="C57" s="21" t="s">
        <v>8</v>
      </c>
      <c r="D57" s="22"/>
      <c r="E57" s="22">
        <v>288</v>
      </c>
      <c r="F57" s="16">
        <v>6</v>
      </c>
    </row>
    <row r="58" spans="1:6" x14ac:dyDescent="0.35">
      <c r="A58" s="12">
        <v>2</v>
      </c>
      <c r="B58" s="21" t="s">
        <v>10</v>
      </c>
      <c r="C58" s="21" t="s">
        <v>11</v>
      </c>
      <c r="D58" s="22"/>
      <c r="E58" s="22">
        <v>1080</v>
      </c>
      <c r="F58" s="16">
        <v>6</v>
      </c>
    </row>
    <row r="59" spans="1:6" x14ac:dyDescent="0.35">
      <c r="A59" s="12">
        <v>3</v>
      </c>
      <c r="B59" s="21" t="s">
        <v>14</v>
      </c>
      <c r="C59" s="21" t="s">
        <v>15</v>
      </c>
      <c r="D59" s="22"/>
      <c r="E59" s="22"/>
      <c r="F59" s="16">
        <v>6</v>
      </c>
    </row>
    <row r="60" spans="1:6" x14ac:dyDescent="0.35">
      <c r="A60" s="12">
        <v>4</v>
      </c>
      <c r="B60" s="21" t="s">
        <v>18</v>
      </c>
      <c r="C60" s="21" t="s">
        <v>19</v>
      </c>
      <c r="D60" s="22">
        <v>300</v>
      </c>
      <c r="E60" s="22">
        <v>2746</v>
      </c>
      <c r="F60" s="16">
        <v>6</v>
      </c>
    </row>
    <row r="61" spans="1:6" x14ac:dyDescent="0.35">
      <c r="A61" s="12">
        <v>5</v>
      </c>
      <c r="B61" s="21" t="s">
        <v>20</v>
      </c>
      <c r="C61" s="21" t="s">
        <v>21</v>
      </c>
      <c r="D61" s="22"/>
      <c r="E61" s="22">
        <v>214</v>
      </c>
      <c r="F61" s="16">
        <v>6</v>
      </c>
    </row>
    <row r="62" spans="1:6" x14ac:dyDescent="0.35">
      <c r="A62" s="12">
        <v>6</v>
      </c>
      <c r="B62" s="21" t="s">
        <v>24</v>
      </c>
      <c r="C62" s="21" t="s">
        <v>25</v>
      </c>
      <c r="D62" s="22">
        <v>20000</v>
      </c>
      <c r="E62" s="22">
        <v>13128</v>
      </c>
      <c r="F62" s="16">
        <v>6</v>
      </c>
    </row>
    <row r="63" spans="1:6" x14ac:dyDescent="0.35">
      <c r="A63" s="12">
        <v>7</v>
      </c>
      <c r="B63" s="21" t="s">
        <v>28</v>
      </c>
      <c r="C63" s="21" t="s">
        <v>29</v>
      </c>
      <c r="D63" s="22"/>
      <c r="E63" s="22">
        <v>4464</v>
      </c>
      <c r="F63" s="16">
        <v>6</v>
      </c>
    </row>
    <row r="64" spans="1:6" x14ac:dyDescent="0.35">
      <c r="A64" s="12">
        <v>8</v>
      </c>
      <c r="B64" s="21" t="s">
        <v>32</v>
      </c>
      <c r="C64" s="21" t="s">
        <v>33</v>
      </c>
      <c r="D64" s="22"/>
      <c r="E64" s="22">
        <v>320</v>
      </c>
      <c r="F64" s="16">
        <v>6</v>
      </c>
    </row>
    <row r="65" spans="1:6" x14ac:dyDescent="0.35">
      <c r="A65" s="12">
        <v>9</v>
      </c>
      <c r="B65" s="23" t="s">
        <v>34</v>
      </c>
      <c r="C65" s="23" t="s">
        <v>35</v>
      </c>
      <c r="D65" s="22"/>
      <c r="E65" s="22">
        <v>2464</v>
      </c>
      <c r="F65" s="16">
        <v>6</v>
      </c>
    </row>
    <row r="66" spans="1:6" x14ac:dyDescent="0.35">
      <c r="A66" s="12">
        <v>10</v>
      </c>
      <c r="B66" s="23" t="s">
        <v>12</v>
      </c>
      <c r="C66" s="23" t="s">
        <v>13</v>
      </c>
      <c r="D66" s="22">
        <v>22000</v>
      </c>
      <c r="E66" s="22">
        <v>3908</v>
      </c>
      <c r="F66" s="16">
        <v>6</v>
      </c>
    </row>
    <row r="67" spans="1:6" x14ac:dyDescent="0.35">
      <c r="A67" s="12">
        <v>11</v>
      </c>
      <c r="B67" s="23" t="s">
        <v>38</v>
      </c>
      <c r="C67" s="23" t="s">
        <v>39</v>
      </c>
      <c r="D67" s="22"/>
      <c r="E67" s="22">
        <v>1100</v>
      </c>
      <c r="F67" s="16">
        <v>6</v>
      </c>
    </row>
    <row r="68" spans="1:6" x14ac:dyDescent="0.35">
      <c r="A68" s="12">
        <v>12</v>
      </c>
      <c r="B68" s="23" t="s">
        <v>22</v>
      </c>
      <c r="C68" s="23" t="s">
        <v>23</v>
      </c>
      <c r="D68" s="22"/>
      <c r="E68" s="22">
        <v>138</v>
      </c>
      <c r="F68" s="16">
        <v>6</v>
      </c>
    </row>
    <row r="69" spans="1:6" x14ac:dyDescent="0.35">
      <c r="A69" s="12">
        <v>13</v>
      </c>
      <c r="B69" s="23" t="s">
        <v>26</v>
      </c>
      <c r="C69" s="23" t="s">
        <v>27</v>
      </c>
      <c r="D69" s="22"/>
      <c r="E69" s="22">
        <v>138</v>
      </c>
      <c r="F69" s="16">
        <v>6</v>
      </c>
    </row>
    <row r="70" spans="1:6" x14ac:dyDescent="0.35">
      <c r="A70" s="12">
        <v>14</v>
      </c>
      <c r="B70" s="23" t="s">
        <v>36</v>
      </c>
      <c r="C70" s="23" t="s">
        <v>37</v>
      </c>
      <c r="D70" s="22"/>
      <c r="E70" s="22">
        <v>3765</v>
      </c>
      <c r="F70" s="16">
        <v>6</v>
      </c>
    </row>
    <row r="71" spans="1:6" x14ac:dyDescent="0.35">
      <c r="A71" s="12">
        <v>1</v>
      </c>
      <c r="B71" s="21" t="s">
        <v>7</v>
      </c>
      <c r="C71" s="21" t="s">
        <v>8</v>
      </c>
      <c r="D71" s="22"/>
      <c r="E71" s="22">
        <v>430</v>
      </c>
      <c r="F71" s="16">
        <v>7</v>
      </c>
    </row>
    <row r="72" spans="1:6" x14ac:dyDescent="0.35">
      <c r="A72" s="12">
        <v>2</v>
      </c>
      <c r="B72" s="21" t="s">
        <v>10</v>
      </c>
      <c r="C72" s="21" t="s">
        <v>11</v>
      </c>
      <c r="D72" s="22"/>
      <c r="E72" s="22">
        <v>1686</v>
      </c>
      <c r="F72" s="16">
        <v>7</v>
      </c>
    </row>
    <row r="73" spans="1:6" x14ac:dyDescent="0.35">
      <c r="A73" s="12">
        <v>3</v>
      </c>
      <c r="B73" s="21" t="s">
        <v>14</v>
      </c>
      <c r="C73" s="21" t="s">
        <v>15</v>
      </c>
      <c r="D73" s="22"/>
      <c r="E73" s="22"/>
      <c r="F73" s="16">
        <v>7</v>
      </c>
    </row>
    <row r="74" spans="1:6" x14ac:dyDescent="0.35">
      <c r="A74" s="12">
        <v>4</v>
      </c>
      <c r="B74" s="21" t="s">
        <v>18</v>
      </c>
      <c r="C74" s="21" t="s">
        <v>19</v>
      </c>
      <c r="D74" s="22">
        <v>800</v>
      </c>
      <c r="E74" s="22">
        <v>4411</v>
      </c>
      <c r="F74" s="16">
        <v>7</v>
      </c>
    </row>
    <row r="75" spans="1:6" x14ac:dyDescent="0.35">
      <c r="A75" s="12">
        <v>5</v>
      </c>
      <c r="B75" s="21" t="s">
        <v>20</v>
      </c>
      <c r="C75" s="21" t="s">
        <v>21</v>
      </c>
      <c r="D75" s="22"/>
      <c r="E75" s="22">
        <v>596</v>
      </c>
      <c r="F75" s="16">
        <v>7</v>
      </c>
    </row>
    <row r="76" spans="1:6" x14ac:dyDescent="0.35">
      <c r="A76" s="12">
        <v>6</v>
      </c>
      <c r="B76" s="21" t="s">
        <v>24</v>
      </c>
      <c r="C76" s="21" t="s">
        <v>25</v>
      </c>
      <c r="D76" s="22"/>
      <c r="E76" s="22">
        <v>11593</v>
      </c>
      <c r="F76" s="16">
        <v>7</v>
      </c>
    </row>
    <row r="77" spans="1:6" x14ac:dyDescent="0.35">
      <c r="A77" s="12">
        <v>7</v>
      </c>
      <c r="B77" s="21" t="s">
        <v>28</v>
      </c>
      <c r="C77" s="21" t="s">
        <v>29</v>
      </c>
      <c r="D77" s="22"/>
      <c r="E77" s="22">
        <v>2352</v>
      </c>
      <c r="F77" s="16">
        <v>7</v>
      </c>
    </row>
    <row r="78" spans="1:6" x14ac:dyDescent="0.35">
      <c r="A78" s="12">
        <v>8</v>
      </c>
      <c r="B78" s="21" t="s">
        <v>32</v>
      </c>
      <c r="C78" s="21" t="s">
        <v>33</v>
      </c>
      <c r="D78" s="22">
        <v>-2500</v>
      </c>
      <c r="E78" s="22">
        <v>872</v>
      </c>
      <c r="F78" s="16">
        <v>7</v>
      </c>
    </row>
    <row r="79" spans="1:6" x14ac:dyDescent="0.35">
      <c r="A79" s="12">
        <v>9</v>
      </c>
      <c r="B79" s="23" t="s">
        <v>34</v>
      </c>
      <c r="C79" s="23" t="s">
        <v>35</v>
      </c>
      <c r="D79" s="22">
        <v>2013</v>
      </c>
      <c r="E79" s="22">
        <v>2013</v>
      </c>
      <c r="F79" s="16">
        <v>7</v>
      </c>
    </row>
    <row r="80" spans="1:6" x14ac:dyDescent="0.35">
      <c r="A80" s="12">
        <v>10</v>
      </c>
      <c r="B80" s="23" t="s">
        <v>12</v>
      </c>
      <c r="C80" s="23" t="s">
        <v>13</v>
      </c>
      <c r="D80" s="22"/>
      <c r="E80" s="22">
        <v>2267</v>
      </c>
      <c r="F80" s="16">
        <v>7</v>
      </c>
    </row>
    <row r="81" spans="1:6" x14ac:dyDescent="0.35">
      <c r="A81" s="12">
        <v>11</v>
      </c>
      <c r="B81" s="23" t="s">
        <v>38</v>
      </c>
      <c r="C81" s="23" t="s">
        <v>39</v>
      </c>
      <c r="D81" s="22"/>
      <c r="E81" s="22">
        <v>636</v>
      </c>
      <c r="F81" s="16">
        <v>7</v>
      </c>
    </row>
    <row r="82" spans="1:6" x14ac:dyDescent="0.35">
      <c r="A82" s="12">
        <v>12</v>
      </c>
      <c r="B82" s="23" t="s">
        <v>22</v>
      </c>
      <c r="C82" s="23" t="s">
        <v>23</v>
      </c>
      <c r="D82" s="22"/>
      <c r="E82" s="22">
        <v>250</v>
      </c>
      <c r="F82" s="16">
        <v>7</v>
      </c>
    </row>
    <row r="83" spans="1:6" x14ac:dyDescent="0.35">
      <c r="A83" s="12">
        <v>13</v>
      </c>
      <c r="B83" s="23" t="s">
        <v>26</v>
      </c>
      <c r="C83" s="23" t="s">
        <v>27</v>
      </c>
      <c r="D83" s="22"/>
      <c r="E83" s="22">
        <v>250</v>
      </c>
      <c r="F83" s="16">
        <v>7</v>
      </c>
    </row>
    <row r="84" spans="1:6" x14ac:dyDescent="0.35">
      <c r="A84" s="12">
        <v>14</v>
      </c>
      <c r="B84" s="23" t="s">
        <v>36</v>
      </c>
      <c r="C84" s="23" t="s">
        <v>37</v>
      </c>
      <c r="D84" s="22"/>
      <c r="E84" s="22">
        <v>2013</v>
      </c>
      <c r="F84" s="16">
        <v>7</v>
      </c>
    </row>
    <row r="85" spans="1:6" x14ac:dyDescent="0.35">
      <c r="A85" s="12">
        <v>15</v>
      </c>
      <c r="B85" s="23" t="s">
        <v>30</v>
      </c>
      <c r="C85" s="23" t="s">
        <v>31</v>
      </c>
      <c r="D85" s="22">
        <v>21</v>
      </c>
      <c r="E85" s="22">
        <v>21</v>
      </c>
      <c r="F85" s="16">
        <v>7</v>
      </c>
    </row>
    <row r="86" spans="1:6" x14ac:dyDescent="0.35">
      <c r="A86" s="12">
        <v>1</v>
      </c>
      <c r="B86" s="21" t="s">
        <v>7</v>
      </c>
      <c r="C86" s="21" t="s">
        <v>8</v>
      </c>
      <c r="D86" s="22"/>
      <c r="E86" s="22">
        <v>414</v>
      </c>
      <c r="F86" s="16">
        <v>8</v>
      </c>
    </row>
    <row r="87" spans="1:6" x14ac:dyDescent="0.35">
      <c r="A87" s="12">
        <v>2</v>
      </c>
      <c r="B87" s="21" t="s">
        <v>10</v>
      </c>
      <c r="C87" s="21" t="s">
        <v>11</v>
      </c>
      <c r="D87" s="22"/>
      <c r="E87" s="22">
        <v>1026</v>
      </c>
      <c r="F87" s="16">
        <v>8</v>
      </c>
    </row>
    <row r="88" spans="1:6" x14ac:dyDescent="0.35">
      <c r="A88" s="12">
        <v>3</v>
      </c>
      <c r="B88" s="21" t="s">
        <v>14</v>
      </c>
      <c r="C88" s="21" t="s">
        <v>15</v>
      </c>
      <c r="D88" s="22"/>
      <c r="E88" s="22">
        <v>179</v>
      </c>
      <c r="F88" s="16">
        <v>8</v>
      </c>
    </row>
    <row r="89" spans="1:6" x14ac:dyDescent="0.35">
      <c r="A89" s="12">
        <v>4</v>
      </c>
      <c r="B89" s="21" t="s">
        <v>18</v>
      </c>
      <c r="C89" s="21" t="s">
        <v>19</v>
      </c>
      <c r="D89" s="22"/>
      <c r="E89" s="22">
        <v>371</v>
      </c>
      <c r="F89" s="16">
        <v>8</v>
      </c>
    </row>
    <row r="90" spans="1:6" x14ac:dyDescent="0.35">
      <c r="A90" s="12">
        <v>5</v>
      </c>
      <c r="B90" s="21" t="s">
        <v>20</v>
      </c>
      <c r="C90" s="21" t="s">
        <v>21</v>
      </c>
      <c r="D90" s="22"/>
      <c r="E90" s="22">
        <v>87</v>
      </c>
      <c r="F90" s="16">
        <v>8</v>
      </c>
    </row>
    <row r="91" spans="1:6" x14ac:dyDescent="0.35">
      <c r="A91" s="12">
        <v>6</v>
      </c>
      <c r="B91" s="21" t="s">
        <v>24</v>
      </c>
      <c r="C91" s="21" t="s">
        <v>25</v>
      </c>
      <c r="D91" s="22"/>
      <c r="E91" s="22">
        <v>4016</v>
      </c>
      <c r="F91" s="16">
        <v>8</v>
      </c>
    </row>
    <row r="92" spans="1:6" x14ac:dyDescent="0.35">
      <c r="A92" s="12">
        <v>7</v>
      </c>
      <c r="B92" s="21" t="s">
        <v>28</v>
      </c>
      <c r="C92" s="21" t="s">
        <v>29</v>
      </c>
      <c r="D92" s="22"/>
      <c r="E92" s="22"/>
      <c r="F92" s="16">
        <v>8</v>
      </c>
    </row>
    <row r="93" spans="1:6" x14ac:dyDescent="0.35">
      <c r="A93" s="12">
        <v>8</v>
      </c>
      <c r="B93" s="21" t="s">
        <v>32</v>
      </c>
      <c r="C93" s="21" t="s">
        <v>33</v>
      </c>
      <c r="D93" s="22"/>
      <c r="E93" s="22"/>
      <c r="F93" s="16">
        <v>8</v>
      </c>
    </row>
    <row r="94" spans="1:6" x14ac:dyDescent="0.35">
      <c r="A94" s="12">
        <v>9</v>
      </c>
      <c r="B94" s="23" t="s">
        <v>34</v>
      </c>
      <c r="C94" s="23" t="s">
        <v>35</v>
      </c>
      <c r="D94" s="22"/>
      <c r="E94" s="22"/>
      <c r="F94" s="16">
        <v>8</v>
      </c>
    </row>
    <row r="95" spans="1:6" x14ac:dyDescent="0.35">
      <c r="A95" s="12">
        <v>10</v>
      </c>
      <c r="B95" s="23" t="s">
        <v>12</v>
      </c>
      <c r="C95" s="23" t="s">
        <v>13</v>
      </c>
      <c r="D95" s="22"/>
      <c r="E95" s="22"/>
      <c r="F95" s="16">
        <v>8</v>
      </c>
    </row>
    <row r="96" spans="1:6" x14ac:dyDescent="0.35">
      <c r="A96" s="12">
        <v>11</v>
      </c>
      <c r="B96" s="23" t="s">
        <v>38</v>
      </c>
      <c r="C96" s="23" t="s">
        <v>39</v>
      </c>
      <c r="D96" s="22"/>
      <c r="E96" s="22"/>
      <c r="F96" s="16">
        <v>8</v>
      </c>
    </row>
    <row r="97" spans="1:6" x14ac:dyDescent="0.35">
      <c r="A97" s="12">
        <v>12</v>
      </c>
      <c r="B97" s="23" t="s">
        <v>22</v>
      </c>
      <c r="C97" s="23" t="s">
        <v>40</v>
      </c>
      <c r="D97" s="22"/>
      <c r="E97" s="22"/>
      <c r="F97" s="16">
        <v>8</v>
      </c>
    </row>
    <row r="98" spans="1:6" x14ac:dyDescent="0.35">
      <c r="A98" s="12">
        <v>13</v>
      </c>
      <c r="B98" s="23" t="s">
        <v>26</v>
      </c>
      <c r="C98" s="23" t="s">
        <v>41</v>
      </c>
      <c r="D98" s="22"/>
      <c r="E98" s="22"/>
      <c r="F98" s="16">
        <v>8</v>
      </c>
    </row>
    <row r="99" spans="1:6" x14ac:dyDescent="0.35">
      <c r="A99" s="12">
        <v>14</v>
      </c>
      <c r="B99" s="23" t="s">
        <v>36</v>
      </c>
      <c r="C99" s="23" t="s">
        <v>42</v>
      </c>
      <c r="D99" s="22"/>
      <c r="E99" s="22"/>
      <c r="F99" s="16">
        <v>8</v>
      </c>
    </row>
    <row r="100" spans="1:6" x14ac:dyDescent="0.35">
      <c r="A100" s="12">
        <v>15</v>
      </c>
      <c r="B100" s="23" t="s">
        <v>30</v>
      </c>
      <c r="C100" s="23" t="s">
        <v>31</v>
      </c>
      <c r="D100" s="22"/>
      <c r="E100" s="22"/>
      <c r="F100" s="16">
        <v>8</v>
      </c>
    </row>
    <row r="101" spans="1:6" x14ac:dyDescent="0.35">
      <c r="A101" s="12">
        <v>16</v>
      </c>
      <c r="B101" s="23" t="s">
        <v>16</v>
      </c>
      <c r="C101" s="23" t="s">
        <v>17</v>
      </c>
      <c r="D101" s="22">
        <v>1000</v>
      </c>
      <c r="E101" s="22"/>
      <c r="F101" s="16">
        <v>8</v>
      </c>
    </row>
    <row r="102" spans="1:6" x14ac:dyDescent="0.35">
      <c r="A102" s="12">
        <v>1</v>
      </c>
      <c r="B102" s="21" t="s">
        <v>7</v>
      </c>
      <c r="C102" s="21" t="s">
        <v>8</v>
      </c>
      <c r="D102" s="22">
        <v>10000</v>
      </c>
      <c r="E102" s="22">
        <v>1394</v>
      </c>
      <c r="F102" s="16">
        <v>9</v>
      </c>
    </row>
    <row r="103" spans="1:6" x14ac:dyDescent="0.35">
      <c r="A103" s="12">
        <v>2</v>
      </c>
      <c r="B103" s="21" t="s">
        <v>10</v>
      </c>
      <c r="C103" s="21" t="s">
        <v>11</v>
      </c>
      <c r="D103" s="22">
        <v>2000</v>
      </c>
      <c r="E103" s="22">
        <v>1016</v>
      </c>
      <c r="F103" s="16">
        <v>9</v>
      </c>
    </row>
    <row r="104" spans="1:6" x14ac:dyDescent="0.35">
      <c r="A104" s="12">
        <v>3</v>
      </c>
      <c r="B104" s="21" t="s">
        <v>14</v>
      </c>
      <c r="C104" s="21" t="s">
        <v>15</v>
      </c>
      <c r="D104" s="22"/>
      <c r="E104" s="22">
        <v>6</v>
      </c>
      <c r="F104" s="16">
        <v>9</v>
      </c>
    </row>
    <row r="105" spans="1:6" x14ac:dyDescent="0.35">
      <c r="A105" s="12">
        <v>4</v>
      </c>
      <c r="B105" s="21" t="s">
        <v>18</v>
      </c>
      <c r="C105" s="21" t="s">
        <v>19</v>
      </c>
      <c r="D105" s="22">
        <v>1500</v>
      </c>
      <c r="E105" s="22">
        <v>1500</v>
      </c>
      <c r="F105" s="16">
        <v>9</v>
      </c>
    </row>
    <row r="106" spans="1:6" x14ac:dyDescent="0.35">
      <c r="A106" s="12">
        <v>5</v>
      </c>
      <c r="B106" s="21" t="s">
        <v>20</v>
      </c>
      <c r="C106" s="21" t="s">
        <v>21</v>
      </c>
      <c r="D106" s="22"/>
      <c r="E106" s="22">
        <v>162</v>
      </c>
      <c r="F106" s="16">
        <v>9</v>
      </c>
    </row>
    <row r="107" spans="1:6" x14ac:dyDescent="0.35">
      <c r="A107" s="12">
        <v>6</v>
      </c>
      <c r="B107" s="21" t="s">
        <v>24</v>
      </c>
      <c r="C107" s="21" t="s">
        <v>25</v>
      </c>
      <c r="D107" s="22"/>
      <c r="E107" s="22">
        <v>3548</v>
      </c>
      <c r="F107" s="16">
        <v>9</v>
      </c>
    </row>
    <row r="108" spans="1:6" x14ac:dyDescent="0.35">
      <c r="A108" s="12">
        <v>7</v>
      </c>
      <c r="B108" s="21" t="s">
        <v>28</v>
      </c>
      <c r="C108" s="21" t="s">
        <v>29</v>
      </c>
      <c r="D108" s="22"/>
      <c r="E108" s="22"/>
      <c r="F108" s="16">
        <v>9</v>
      </c>
    </row>
    <row r="109" spans="1:6" x14ac:dyDescent="0.35">
      <c r="A109" s="12">
        <v>8</v>
      </c>
      <c r="B109" s="21" t="s">
        <v>32</v>
      </c>
      <c r="C109" s="21" t="s">
        <v>33</v>
      </c>
      <c r="D109" s="22"/>
      <c r="E109" s="22"/>
      <c r="F109" s="16">
        <v>9</v>
      </c>
    </row>
    <row r="110" spans="1:6" x14ac:dyDescent="0.35">
      <c r="A110" s="12">
        <v>9</v>
      </c>
      <c r="B110" s="23" t="s">
        <v>34</v>
      </c>
      <c r="C110" s="23" t="s">
        <v>35</v>
      </c>
      <c r="D110" s="22"/>
      <c r="E110" s="22"/>
      <c r="F110" s="16">
        <v>9</v>
      </c>
    </row>
    <row r="111" spans="1:6" x14ac:dyDescent="0.35">
      <c r="A111" s="12">
        <v>10</v>
      </c>
      <c r="B111" s="23" t="s">
        <v>12</v>
      </c>
      <c r="C111" s="23" t="s">
        <v>13</v>
      </c>
      <c r="D111" s="22"/>
      <c r="E111" s="22"/>
      <c r="F111" s="16">
        <v>9</v>
      </c>
    </row>
    <row r="112" spans="1:6" x14ac:dyDescent="0.35">
      <c r="A112" s="12">
        <v>11</v>
      </c>
      <c r="B112" s="23" t="s">
        <v>38</v>
      </c>
      <c r="C112" s="23" t="s">
        <v>39</v>
      </c>
      <c r="D112" s="22"/>
      <c r="E112" s="22"/>
      <c r="F112" s="16">
        <v>9</v>
      </c>
    </row>
    <row r="113" spans="1:6" x14ac:dyDescent="0.35">
      <c r="A113" s="12">
        <v>12</v>
      </c>
      <c r="B113" s="23" t="s">
        <v>22</v>
      </c>
      <c r="C113" s="23" t="s">
        <v>40</v>
      </c>
      <c r="D113" s="22"/>
      <c r="E113" s="22"/>
      <c r="F113" s="16">
        <v>9</v>
      </c>
    </row>
    <row r="114" spans="1:6" x14ac:dyDescent="0.35">
      <c r="A114" s="12">
        <v>13</v>
      </c>
      <c r="B114" s="23" t="s">
        <v>26</v>
      </c>
      <c r="C114" s="23" t="s">
        <v>41</v>
      </c>
      <c r="D114" s="22"/>
      <c r="E114" s="22"/>
      <c r="F114" s="16">
        <v>9</v>
      </c>
    </row>
    <row r="115" spans="1:6" x14ac:dyDescent="0.35">
      <c r="A115" s="12">
        <v>14</v>
      </c>
      <c r="B115" s="23" t="s">
        <v>36</v>
      </c>
      <c r="C115" s="23" t="s">
        <v>42</v>
      </c>
      <c r="D115" s="22"/>
      <c r="E115" s="22"/>
      <c r="F115" s="16">
        <v>9</v>
      </c>
    </row>
    <row r="116" spans="1:6" x14ac:dyDescent="0.35">
      <c r="A116" s="12">
        <v>15</v>
      </c>
      <c r="B116" s="23" t="s">
        <v>30</v>
      </c>
      <c r="C116" s="23" t="s">
        <v>31</v>
      </c>
      <c r="D116" s="22"/>
      <c r="E116" s="22"/>
      <c r="F116" s="16">
        <v>9</v>
      </c>
    </row>
    <row r="117" spans="1:6" x14ac:dyDescent="0.35">
      <c r="A117" s="12">
        <v>16</v>
      </c>
      <c r="B117" s="23" t="s">
        <v>16</v>
      </c>
      <c r="C117" s="23" t="s">
        <v>17</v>
      </c>
      <c r="D117" s="22">
        <v>500</v>
      </c>
      <c r="E117" s="22">
        <v>156</v>
      </c>
      <c r="F117" s="16">
        <v>9</v>
      </c>
    </row>
    <row r="118" spans="1:6" x14ac:dyDescent="0.35">
      <c r="A118" s="12">
        <v>1</v>
      </c>
      <c r="B118" s="21" t="s">
        <v>7</v>
      </c>
      <c r="C118" s="21" t="s">
        <v>8</v>
      </c>
      <c r="D118" s="22"/>
      <c r="E118" s="22"/>
      <c r="F118" s="16">
        <v>10</v>
      </c>
    </row>
    <row r="119" spans="1:6" x14ac:dyDescent="0.35">
      <c r="A119" s="12">
        <v>2</v>
      </c>
      <c r="B119" s="21" t="s">
        <v>10</v>
      </c>
      <c r="C119" s="21" t="s">
        <v>11</v>
      </c>
      <c r="D119" s="22">
        <v>500</v>
      </c>
      <c r="E119" s="22">
        <v>704</v>
      </c>
      <c r="F119" s="16">
        <v>10</v>
      </c>
    </row>
    <row r="120" spans="1:6" x14ac:dyDescent="0.35">
      <c r="A120" s="12">
        <v>3</v>
      </c>
      <c r="B120" s="21" t="s">
        <v>14</v>
      </c>
      <c r="C120" s="21" t="s">
        <v>15</v>
      </c>
      <c r="D120" s="22"/>
      <c r="E120" s="22">
        <v>1</v>
      </c>
      <c r="F120" s="16">
        <v>10</v>
      </c>
    </row>
    <row r="121" spans="1:6" x14ac:dyDescent="0.35">
      <c r="A121" s="12">
        <v>4</v>
      </c>
      <c r="B121" s="21" t="s">
        <v>18</v>
      </c>
      <c r="C121" s="21" t="s">
        <v>19</v>
      </c>
      <c r="D121" s="22"/>
      <c r="E121" s="22"/>
      <c r="F121" s="16">
        <v>10</v>
      </c>
    </row>
    <row r="122" spans="1:6" x14ac:dyDescent="0.35">
      <c r="A122" s="12">
        <v>5</v>
      </c>
      <c r="B122" s="21" t="s">
        <v>20</v>
      </c>
      <c r="C122" s="21" t="s">
        <v>21</v>
      </c>
      <c r="D122" s="22"/>
      <c r="E122" s="22"/>
      <c r="F122" s="16">
        <v>10</v>
      </c>
    </row>
    <row r="123" spans="1:6" x14ac:dyDescent="0.35">
      <c r="A123" s="12">
        <v>6</v>
      </c>
      <c r="B123" s="21" t="s">
        <v>24</v>
      </c>
      <c r="C123" s="21" t="s">
        <v>25</v>
      </c>
      <c r="D123" s="22"/>
      <c r="E123" s="22"/>
      <c r="F123" s="16">
        <v>10</v>
      </c>
    </row>
    <row r="124" spans="1:6" x14ac:dyDescent="0.35">
      <c r="A124" s="12">
        <v>7</v>
      </c>
      <c r="B124" s="21" t="s">
        <v>28</v>
      </c>
      <c r="C124" s="21" t="s">
        <v>29</v>
      </c>
      <c r="D124" s="22"/>
      <c r="E124" s="22"/>
      <c r="F124" s="16">
        <v>10</v>
      </c>
    </row>
    <row r="125" spans="1:6" x14ac:dyDescent="0.35">
      <c r="A125" s="12">
        <v>8</v>
      </c>
      <c r="B125" s="21" t="s">
        <v>32</v>
      </c>
      <c r="C125" s="21" t="s">
        <v>33</v>
      </c>
      <c r="D125" s="22"/>
      <c r="E125" s="22"/>
      <c r="F125" s="16">
        <v>10</v>
      </c>
    </row>
    <row r="126" spans="1:6" x14ac:dyDescent="0.35">
      <c r="A126" s="12">
        <v>9</v>
      </c>
      <c r="B126" s="23" t="s">
        <v>34</v>
      </c>
      <c r="C126" s="23" t="s">
        <v>35</v>
      </c>
      <c r="D126" s="22"/>
      <c r="E126" s="22"/>
      <c r="F126" s="16">
        <v>10</v>
      </c>
    </row>
    <row r="127" spans="1:6" x14ac:dyDescent="0.35">
      <c r="A127" s="12">
        <v>10</v>
      </c>
      <c r="B127" s="23" t="s">
        <v>12</v>
      </c>
      <c r="C127" s="23" t="s">
        <v>13</v>
      </c>
      <c r="D127" s="22"/>
      <c r="E127" s="22"/>
      <c r="F127" s="16">
        <v>10</v>
      </c>
    </row>
    <row r="128" spans="1:6" x14ac:dyDescent="0.35">
      <c r="A128" s="12">
        <v>11</v>
      </c>
      <c r="B128" s="23" t="s">
        <v>38</v>
      </c>
      <c r="C128" s="23" t="s">
        <v>39</v>
      </c>
      <c r="D128" s="22"/>
      <c r="E128" s="22"/>
      <c r="F128" s="16">
        <v>10</v>
      </c>
    </row>
    <row r="129" spans="1:6" x14ac:dyDescent="0.35">
      <c r="A129" s="12">
        <v>12</v>
      </c>
      <c r="B129" s="23" t="s">
        <v>22</v>
      </c>
      <c r="C129" s="23" t="s">
        <v>40</v>
      </c>
      <c r="D129" s="22"/>
      <c r="E129" s="22"/>
      <c r="F129" s="16">
        <v>10</v>
      </c>
    </row>
    <row r="130" spans="1:6" x14ac:dyDescent="0.35">
      <c r="A130" s="12">
        <v>13</v>
      </c>
      <c r="B130" s="23" t="s">
        <v>26</v>
      </c>
      <c r="C130" s="23" t="s">
        <v>41</v>
      </c>
      <c r="D130" s="22"/>
      <c r="E130" s="22"/>
      <c r="F130" s="16">
        <v>10</v>
      </c>
    </row>
    <row r="131" spans="1:6" x14ac:dyDescent="0.35">
      <c r="A131" s="12">
        <v>14</v>
      </c>
      <c r="B131" s="23" t="s">
        <v>36</v>
      </c>
      <c r="C131" s="23" t="s">
        <v>42</v>
      </c>
      <c r="D131" s="22"/>
      <c r="E131" s="22"/>
      <c r="F131" s="16">
        <v>10</v>
      </c>
    </row>
    <row r="132" spans="1:6" x14ac:dyDescent="0.35">
      <c r="A132" s="12">
        <v>15</v>
      </c>
      <c r="B132" s="23" t="s">
        <v>30</v>
      </c>
      <c r="C132" s="23" t="s">
        <v>31</v>
      </c>
      <c r="D132" s="22"/>
      <c r="E132" s="22"/>
      <c r="F132" s="16">
        <v>10</v>
      </c>
    </row>
    <row r="133" spans="1:6" x14ac:dyDescent="0.35">
      <c r="A133" s="12">
        <v>16</v>
      </c>
      <c r="B133" s="23" t="s">
        <v>16</v>
      </c>
      <c r="C133" s="23" t="s">
        <v>17</v>
      </c>
      <c r="D133" s="22">
        <v>500</v>
      </c>
      <c r="E133" s="22">
        <v>332</v>
      </c>
      <c r="F133" s="16">
        <v>10</v>
      </c>
    </row>
  </sheetData>
  <phoneticPr fontId="8" type="noConversion"/>
  <conditionalFormatting sqref="B2">
    <cfRule type="duplicateValues" dxfId="5" priority="3"/>
  </conditionalFormatting>
  <conditionalFormatting sqref="B3:B7">
    <cfRule type="duplicateValues" dxfId="4" priority="4"/>
  </conditionalFormatting>
  <conditionalFormatting sqref="B102:B117">
    <cfRule type="duplicateValues" dxfId="3" priority="2"/>
  </conditionalFormatting>
  <conditionalFormatting sqref="B118:B133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selection sqref="A1:XFD1048576"/>
    </sheetView>
  </sheetViews>
  <sheetFormatPr defaultColWidth="9" defaultRowHeight="13.5" x14ac:dyDescent="0.15"/>
  <cols>
    <col min="1" max="1" width="12.875" customWidth="1"/>
    <col min="2" max="2" width="21.375" customWidth="1"/>
    <col min="3" max="3" width="7" hidden="1" customWidth="1"/>
    <col min="4" max="4" width="5.875" hidden="1" customWidth="1"/>
    <col min="5" max="8" width="7" hidden="1" customWidth="1"/>
    <col min="9" max="9" width="6.375" hidden="1" customWidth="1"/>
    <col min="10" max="10" width="5.875" hidden="1" customWidth="1"/>
    <col min="11" max="11" width="7" hidden="1" customWidth="1"/>
    <col min="12" max="12" width="5.875" hidden="1" customWidth="1"/>
    <col min="13" max="13" width="8.125" customWidth="1"/>
    <col min="14" max="14" width="12.125" customWidth="1"/>
    <col min="15" max="16" width="8.125" customWidth="1"/>
    <col min="17" max="17" width="20.875" customWidth="1"/>
    <col min="18" max="18" width="17.625" customWidth="1"/>
    <col min="19" max="19" width="12.625" style="39" customWidth="1"/>
    <col min="20" max="20" width="13.25" customWidth="1"/>
    <col min="21" max="21" width="8.125" customWidth="1"/>
    <col min="22" max="22" width="10.125" customWidth="1"/>
    <col min="23" max="24" width="8.125" customWidth="1"/>
    <col min="25" max="25" width="9.25" customWidth="1"/>
    <col min="26" max="26" width="8.25" customWidth="1"/>
    <col min="27" max="27" width="8.375" customWidth="1"/>
  </cols>
  <sheetData>
    <row r="1" spans="1:27" s="1" customFormat="1" ht="39" customHeight="1" x14ac:dyDescent="0.1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4"/>
      <c r="O1" s="24"/>
      <c r="P1" s="24"/>
      <c r="Q1" s="24"/>
      <c r="R1" s="24"/>
      <c r="S1" s="37"/>
      <c r="T1" s="44" t="s">
        <v>71</v>
      </c>
      <c r="U1" s="44"/>
      <c r="V1" s="24"/>
      <c r="W1" s="24"/>
      <c r="X1" s="24"/>
      <c r="Y1" s="24"/>
      <c r="Z1" s="24"/>
      <c r="AA1" s="24"/>
    </row>
    <row r="2" spans="1:27" x14ac:dyDescent="0.15">
      <c r="A2" s="2" t="s">
        <v>1</v>
      </c>
      <c r="B2" s="2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 t="s">
        <v>9</v>
      </c>
      <c r="N2" s="29" t="s">
        <v>56</v>
      </c>
      <c r="O2" s="29" t="s">
        <v>58</v>
      </c>
      <c r="P2" s="29" t="s">
        <v>61</v>
      </c>
      <c r="Q2" s="29" t="s">
        <v>59</v>
      </c>
      <c r="R2" s="29" t="s">
        <v>60</v>
      </c>
      <c r="S2" s="34" t="s">
        <v>67</v>
      </c>
      <c r="T2" s="41" t="s">
        <v>57</v>
      </c>
      <c r="U2" s="41" t="s">
        <v>70</v>
      </c>
      <c r="V2" s="2" t="s">
        <v>44</v>
      </c>
      <c r="W2" s="2" t="s">
        <v>45</v>
      </c>
      <c r="X2" s="2" t="s">
        <v>46</v>
      </c>
      <c r="Y2" s="2" t="s">
        <v>47</v>
      </c>
      <c r="Z2" s="2" t="s">
        <v>72</v>
      </c>
      <c r="AA2" s="2"/>
    </row>
    <row r="3" spans="1:27" x14ac:dyDescent="0.15">
      <c r="A3" s="3" t="s">
        <v>12</v>
      </c>
      <c r="B3" s="4" t="s">
        <v>13</v>
      </c>
      <c r="C3" s="4"/>
      <c r="D3" s="4"/>
      <c r="E3" s="4">
        <v>1000</v>
      </c>
      <c r="F3" s="4">
        <v>2000</v>
      </c>
      <c r="G3" s="4">
        <v>2000</v>
      </c>
      <c r="H3" s="4">
        <v>22000</v>
      </c>
      <c r="I3" s="4"/>
      <c r="J3" s="4"/>
      <c r="K3" s="4"/>
      <c r="L3" s="4"/>
      <c r="M3" s="6">
        <f t="shared" ref="M3:M18" si="0">SUM(C3:L3)</f>
        <v>27000</v>
      </c>
      <c r="N3" s="28">
        <v>9</v>
      </c>
      <c r="O3" s="29" t="s">
        <v>55</v>
      </c>
      <c r="P3" s="29">
        <v>0.17050000000000001</v>
      </c>
      <c r="Q3" s="28">
        <v>13.5</v>
      </c>
      <c r="R3" s="28">
        <v>17.5</v>
      </c>
      <c r="S3" s="33"/>
      <c r="T3" s="42">
        <f t="shared" ref="T3:T18" si="1">(R3-Q3)*N3/1000</f>
        <v>3.5999999999999997E-2</v>
      </c>
      <c r="U3" s="42">
        <v>7.0000000000000007E-2</v>
      </c>
      <c r="V3" s="6">
        <v>3000</v>
      </c>
      <c r="W3" s="6">
        <v>30</v>
      </c>
      <c r="X3" s="6">
        <f>W3/V3</f>
        <v>0.01</v>
      </c>
      <c r="Y3" s="27">
        <f>800/28060</f>
        <v>2.851033499643621E-2</v>
      </c>
      <c r="Z3" s="36">
        <f>Y3+X3+T3</f>
        <v>7.4510334996436209E-2</v>
      </c>
      <c r="AA3" s="28"/>
    </row>
    <row r="4" spans="1:27" x14ac:dyDescent="0.15">
      <c r="A4" s="3" t="s">
        <v>66</v>
      </c>
      <c r="B4" s="4" t="s">
        <v>17</v>
      </c>
      <c r="C4" s="4"/>
      <c r="D4" s="4"/>
      <c r="E4" s="4"/>
      <c r="F4" s="4"/>
      <c r="G4" s="4"/>
      <c r="H4" s="4"/>
      <c r="I4" s="4"/>
      <c r="J4" s="4">
        <v>1000</v>
      </c>
      <c r="K4" s="4">
        <v>500</v>
      </c>
      <c r="L4" s="4">
        <v>500</v>
      </c>
      <c r="M4" s="6">
        <f t="shared" si="0"/>
        <v>2000</v>
      </c>
      <c r="N4" s="28">
        <v>38</v>
      </c>
      <c r="O4" s="29" t="s">
        <v>48</v>
      </c>
      <c r="P4" s="29">
        <v>0.75214000000000003</v>
      </c>
      <c r="Q4" s="28">
        <v>13.5</v>
      </c>
      <c r="R4" s="28">
        <v>17.5</v>
      </c>
      <c r="S4" s="33"/>
      <c r="T4" s="42">
        <f t="shared" si="1"/>
        <v>0.152</v>
      </c>
      <c r="U4" s="42">
        <v>0.3</v>
      </c>
      <c r="V4" s="6">
        <v>1000</v>
      </c>
      <c r="W4" s="6">
        <v>30</v>
      </c>
      <c r="X4" s="6">
        <f t="shared" ref="X4:X18" si="2">W4/V4</f>
        <v>0.03</v>
      </c>
      <c r="Y4" s="27">
        <f t="shared" ref="Y4:Y18" si="3">800/28060</f>
        <v>2.851033499643621E-2</v>
      </c>
      <c r="Z4" s="36">
        <f>Y4+X4+T4</f>
        <v>0.2105103349964362</v>
      </c>
      <c r="AA4" s="28"/>
    </row>
    <row r="5" spans="1:27" x14ac:dyDescent="0.15">
      <c r="A5" s="3" t="s">
        <v>62</v>
      </c>
      <c r="B5" s="4" t="s">
        <v>8</v>
      </c>
      <c r="C5" s="4"/>
      <c r="D5" s="4"/>
      <c r="E5" s="4"/>
      <c r="F5" s="4"/>
      <c r="G5" s="4"/>
      <c r="H5" s="4"/>
      <c r="I5" s="4"/>
      <c r="J5" s="4"/>
      <c r="K5" s="4">
        <v>10000</v>
      </c>
      <c r="L5" s="4"/>
      <c r="M5" s="6">
        <f t="shared" si="0"/>
        <v>10000</v>
      </c>
      <c r="N5" s="28">
        <v>9</v>
      </c>
      <c r="O5" s="29" t="s">
        <v>49</v>
      </c>
      <c r="P5" s="29">
        <v>0.38</v>
      </c>
      <c r="Q5" s="28">
        <v>13.5</v>
      </c>
      <c r="R5" s="28">
        <v>17.5</v>
      </c>
      <c r="S5" s="33"/>
      <c r="T5" s="42">
        <f t="shared" si="1"/>
        <v>3.5999999999999997E-2</v>
      </c>
      <c r="U5" s="42">
        <v>7.0000000000000007E-2</v>
      </c>
      <c r="V5" s="6">
        <v>5000</v>
      </c>
      <c r="W5" s="6">
        <v>30</v>
      </c>
      <c r="X5" s="6">
        <f t="shared" si="2"/>
        <v>6.0000000000000001E-3</v>
      </c>
      <c r="Y5" s="27">
        <f t="shared" si="3"/>
        <v>2.851033499643621E-2</v>
      </c>
      <c r="Z5" s="36">
        <f>Y5+X5+T5</f>
        <v>7.0510334996436205E-2</v>
      </c>
      <c r="AA5" s="28"/>
    </row>
    <row r="6" spans="1:27" x14ac:dyDescent="0.15">
      <c r="A6" s="3" t="s">
        <v>22</v>
      </c>
      <c r="B6" s="31" t="s">
        <v>23</v>
      </c>
      <c r="C6" s="31"/>
      <c r="D6" s="31"/>
      <c r="E6" s="31"/>
      <c r="F6" s="31">
        <v>15</v>
      </c>
      <c r="G6" s="31">
        <v>520</v>
      </c>
      <c r="H6" s="31"/>
      <c r="I6" s="31"/>
      <c r="J6" s="31"/>
      <c r="K6" s="31"/>
      <c r="L6" s="31"/>
      <c r="M6" s="32">
        <f t="shared" si="0"/>
        <v>535</v>
      </c>
      <c r="N6" s="33">
        <v>137</v>
      </c>
      <c r="O6" s="34" t="s">
        <v>50</v>
      </c>
      <c r="P6" s="34">
        <v>2.0350000000000001</v>
      </c>
      <c r="Q6" s="33">
        <v>12.8</v>
      </c>
      <c r="R6" s="33">
        <v>17.3</v>
      </c>
      <c r="S6" s="33"/>
      <c r="T6" s="42">
        <f t="shared" si="1"/>
        <v>0.61650000000000005</v>
      </c>
      <c r="U6" s="42">
        <v>0.62</v>
      </c>
      <c r="V6" s="32">
        <v>168</v>
      </c>
      <c r="W6" s="32">
        <v>30</v>
      </c>
      <c r="X6" s="32">
        <f t="shared" si="2"/>
        <v>0.17857142857142858</v>
      </c>
      <c r="Y6" s="35">
        <f t="shared" si="3"/>
        <v>2.851033499643621E-2</v>
      </c>
      <c r="Z6" s="36">
        <f>Y6+X6+T6</f>
        <v>0.82358176356786483</v>
      </c>
      <c r="AA6" s="28"/>
    </row>
    <row r="7" spans="1:27" x14ac:dyDescent="0.15">
      <c r="A7" s="3" t="s">
        <v>26</v>
      </c>
      <c r="B7" s="4" t="s">
        <v>27</v>
      </c>
      <c r="C7" s="4"/>
      <c r="D7" s="4"/>
      <c r="E7" s="4"/>
      <c r="F7" s="4">
        <v>35</v>
      </c>
      <c r="G7" s="4">
        <v>1000</v>
      </c>
      <c r="H7" s="4"/>
      <c r="I7" s="4"/>
      <c r="J7" s="4"/>
      <c r="K7" s="4"/>
      <c r="L7" s="4"/>
      <c r="M7" s="6">
        <f t="shared" si="0"/>
        <v>1035</v>
      </c>
      <c r="N7" s="28">
        <v>36</v>
      </c>
      <c r="O7" s="29" t="s">
        <v>50</v>
      </c>
      <c r="P7" s="29">
        <v>0.43690000000000001</v>
      </c>
      <c r="Q7" s="28">
        <v>12.8</v>
      </c>
      <c r="R7" s="28">
        <v>17.3</v>
      </c>
      <c r="S7" s="33"/>
      <c r="T7" s="42">
        <f t="shared" si="1"/>
        <v>0.16200000000000001</v>
      </c>
      <c r="U7" s="42">
        <v>0.16</v>
      </c>
      <c r="V7" s="6">
        <v>500</v>
      </c>
      <c r="W7" s="6">
        <v>30</v>
      </c>
      <c r="X7" s="6">
        <f t="shared" si="2"/>
        <v>0.06</v>
      </c>
      <c r="Y7" s="27">
        <f t="shared" si="3"/>
        <v>2.851033499643621E-2</v>
      </c>
      <c r="Z7" s="36">
        <f>Y7+X7+T7</f>
        <v>0.25051033499643621</v>
      </c>
      <c r="AA7" s="28"/>
    </row>
    <row r="8" spans="1:27" x14ac:dyDescent="0.15">
      <c r="A8" s="3" t="s">
        <v>63</v>
      </c>
      <c r="B8" s="4" t="s">
        <v>31</v>
      </c>
      <c r="C8" s="4"/>
      <c r="D8" s="4"/>
      <c r="E8" s="4"/>
      <c r="F8" s="4"/>
      <c r="G8" s="4"/>
      <c r="H8" s="4"/>
      <c r="I8" s="4">
        <v>21</v>
      </c>
      <c r="J8" s="4"/>
      <c r="K8" s="4"/>
      <c r="L8" s="4"/>
      <c r="M8" s="6">
        <f t="shared" si="0"/>
        <v>21</v>
      </c>
      <c r="N8" s="28">
        <v>18</v>
      </c>
      <c r="O8" s="29" t="s">
        <v>50</v>
      </c>
      <c r="P8" s="29">
        <v>0.67010000000000003</v>
      </c>
      <c r="Q8" s="28">
        <v>12.8</v>
      </c>
      <c r="R8" s="28">
        <v>17.3</v>
      </c>
      <c r="S8" s="33"/>
      <c r="T8" s="42">
        <f t="shared" si="1"/>
        <v>8.1000000000000003E-2</v>
      </c>
      <c r="U8" s="42">
        <v>0.08</v>
      </c>
      <c r="V8" s="6"/>
      <c r="W8" s="6">
        <v>30</v>
      </c>
      <c r="X8" s="6" t="e">
        <f t="shared" si="2"/>
        <v>#DIV/0!</v>
      </c>
      <c r="Y8" s="27">
        <f t="shared" si="3"/>
        <v>2.851033499643621E-2</v>
      </c>
      <c r="Z8" s="36"/>
      <c r="AA8" s="40" t="s">
        <v>69</v>
      </c>
    </row>
    <row r="9" spans="1:27" x14ac:dyDescent="0.15">
      <c r="A9" s="3" t="s">
        <v>10</v>
      </c>
      <c r="B9" s="4" t="s">
        <v>11</v>
      </c>
      <c r="C9" s="4">
        <v>1000</v>
      </c>
      <c r="D9" s="4"/>
      <c r="E9" s="4">
        <v>4000</v>
      </c>
      <c r="F9" s="4"/>
      <c r="G9" s="4">
        <v>4800</v>
      </c>
      <c r="H9" s="4"/>
      <c r="I9" s="4"/>
      <c r="J9" s="4"/>
      <c r="K9" s="4">
        <v>2000</v>
      </c>
      <c r="L9" s="4">
        <v>500</v>
      </c>
      <c r="M9" s="6">
        <f t="shared" si="0"/>
        <v>12300</v>
      </c>
      <c r="N9" s="28">
        <v>35</v>
      </c>
      <c r="O9" s="29" t="s">
        <v>51</v>
      </c>
      <c r="P9" s="29">
        <v>0.6</v>
      </c>
      <c r="Q9" s="28">
        <v>15.6</v>
      </c>
      <c r="R9" s="28">
        <v>18.8</v>
      </c>
      <c r="S9" s="33"/>
      <c r="T9" s="42">
        <f t="shared" si="1"/>
        <v>0.11200000000000004</v>
      </c>
      <c r="U9" s="42">
        <v>0.1</v>
      </c>
      <c r="V9" s="6">
        <v>500</v>
      </c>
      <c r="W9" s="6">
        <v>30</v>
      </c>
      <c r="X9" s="6">
        <f t="shared" si="2"/>
        <v>0.06</v>
      </c>
      <c r="Y9" s="27">
        <f t="shared" si="3"/>
        <v>2.851033499643621E-2</v>
      </c>
      <c r="Z9" s="36">
        <f t="shared" ref="Z9:Z18" si="4">Y9+X9+T9</f>
        <v>0.20051033499643625</v>
      </c>
      <c r="AA9" s="28"/>
    </row>
    <row r="10" spans="1:27" x14ac:dyDescent="0.15">
      <c r="A10" s="3" t="s">
        <v>14</v>
      </c>
      <c r="B10" s="4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6">
        <f t="shared" si="0"/>
        <v>0</v>
      </c>
      <c r="N10" s="28">
        <v>39</v>
      </c>
      <c r="O10" s="28" t="s">
        <v>52</v>
      </c>
      <c r="P10" s="28">
        <v>0.53</v>
      </c>
      <c r="Q10" s="28">
        <v>13.5</v>
      </c>
      <c r="R10" s="28">
        <v>17.399999999999999</v>
      </c>
      <c r="S10" s="33"/>
      <c r="T10" s="42">
        <f t="shared" si="1"/>
        <v>0.15209999999999993</v>
      </c>
      <c r="U10" s="42">
        <v>0.15</v>
      </c>
      <c r="V10" s="6">
        <v>500</v>
      </c>
      <c r="W10" s="6">
        <v>30</v>
      </c>
      <c r="X10" s="6">
        <f t="shared" si="2"/>
        <v>0.06</v>
      </c>
      <c r="Y10" s="27">
        <f t="shared" si="3"/>
        <v>2.851033499643621E-2</v>
      </c>
      <c r="Z10" s="36">
        <f t="shared" si="4"/>
        <v>0.24061033499643614</v>
      </c>
      <c r="AA10" s="40" t="s">
        <v>69</v>
      </c>
    </row>
    <row r="11" spans="1:27" x14ac:dyDescent="0.15">
      <c r="A11" s="3" t="s">
        <v>18</v>
      </c>
      <c r="B11" s="4" t="s">
        <v>19</v>
      </c>
      <c r="C11" s="4">
        <v>1500</v>
      </c>
      <c r="D11" s="4">
        <v>2620</v>
      </c>
      <c r="E11" s="4">
        <v>4500</v>
      </c>
      <c r="F11" s="4">
        <v>8500</v>
      </c>
      <c r="G11" s="4">
        <v>7000</v>
      </c>
      <c r="H11" s="4">
        <v>300</v>
      </c>
      <c r="I11" s="4">
        <v>800</v>
      </c>
      <c r="J11" s="4"/>
      <c r="K11" s="4">
        <v>1500</v>
      </c>
      <c r="L11" s="4"/>
      <c r="M11" s="6">
        <f t="shared" si="0"/>
        <v>26720</v>
      </c>
      <c r="N11" s="28">
        <v>81</v>
      </c>
      <c r="O11" s="29" t="s">
        <v>65</v>
      </c>
      <c r="P11" s="29">
        <v>0.7</v>
      </c>
      <c r="Q11" s="28">
        <v>15.6</v>
      </c>
      <c r="R11" s="28">
        <v>18.8</v>
      </c>
      <c r="S11" s="33"/>
      <c r="T11" s="42">
        <f t="shared" si="1"/>
        <v>0.2592000000000001</v>
      </c>
      <c r="U11" s="42">
        <v>0.25</v>
      </c>
      <c r="V11" s="6">
        <v>1000</v>
      </c>
      <c r="W11" s="6">
        <v>30</v>
      </c>
      <c r="X11" s="6">
        <f t="shared" si="2"/>
        <v>0.03</v>
      </c>
      <c r="Y11" s="27">
        <f t="shared" si="3"/>
        <v>2.851033499643621E-2</v>
      </c>
      <c r="Z11" s="36">
        <f t="shared" si="4"/>
        <v>0.31771033499643631</v>
      </c>
      <c r="AA11" s="28"/>
    </row>
    <row r="12" spans="1:27" x14ac:dyDescent="0.15">
      <c r="A12" s="3" t="s">
        <v>64</v>
      </c>
      <c r="B12" s="4" t="s">
        <v>21</v>
      </c>
      <c r="C12" s="4">
        <v>798</v>
      </c>
      <c r="D12" s="4"/>
      <c r="E12" s="4">
        <v>527</v>
      </c>
      <c r="F12" s="4">
        <v>1300</v>
      </c>
      <c r="G12" s="4">
        <v>988</v>
      </c>
      <c r="H12" s="4"/>
      <c r="I12" s="4"/>
      <c r="J12" s="4"/>
      <c r="K12" s="4"/>
      <c r="L12" s="4"/>
      <c r="M12" s="6">
        <f t="shared" si="0"/>
        <v>3613</v>
      </c>
      <c r="N12" s="28">
        <v>97</v>
      </c>
      <c r="O12" s="28" t="s">
        <v>53</v>
      </c>
      <c r="P12" s="28">
        <v>6.94</v>
      </c>
      <c r="Q12" s="28">
        <v>8.5</v>
      </c>
      <c r="R12" s="28">
        <v>16.8</v>
      </c>
      <c r="S12" s="33"/>
      <c r="T12" s="42">
        <f t="shared" si="1"/>
        <v>0.80510000000000004</v>
      </c>
      <c r="U12" s="42">
        <v>0.8</v>
      </c>
      <c r="V12" s="6">
        <v>100</v>
      </c>
      <c r="W12" s="6">
        <v>30</v>
      </c>
      <c r="X12" s="6">
        <f t="shared" si="2"/>
        <v>0.3</v>
      </c>
      <c r="Y12" s="27">
        <f t="shared" si="3"/>
        <v>2.851033499643621E-2</v>
      </c>
      <c r="Z12" s="36">
        <f t="shared" si="4"/>
        <v>1.1336103349964364</v>
      </c>
      <c r="AA12" s="28"/>
    </row>
    <row r="13" spans="1:27" x14ac:dyDescent="0.15">
      <c r="A13" s="30" t="s">
        <v>73</v>
      </c>
      <c r="B13" s="31" t="s">
        <v>35</v>
      </c>
      <c r="C13" s="31"/>
      <c r="D13" s="31"/>
      <c r="E13" s="31">
        <v>1120</v>
      </c>
      <c r="F13" s="31">
        <v>4704</v>
      </c>
      <c r="G13" s="31">
        <v>1510</v>
      </c>
      <c r="H13" s="31"/>
      <c r="I13" s="31">
        <v>2013</v>
      </c>
      <c r="J13" s="31"/>
      <c r="K13" s="31"/>
      <c r="L13" s="31"/>
      <c r="M13" s="32">
        <f t="shared" si="0"/>
        <v>9347</v>
      </c>
      <c r="N13" s="33">
        <v>137</v>
      </c>
      <c r="O13" s="34" t="s">
        <v>50</v>
      </c>
      <c r="P13" s="34">
        <v>2.0350000000000001</v>
      </c>
      <c r="Q13" s="33">
        <v>12.8</v>
      </c>
      <c r="R13" s="33">
        <v>17.3</v>
      </c>
      <c r="S13" s="33"/>
      <c r="T13" s="42">
        <f t="shared" si="1"/>
        <v>0.61650000000000005</v>
      </c>
      <c r="U13" s="42">
        <v>0.62</v>
      </c>
      <c r="V13" s="32">
        <v>168</v>
      </c>
      <c r="W13" s="32">
        <v>30</v>
      </c>
      <c r="X13" s="32">
        <f t="shared" si="2"/>
        <v>0.17857142857142858</v>
      </c>
      <c r="Y13" s="35">
        <f t="shared" si="3"/>
        <v>2.851033499643621E-2</v>
      </c>
      <c r="Z13" s="36">
        <f t="shared" si="4"/>
        <v>0.82358176356786483</v>
      </c>
      <c r="AA13" s="28"/>
    </row>
    <row r="14" spans="1:27" x14ac:dyDescent="0.15">
      <c r="A14" s="3" t="s">
        <v>36</v>
      </c>
      <c r="B14" s="4" t="s">
        <v>37</v>
      </c>
      <c r="C14" s="4"/>
      <c r="D14" s="4"/>
      <c r="E14" s="4"/>
      <c r="F14" s="4">
        <v>5500</v>
      </c>
      <c r="G14" s="4">
        <v>8500</v>
      </c>
      <c r="H14" s="4"/>
      <c r="I14" s="4"/>
      <c r="J14" s="4"/>
      <c r="K14" s="4"/>
      <c r="L14" s="4"/>
      <c r="M14" s="6">
        <f t="shared" si="0"/>
        <v>14000</v>
      </c>
      <c r="N14" s="28">
        <v>36</v>
      </c>
      <c r="O14" s="29" t="s">
        <v>50</v>
      </c>
      <c r="P14" s="29">
        <v>0.43690000000000001</v>
      </c>
      <c r="Q14" s="28">
        <v>12.8</v>
      </c>
      <c r="R14" s="28">
        <v>17.3</v>
      </c>
      <c r="S14" s="33"/>
      <c r="T14" s="42">
        <f t="shared" si="1"/>
        <v>0.16200000000000001</v>
      </c>
      <c r="U14" s="42">
        <v>0.16</v>
      </c>
      <c r="V14" s="6">
        <v>500</v>
      </c>
      <c r="W14" s="6">
        <v>30</v>
      </c>
      <c r="X14" s="6">
        <f t="shared" si="2"/>
        <v>0.06</v>
      </c>
      <c r="Y14" s="27">
        <f t="shared" si="3"/>
        <v>2.851033499643621E-2</v>
      </c>
      <c r="Z14" s="36">
        <f t="shared" si="4"/>
        <v>0.25051033499643621</v>
      </c>
      <c r="AA14" s="28"/>
    </row>
    <row r="15" spans="1:27" x14ac:dyDescent="0.15">
      <c r="A15" s="3" t="s">
        <v>24</v>
      </c>
      <c r="B15" s="4" t="s">
        <v>25</v>
      </c>
      <c r="C15" s="4">
        <v>37000</v>
      </c>
      <c r="D15" s="4"/>
      <c r="E15" s="4">
        <v>62000</v>
      </c>
      <c r="F15" s="4"/>
      <c r="G15" s="4"/>
      <c r="H15" s="4">
        <v>20000</v>
      </c>
      <c r="I15" s="4"/>
      <c r="J15" s="4"/>
      <c r="K15" s="4"/>
      <c r="L15" s="4"/>
      <c r="M15" s="6">
        <f t="shared" si="0"/>
        <v>119000</v>
      </c>
      <c r="N15" s="28">
        <v>6</v>
      </c>
      <c r="O15" s="29" t="s">
        <v>51</v>
      </c>
      <c r="P15" s="29">
        <v>0.32</v>
      </c>
      <c r="Q15" s="28">
        <v>15.6</v>
      </c>
      <c r="R15" s="28">
        <v>18.8</v>
      </c>
      <c r="S15" s="33"/>
      <c r="T15" s="42">
        <f t="shared" si="1"/>
        <v>1.9200000000000005E-2</v>
      </c>
      <c r="U15" s="42">
        <v>0.02</v>
      </c>
      <c r="V15" s="6">
        <v>500</v>
      </c>
      <c r="W15" s="6">
        <v>30</v>
      </c>
      <c r="X15" s="6">
        <f t="shared" si="2"/>
        <v>0.06</v>
      </c>
      <c r="Y15" s="27">
        <f t="shared" si="3"/>
        <v>2.851033499643621E-2</v>
      </c>
      <c r="Z15" s="36">
        <f t="shared" si="4"/>
        <v>0.10771033499643622</v>
      </c>
      <c r="AA15" s="28"/>
    </row>
    <row r="16" spans="1:27" x14ac:dyDescent="0.15">
      <c r="A16" s="3" t="s">
        <v>68</v>
      </c>
      <c r="B16" s="4" t="s">
        <v>29</v>
      </c>
      <c r="C16" s="4">
        <v>7700</v>
      </c>
      <c r="D16" s="4">
        <v>3600</v>
      </c>
      <c r="E16" s="4">
        <v>9600</v>
      </c>
      <c r="F16" s="4">
        <v>4200</v>
      </c>
      <c r="G16" s="4">
        <v>9600</v>
      </c>
      <c r="H16" s="4"/>
      <c r="I16" s="4"/>
      <c r="J16" s="4"/>
      <c r="K16" s="4"/>
      <c r="L16" s="4"/>
      <c r="M16" s="6">
        <f t="shared" si="0"/>
        <v>34700</v>
      </c>
      <c r="N16" s="28">
        <v>46</v>
      </c>
      <c r="O16" s="29" t="s">
        <v>54</v>
      </c>
      <c r="P16" s="29">
        <v>7.6</v>
      </c>
      <c r="Q16" s="28">
        <v>25.6</v>
      </c>
      <c r="R16" s="28">
        <v>30.3</v>
      </c>
      <c r="S16" s="33"/>
      <c r="T16" s="42">
        <f t="shared" si="1"/>
        <v>0.21619999999999995</v>
      </c>
      <c r="U16" s="42">
        <v>0.22</v>
      </c>
      <c r="V16" s="6">
        <v>600</v>
      </c>
      <c r="W16" s="6">
        <v>30</v>
      </c>
      <c r="X16" s="6">
        <f t="shared" si="2"/>
        <v>0.05</v>
      </c>
      <c r="Y16" s="27">
        <f t="shared" si="3"/>
        <v>2.851033499643621E-2</v>
      </c>
      <c r="Z16" s="36">
        <f t="shared" si="4"/>
        <v>0.29471033499643617</v>
      </c>
      <c r="AA16" s="28"/>
    </row>
    <row r="17" spans="1:27" x14ac:dyDescent="0.15">
      <c r="A17" s="3" t="s">
        <v>38</v>
      </c>
      <c r="B17" s="26" t="s">
        <v>39</v>
      </c>
      <c r="C17" s="4"/>
      <c r="D17" s="4"/>
      <c r="E17" s="4">
        <v>1200</v>
      </c>
      <c r="F17" s="4">
        <v>3500</v>
      </c>
      <c r="G17" s="4">
        <v>3500</v>
      </c>
      <c r="H17" s="4"/>
      <c r="I17" s="4"/>
      <c r="J17" s="4"/>
      <c r="K17" s="4"/>
      <c r="L17" s="4"/>
      <c r="M17" s="6">
        <f t="shared" si="0"/>
        <v>8200</v>
      </c>
      <c r="N17" s="28">
        <v>18</v>
      </c>
      <c r="O17" s="29" t="s">
        <v>50</v>
      </c>
      <c r="P17" s="29">
        <v>0.57999999999999996</v>
      </c>
      <c r="Q17" s="28">
        <v>12.8</v>
      </c>
      <c r="R17" s="28">
        <v>17.3</v>
      </c>
      <c r="S17" s="33"/>
      <c r="T17" s="42">
        <f t="shared" si="1"/>
        <v>8.1000000000000003E-2</v>
      </c>
      <c r="U17" s="42">
        <v>0.08</v>
      </c>
      <c r="V17" s="6">
        <v>1000</v>
      </c>
      <c r="W17" s="6">
        <v>30</v>
      </c>
      <c r="X17" s="6">
        <f t="shared" si="2"/>
        <v>0.03</v>
      </c>
      <c r="Y17" s="27">
        <f t="shared" si="3"/>
        <v>2.851033499643621E-2</v>
      </c>
      <c r="Z17" s="36">
        <f t="shared" si="4"/>
        <v>0.13951033499643622</v>
      </c>
      <c r="AA17" s="28"/>
    </row>
    <row r="18" spans="1:27" x14ac:dyDescent="0.15">
      <c r="A18" s="3" t="s">
        <v>32</v>
      </c>
      <c r="B18" s="4" t="s">
        <v>33</v>
      </c>
      <c r="C18" s="4">
        <v>5000</v>
      </c>
      <c r="D18" s="4"/>
      <c r="E18" s="4">
        <v>5000</v>
      </c>
      <c r="F18" s="4"/>
      <c r="G18" s="4">
        <v>4700</v>
      </c>
      <c r="H18" s="4"/>
      <c r="I18" s="4">
        <v>-2500</v>
      </c>
      <c r="J18" s="4"/>
      <c r="K18" s="4"/>
      <c r="L18" s="4"/>
      <c r="M18" s="6">
        <f t="shared" si="0"/>
        <v>12200</v>
      </c>
      <c r="N18" s="28">
        <v>35</v>
      </c>
      <c r="O18" s="29" t="s">
        <v>51</v>
      </c>
      <c r="P18" s="29">
        <v>0.66</v>
      </c>
      <c r="Q18" s="28">
        <v>15.6</v>
      </c>
      <c r="R18" s="28">
        <v>18.8</v>
      </c>
      <c r="S18" s="33"/>
      <c r="T18" s="42">
        <f t="shared" si="1"/>
        <v>0.11200000000000004</v>
      </c>
      <c r="U18" s="42">
        <v>0.11</v>
      </c>
      <c r="V18" s="6">
        <v>500</v>
      </c>
      <c r="W18" s="6">
        <v>30</v>
      </c>
      <c r="X18" s="6">
        <f t="shared" si="2"/>
        <v>0.06</v>
      </c>
      <c r="Y18" s="27">
        <f t="shared" si="3"/>
        <v>2.851033499643621E-2</v>
      </c>
      <c r="Z18" s="36">
        <f t="shared" si="4"/>
        <v>0.20051033499643625</v>
      </c>
      <c r="AA18" s="28"/>
    </row>
    <row r="19" spans="1:27" x14ac:dyDescent="0.15">
      <c r="A19" s="2" t="s">
        <v>9</v>
      </c>
      <c r="B19" s="2"/>
      <c r="C19" s="5">
        <f t="shared" ref="C19:M19" si="5">SUM(C3:C18)</f>
        <v>52998</v>
      </c>
      <c r="D19" s="5">
        <f t="shared" si="5"/>
        <v>6220</v>
      </c>
      <c r="E19" s="5">
        <f t="shared" si="5"/>
        <v>88947</v>
      </c>
      <c r="F19" s="5">
        <f t="shared" si="5"/>
        <v>29754</v>
      </c>
      <c r="G19" s="5">
        <f t="shared" si="5"/>
        <v>44118</v>
      </c>
      <c r="H19" s="5">
        <f t="shared" si="5"/>
        <v>42300</v>
      </c>
      <c r="I19" s="5">
        <f t="shared" si="5"/>
        <v>334</v>
      </c>
      <c r="J19" s="5">
        <f t="shared" si="5"/>
        <v>1000</v>
      </c>
      <c r="K19" s="5">
        <f t="shared" si="5"/>
        <v>14000</v>
      </c>
      <c r="L19" s="5">
        <f t="shared" si="5"/>
        <v>1000</v>
      </c>
      <c r="M19" s="5">
        <f t="shared" si="5"/>
        <v>280671</v>
      </c>
      <c r="N19" s="25"/>
      <c r="O19" s="25"/>
      <c r="P19" s="25"/>
      <c r="Q19" s="25"/>
      <c r="R19" s="25"/>
      <c r="S19" s="38"/>
      <c r="T19" s="25"/>
      <c r="U19" s="25"/>
      <c r="V19" s="25"/>
      <c r="W19" s="25"/>
      <c r="X19" s="25"/>
      <c r="Y19" s="25"/>
      <c r="Z19" s="25"/>
      <c r="AA19" s="25"/>
    </row>
  </sheetData>
  <mergeCells count="2">
    <mergeCell ref="A1:M1"/>
    <mergeCell ref="T1:U1"/>
  </mergeCells>
  <phoneticPr fontId="8" type="noConversion"/>
  <conditionalFormatting sqref="A1:A1048576">
    <cfRule type="duplicateValues" dxfId="1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Normal="100" workbookViewId="0">
      <selection activeCell="AA21" sqref="AA21"/>
    </sheetView>
  </sheetViews>
  <sheetFormatPr defaultColWidth="9" defaultRowHeight="13.5" x14ac:dyDescent="0.15"/>
  <cols>
    <col min="1" max="1" width="12.875" customWidth="1"/>
    <col min="2" max="2" width="21.375" customWidth="1"/>
    <col min="3" max="3" width="7" hidden="1" customWidth="1"/>
    <col min="4" max="4" width="5.875" hidden="1" customWidth="1"/>
    <col min="5" max="8" width="7" hidden="1" customWidth="1"/>
    <col min="9" max="9" width="6.375" hidden="1" customWidth="1"/>
    <col min="10" max="10" width="5.875" hidden="1" customWidth="1"/>
    <col min="11" max="11" width="7" hidden="1" customWidth="1"/>
    <col min="12" max="12" width="5.875" hidden="1" customWidth="1"/>
    <col min="13" max="13" width="8.125" customWidth="1"/>
    <col min="14" max="14" width="12.5" customWidth="1"/>
    <col min="15" max="15" width="20.5" customWidth="1"/>
    <col min="16" max="16" width="8.125" customWidth="1"/>
    <col min="17" max="17" width="10.75" hidden="1" customWidth="1"/>
    <col min="18" max="18" width="8.5" hidden="1" customWidth="1"/>
    <col min="19" max="19" width="6.875" style="39" hidden="1" customWidth="1"/>
    <col min="20" max="20" width="8.75" hidden="1" customWidth="1"/>
    <col min="21" max="21" width="8.5" hidden="1" customWidth="1"/>
    <col min="22" max="22" width="9.625" customWidth="1"/>
    <col min="23" max="23" width="8.625" customWidth="1"/>
    <col min="24" max="24" width="8.5" customWidth="1"/>
    <col min="25" max="25" width="9.25" customWidth="1"/>
    <col min="26" max="26" width="8.25" customWidth="1"/>
    <col min="27" max="27" width="31" customWidth="1"/>
  </cols>
  <sheetData>
    <row r="1" spans="1:27" s="1" customFormat="1" ht="39" customHeight="1" x14ac:dyDescent="0.1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4"/>
      <c r="O1" s="24"/>
      <c r="P1" s="24"/>
      <c r="Q1" s="24"/>
      <c r="R1" s="24"/>
      <c r="S1" s="37"/>
      <c r="T1" s="44" t="s">
        <v>71</v>
      </c>
      <c r="U1" s="44"/>
      <c r="V1" s="24"/>
      <c r="W1" s="24"/>
      <c r="X1" s="24"/>
      <c r="Y1" s="24"/>
      <c r="Z1" s="24"/>
      <c r="AA1" s="24"/>
    </row>
    <row r="2" spans="1:27" x14ac:dyDescent="0.15">
      <c r="A2" s="2" t="s">
        <v>1</v>
      </c>
      <c r="B2" s="2" t="s">
        <v>2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 t="s">
        <v>9</v>
      </c>
      <c r="N2" s="29" t="s">
        <v>56</v>
      </c>
      <c r="O2" s="29" t="s">
        <v>58</v>
      </c>
      <c r="P2" s="29" t="s">
        <v>77</v>
      </c>
      <c r="Q2" s="29" t="s">
        <v>59</v>
      </c>
      <c r="R2" s="29" t="s">
        <v>60</v>
      </c>
      <c r="S2" s="34" t="s">
        <v>67</v>
      </c>
      <c r="T2" s="41" t="s">
        <v>57</v>
      </c>
      <c r="U2" s="41" t="s">
        <v>70</v>
      </c>
      <c r="V2" s="2" t="s">
        <v>44</v>
      </c>
      <c r="W2" s="2" t="s">
        <v>76</v>
      </c>
      <c r="X2" s="2" t="s">
        <v>46</v>
      </c>
      <c r="Y2" s="2" t="s">
        <v>47</v>
      </c>
      <c r="Z2" s="2" t="s">
        <v>72</v>
      </c>
      <c r="AA2" s="2"/>
    </row>
    <row r="3" spans="1:27" x14ac:dyDescent="0.15">
      <c r="A3" s="3" t="s">
        <v>12</v>
      </c>
      <c r="B3" s="4" t="s">
        <v>13</v>
      </c>
      <c r="C3" s="4"/>
      <c r="D3" s="4"/>
      <c r="E3" s="4">
        <v>1000</v>
      </c>
      <c r="F3" s="4">
        <v>2000</v>
      </c>
      <c r="G3" s="4">
        <v>2000</v>
      </c>
      <c r="H3" s="4">
        <v>22000</v>
      </c>
      <c r="I3" s="4"/>
      <c r="J3" s="4"/>
      <c r="K3" s="4"/>
      <c r="L3" s="4"/>
      <c r="M3" s="6">
        <f t="shared" ref="M3:M18" si="0">SUM(C3:L3)</f>
        <v>27000</v>
      </c>
      <c r="N3" s="28">
        <v>9</v>
      </c>
      <c r="O3" s="29" t="s">
        <v>55</v>
      </c>
      <c r="P3" s="29">
        <v>0.17050000000000001</v>
      </c>
      <c r="Q3" s="28">
        <v>13.5</v>
      </c>
      <c r="R3" s="28">
        <v>17.5</v>
      </c>
      <c r="S3" s="33"/>
      <c r="T3" s="42">
        <f t="shared" ref="T3:T18" si="1">(R3-Q3)*N3/1000</f>
        <v>3.5999999999999997E-2</v>
      </c>
      <c r="U3" s="42">
        <v>7.0000000000000007E-2</v>
      </c>
      <c r="V3" s="6">
        <v>3000</v>
      </c>
      <c r="W3" s="6">
        <v>30</v>
      </c>
      <c r="X3" s="6">
        <f>W3/V3</f>
        <v>0.01</v>
      </c>
      <c r="Y3" s="27">
        <f>800/28060</f>
        <v>2.851033499643621E-2</v>
      </c>
      <c r="Z3" s="36">
        <f>Y3+X3+P3</f>
        <v>0.20901033499643623</v>
      </c>
      <c r="AA3" s="40" t="s">
        <v>74</v>
      </c>
    </row>
    <row r="4" spans="1:27" x14ac:dyDescent="0.15">
      <c r="A4" s="3" t="s">
        <v>66</v>
      </c>
      <c r="B4" s="4" t="s">
        <v>17</v>
      </c>
      <c r="C4" s="4"/>
      <c r="D4" s="4"/>
      <c r="E4" s="4"/>
      <c r="F4" s="4"/>
      <c r="G4" s="4"/>
      <c r="H4" s="4"/>
      <c r="I4" s="4"/>
      <c r="J4" s="4">
        <v>1000</v>
      </c>
      <c r="K4" s="4">
        <v>500</v>
      </c>
      <c r="L4" s="4">
        <v>500</v>
      </c>
      <c r="M4" s="6">
        <f t="shared" si="0"/>
        <v>2000</v>
      </c>
      <c r="N4" s="28">
        <v>38</v>
      </c>
      <c r="O4" s="29" t="s">
        <v>48</v>
      </c>
      <c r="P4" s="29">
        <v>0.75214000000000003</v>
      </c>
      <c r="Q4" s="28">
        <v>13.5</v>
      </c>
      <c r="R4" s="28">
        <v>17.5</v>
      </c>
      <c r="S4" s="33"/>
      <c r="T4" s="42">
        <f t="shared" si="1"/>
        <v>0.152</v>
      </c>
      <c r="U4" s="42">
        <v>0.3</v>
      </c>
      <c r="V4" s="6">
        <v>1000</v>
      </c>
      <c r="W4" s="6">
        <v>30</v>
      </c>
      <c r="X4" s="6">
        <f t="shared" ref="X4:X18" si="2">W4/V4</f>
        <v>0.03</v>
      </c>
      <c r="Y4" s="27">
        <f t="shared" ref="Y4:Y18" si="3">800/28060</f>
        <v>2.851033499643621E-2</v>
      </c>
      <c r="Z4" s="36">
        <f t="shared" ref="Z4:Z18" si="4">Y4+X4+P4</f>
        <v>0.81065033499643624</v>
      </c>
      <c r="AA4" s="40" t="s">
        <v>74</v>
      </c>
    </row>
    <row r="5" spans="1:27" x14ac:dyDescent="0.15">
      <c r="A5" s="3" t="s">
        <v>62</v>
      </c>
      <c r="B5" s="4" t="s">
        <v>8</v>
      </c>
      <c r="C5" s="4"/>
      <c r="D5" s="4"/>
      <c r="E5" s="4"/>
      <c r="F5" s="4"/>
      <c r="G5" s="4"/>
      <c r="H5" s="4"/>
      <c r="I5" s="4"/>
      <c r="J5" s="4"/>
      <c r="K5" s="4">
        <v>10000</v>
      </c>
      <c r="L5" s="4"/>
      <c r="M5" s="6">
        <f t="shared" si="0"/>
        <v>10000</v>
      </c>
      <c r="N5" s="28">
        <v>9</v>
      </c>
      <c r="O5" s="29" t="s">
        <v>49</v>
      </c>
      <c r="P5" s="29">
        <v>0.38</v>
      </c>
      <c r="Q5" s="28">
        <v>13.5</v>
      </c>
      <c r="R5" s="28">
        <v>17.5</v>
      </c>
      <c r="S5" s="33"/>
      <c r="T5" s="42">
        <f t="shared" si="1"/>
        <v>3.5999999999999997E-2</v>
      </c>
      <c r="U5" s="42">
        <v>7.0000000000000007E-2</v>
      </c>
      <c r="V5" s="6">
        <v>5000</v>
      </c>
      <c r="W5" s="6">
        <v>30</v>
      </c>
      <c r="X5" s="6">
        <f t="shared" si="2"/>
        <v>6.0000000000000001E-3</v>
      </c>
      <c r="Y5" s="27">
        <f t="shared" si="3"/>
        <v>2.851033499643621E-2</v>
      </c>
      <c r="Z5" s="36">
        <f t="shared" si="4"/>
        <v>0.41451033499643619</v>
      </c>
      <c r="AA5" s="40" t="s">
        <v>74</v>
      </c>
    </row>
    <row r="6" spans="1:27" x14ac:dyDescent="0.15">
      <c r="A6" s="3" t="s">
        <v>22</v>
      </c>
      <c r="B6" s="31" t="s">
        <v>23</v>
      </c>
      <c r="C6" s="31"/>
      <c r="D6" s="31"/>
      <c r="E6" s="31"/>
      <c r="F6" s="31">
        <v>15</v>
      </c>
      <c r="G6" s="31">
        <v>520</v>
      </c>
      <c r="H6" s="31"/>
      <c r="I6" s="31"/>
      <c r="J6" s="31"/>
      <c r="K6" s="31"/>
      <c r="L6" s="31"/>
      <c r="M6" s="32">
        <f t="shared" si="0"/>
        <v>535</v>
      </c>
      <c r="N6" s="33">
        <v>137</v>
      </c>
      <c r="O6" s="34" t="s">
        <v>50</v>
      </c>
      <c r="P6" s="34">
        <v>2.0350000000000001</v>
      </c>
      <c r="Q6" s="33">
        <v>12.8</v>
      </c>
      <c r="R6" s="33">
        <v>17.3</v>
      </c>
      <c r="S6" s="33"/>
      <c r="T6" s="42">
        <f t="shared" si="1"/>
        <v>0.61650000000000005</v>
      </c>
      <c r="U6" s="42">
        <v>0.62</v>
      </c>
      <c r="V6" s="32">
        <v>168</v>
      </c>
      <c r="W6" s="32">
        <v>30</v>
      </c>
      <c r="X6" s="32">
        <f t="shared" si="2"/>
        <v>0.17857142857142858</v>
      </c>
      <c r="Y6" s="35">
        <f t="shared" si="3"/>
        <v>2.851033499643621E-2</v>
      </c>
      <c r="Z6" s="36">
        <f t="shared" si="4"/>
        <v>2.2420817635678647</v>
      </c>
      <c r="AA6" s="40" t="s">
        <v>74</v>
      </c>
    </row>
    <row r="7" spans="1:27" x14ac:dyDescent="0.15">
      <c r="A7" s="3" t="s">
        <v>26</v>
      </c>
      <c r="B7" s="4" t="s">
        <v>27</v>
      </c>
      <c r="C7" s="4"/>
      <c r="D7" s="4"/>
      <c r="E7" s="4"/>
      <c r="F7" s="4">
        <v>35</v>
      </c>
      <c r="G7" s="4">
        <v>1000</v>
      </c>
      <c r="H7" s="4"/>
      <c r="I7" s="4"/>
      <c r="J7" s="4"/>
      <c r="K7" s="4"/>
      <c r="L7" s="4"/>
      <c r="M7" s="6">
        <f t="shared" si="0"/>
        <v>1035</v>
      </c>
      <c r="N7" s="28">
        <v>36</v>
      </c>
      <c r="O7" s="29" t="s">
        <v>50</v>
      </c>
      <c r="P7" s="29">
        <v>0.43690000000000001</v>
      </c>
      <c r="Q7" s="28">
        <v>12.8</v>
      </c>
      <c r="R7" s="28">
        <v>17.3</v>
      </c>
      <c r="S7" s="33"/>
      <c r="T7" s="42">
        <f t="shared" si="1"/>
        <v>0.16200000000000001</v>
      </c>
      <c r="U7" s="42">
        <v>0.16</v>
      </c>
      <c r="V7" s="6">
        <v>500</v>
      </c>
      <c r="W7" s="6">
        <v>30</v>
      </c>
      <c r="X7" s="6">
        <f t="shared" si="2"/>
        <v>0.06</v>
      </c>
      <c r="Y7" s="27">
        <f t="shared" si="3"/>
        <v>2.851033499643621E-2</v>
      </c>
      <c r="Z7" s="36">
        <f t="shared" si="4"/>
        <v>0.52541033499643619</v>
      </c>
      <c r="AA7" s="40" t="s">
        <v>74</v>
      </c>
    </row>
    <row r="8" spans="1:27" hidden="1" x14ac:dyDescent="0.15">
      <c r="A8" s="3" t="s">
        <v>63</v>
      </c>
      <c r="B8" s="4" t="s">
        <v>31</v>
      </c>
      <c r="C8" s="4"/>
      <c r="D8" s="4"/>
      <c r="E8" s="4"/>
      <c r="F8" s="4"/>
      <c r="G8" s="4"/>
      <c r="H8" s="4"/>
      <c r="I8" s="4">
        <v>21</v>
      </c>
      <c r="J8" s="4"/>
      <c r="K8" s="4"/>
      <c r="L8" s="4"/>
      <c r="M8" s="6">
        <f t="shared" si="0"/>
        <v>21</v>
      </c>
      <c r="N8" s="28">
        <v>18</v>
      </c>
      <c r="O8" s="29" t="s">
        <v>50</v>
      </c>
      <c r="P8" s="29">
        <v>0.67010000000000003</v>
      </c>
      <c r="Q8" s="28">
        <v>12.8</v>
      </c>
      <c r="R8" s="28">
        <v>17.3</v>
      </c>
      <c r="S8" s="33"/>
      <c r="T8" s="42">
        <f t="shared" si="1"/>
        <v>8.1000000000000003E-2</v>
      </c>
      <c r="U8" s="42">
        <v>0.08</v>
      </c>
      <c r="V8" s="6"/>
      <c r="W8" s="6">
        <v>30</v>
      </c>
      <c r="X8" s="6"/>
      <c r="Y8" s="27">
        <f t="shared" si="3"/>
        <v>2.851033499643621E-2</v>
      </c>
      <c r="Z8" s="36">
        <f t="shared" si="4"/>
        <v>0.69861033499643621</v>
      </c>
      <c r="AA8" s="40" t="s">
        <v>69</v>
      </c>
    </row>
    <row r="9" spans="1:27" x14ac:dyDescent="0.15">
      <c r="A9" s="3" t="s">
        <v>10</v>
      </c>
      <c r="B9" s="4" t="s">
        <v>11</v>
      </c>
      <c r="C9" s="4">
        <v>1000</v>
      </c>
      <c r="D9" s="4"/>
      <c r="E9" s="4">
        <v>4000</v>
      </c>
      <c r="F9" s="4"/>
      <c r="G9" s="4">
        <v>4800</v>
      </c>
      <c r="H9" s="4"/>
      <c r="I9" s="4"/>
      <c r="J9" s="4"/>
      <c r="K9" s="4">
        <v>2000</v>
      </c>
      <c r="L9" s="4">
        <v>500</v>
      </c>
      <c r="M9" s="6">
        <f t="shared" si="0"/>
        <v>12300</v>
      </c>
      <c r="N9" s="28">
        <v>35</v>
      </c>
      <c r="O9" s="29" t="s">
        <v>51</v>
      </c>
      <c r="P9" s="29">
        <v>0.6</v>
      </c>
      <c r="Q9" s="28">
        <v>15.6</v>
      </c>
      <c r="R9" s="28">
        <v>18.8</v>
      </c>
      <c r="S9" s="33"/>
      <c r="T9" s="42">
        <f t="shared" si="1"/>
        <v>0.11200000000000004</v>
      </c>
      <c r="U9" s="42">
        <v>0.1</v>
      </c>
      <c r="V9" s="6">
        <v>500</v>
      </c>
      <c r="W9" s="6">
        <v>30</v>
      </c>
      <c r="X9" s="6">
        <f t="shared" si="2"/>
        <v>0.06</v>
      </c>
      <c r="Y9" s="27">
        <f t="shared" si="3"/>
        <v>2.851033499643621E-2</v>
      </c>
      <c r="Z9" s="36">
        <f t="shared" si="4"/>
        <v>0.68851033499643621</v>
      </c>
      <c r="AA9" s="40" t="s">
        <v>74</v>
      </c>
    </row>
    <row r="10" spans="1:27" x14ac:dyDescent="0.15">
      <c r="A10" s="3" t="s">
        <v>14</v>
      </c>
      <c r="B10" s="4" t="s">
        <v>15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6">
        <f t="shared" si="0"/>
        <v>0</v>
      </c>
      <c r="N10" s="28">
        <v>39</v>
      </c>
      <c r="O10" s="28" t="s">
        <v>52</v>
      </c>
      <c r="P10" s="28">
        <v>0.53</v>
      </c>
      <c r="Q10" s="28">
        <v>13.5</v>
      </c>
      <c r="R10" s="28">
        <v>17.399999999999999</v>
      </c>
      <c r="S10" s="33"/>
      <c r="T10" s="42">
        <f t="shared" si="1"/>
        <v>0.15209999999999993</v>
      </c>
      <c r="U10" s="42">
        <v>0.15</v>
      </c>
      <c r="V10" s="6">
        <v>500</v>
      </c>
      <c r="W10" s="6">
        <v>30</v>
      </c>
      <c r="X10" s="6">
        <f t="shared" si="2"/>
        <v>0.06</v>
      </c>
      <c r="Y10" s="27">
        <f t="shared" si="3"/>
        <v>2.851033499643621E-2</v>
      </c>
      <c r="Z10" s="36">
        <f t="shared" si="4"/>
        <v>0.61851033499643626</v>
      </c>
      <c r="AA10" s="40" t="s">
        <v>74</v>
      </c>
    </row>
    <row r="11" spans="1:27" x14ac:dyDescent="0.15">
      <c r="A11" s="3" t="s">
        <v>18</v>
      </c>
      <c r="B11" s="4" t="s">
        <v>19</v>
      </c>
      <c r="C11" s="4">
        <v>1500</v>
      </c>
      <c r="D11" s="4">
        <v>2620</v>
      </c>
      <c r="E11" s="4">
        <v>4500</v>
      </c>
      <c r="F11" s="4">
        <v>8500</v>
      </c>
      <c r="G11" s="4">
        <v>7000</v>
      </c>
      <c r="H11" s="4">
        <v>300</v>
      </c>
      <c r="I11" s="4">
        <v>800</v>
      </c>
      <c r="J11" s="4"/>
      <c r="K11" s="4">
        <v>1500</v>
      </c>
      <c r="L11" s="4"/>
      <c r="M11" s="6">
        <f t="shared" si="0"/>
        <v>26720</v>
      </c>
      <c r="N11" s="28">
        <v>81</v>
      </c>
      <c r="O11" s="29" t="s">
        <v>65</v>
      </c>
      <c r="P11" s="29">
        <v>0.7</v>
      </c>
      <c r="Q11" s="28">
        <v>15.6</v>
      </c>
      <c r="R11" s="28">
        <v>18.8</v>
      </c>
      <c r="S11" s="33"/>
      <c r="T11" s="42">
        <f t="shared" si="1"/>
        <v>0.2592000000000001</v>
      </c>
      <c r="U11" s="42">
        <v>0.25</v>
      </c>
      <c r="V11" s="6">
        <v>1000</v>
      </c>
      <c r="W11" s="6">
        <v>30</v>
      </c>
      <c r="X11" s="6">
        <f t="shared" si="2"/>
        <v>0.03</v>
      </c>
      <c r="Y11" s="27">
        <f t="shared" si="3"/>
        <v>2.851033499643621E-2</v>
      </c>
      <c r="Z11" s="36">
        <f t="shared" si="4"/>
        <v>0.75851033499643616</v>
      </c>
      <c r="AA11" s="40" t="s">
        <v>74</v>
      </c>
    </row>
    <row r="12" spans="1:27" x14ac:dyDescent="0.15">
      <c r="A12" s="3" t="s">
        <v>64</v>
      </c>
      <c r="B12" s="4" t="s">
        <v>21</v>
      </c>
      <c r="C12" s="4">
        <v>798</v>
      </c>
      <c r="D12" s="4"/>
      <c r="E12" s="4">
        <v>527</v>
      </c>
      <c r="F12" s="4">
        <v>1300</v>
      </c>
      <c r="G12" s="4">
        <v>988</v>
      </c>
      <c r="H12" s="4"/>
      <c r="I12" s="4"/>
      <c r="J12" s="4"/>
      <c r="K12" s="4"/>
      <c r="L12" s="4"/>
      <c r="M12" s="6">
        <f t="shared" si="0"/>
        <v>3613</v>
      </c>
      <c r="N12" s="28">
        <v>97</v>
      </c>
      <c r="O12" s="28" t="s">
        <v>53</v>
      </c>
      <c r="P12" s="28">
        <v>6.94</v>
      </c>
      <c r="Q12" s="28">
        <v>8.5</v>
      </c>
      <c r="R12" s="28">
        <v>16.8</v>
      </c>
      <c r="S12" s="33"/>
      <c r="T12" s="42">
        <f t="shared" si="1"/>
        <v>0.80510000000000004</v>
      </c>
      <c r="U12" s="42">
        <v>0.8</v>
      </c>
      <c r="V12" s="6">
        <v>100</v>
      </c>
      <c r="W12" s="6">
        <v>30</v>
      </c>
      <c r="X12" s="6">
        <f t="shared" si="2"/>
        <v>0.3</v>
      </c>
      <c r="Y12" s="27">
        <f t="shared" si="3"/>
        <v>2.851033499643621E-2</v>
      </c>
      <c r="Z12" s="36">
        <f t="shared" si="4"/>
        <v>7.2685103349964368</v>
      </c>
      <c r="AA12" s="40" t="s">
        <v>74</v>
      </c>
    </row>
    <row r="13" spans="1:27" x14ac:dyDescent="0.15">
      <c r="A13" s="30" t="s">
        <v>73</v>
      </c>
      <c r="B13" s="31" t="s">
        <v>35</v>
      </c>
      <c r="C13" s="31"/>
      <c r="D13" s="31"/>
      <c r="E13" s="31">
        <v>1120</v>
      </c>
      <c r="F13" s="31">
        <v>4704</v>
      </c>
      <c r="G13" s="31">
        <v>1510</v>
      </c>
      <c r="H13" s="31"/>
      <c r="I13" s="31">
        <v>2013</v>
      </c>
      <c r="J13" s="31"/>
      <c r="K13" s="31"/>
      <c r="L13" s="31"/>
      <c r="M13" s="32">
        <f t="shared" si="0"/>
        <v>9347</v>
      </c>
      <c r="N13" s="33">
        <v>137</v>
      </c>
      <c r="O13" s="34" t="s">
        <v>50</v>
      </c>
      <c r="P13" s="34">
        <v>2.0350000000000001</v>
      </c>
      <c r="Q13" s="33">
        <v>12.8</v>
      </c>
      <c r="R13" s="33">
        <v>17.3</v>
      </c>
      <c r="S13" s="33"/>
      <c r="T13" s="42">
        <f t="shared" si="1"/>
        <v>0.61650000000000005</v>
      </c>
      <c r="U13" s="42">
        <v>0.62</v>
      </c>
      <c r="V13" s="32">
        <v>168</v>
      </c>
      <c r="W13" s="32">
        <v>30</v>
      </c>
      <c r="X13" s="32">
        <f t="shared" si="2"/>
        <v>0.17857142857142858</v>
      </c>
      <c r="Y13" s="35">
        <f t="shared" si="3"/>
        <v>2.851033499643621E-2</v>
      </c>
      <c r="Z13" s="36">
        <f t="shared" si="4"/>
        <v>2.2420817635678647</v>
      </c>
      <c r="AA13" s="40" t="s">
        <v>74</v>
      </c>
    </row>
    <row r="14" spans="1:27" x14ac:dyDescent="0.15">
      <c r="A14" s="3" t="s">
        <v>36</v>
      </c>
      <c r="B14" s="4" t="s">
        <v>37</v>
      </c>
      <c r="C14" s="4"/>
      <c r="D14" s="4"/>
      <c r="E14" s="4"/>
      <c r="F14" s="4">
        <v>5500</v>
      </c>
      <c r="G14" s="4">
        <v>8500</v>
      </c>
      <c r="H14" s="4"/>
      <c r="I14" s="4"/>
      <c r="J14" s="4"/>
      <c r="K14" s="4"/>
      <c r="L14" s="4"/>
      <c r="M14" s="6">
        <f t="shared" si="0"/>
        <v>14000</v>
      </c>
      <c r="N14" s="28">
        <v>36</v>
      </c>
      <c r="O14" s="29" t="s">
        <v>50</v>
      </c>
      <c r="P14" s="29">
        <v>0.43690000000000001</v>
      </c>
      <c r="Q14" s="28">
        <v>12.8</v>
      </c>
      <c r="R14" s="28">
        <v>17.3</v>
      </c>
      <c r="S14" s="33"/>
      <c r="T14" s="42">
        <f t="shared" si="1"/>
        <v>0.16200000000000001</v>
      </c>
      <c r="U14" s="42">
        <v>0.16</v>
      </c>
      <c r="V14" s="6">
        <v>500</v>
      </c>
      <c r="W14" s="6">
        <v>30</v>
      </c>
      <c r="X14" s="6">
        <f t="shared" si="2"/>
        <v>0.06</v>
      </c>
      <c r="Y14" s="27">
        <f t="shared" si="3"/>
        <v>2.851033499643621E-2</v>
      </c>
      <c r="Z14" s="36">
        <f t="shared" si="4"/>
        <v>0.52541033499643619</v>
      </c>
      <c r="AA14" s="40" t="s">
        <v>74</v>
      </c>
    </row>
    <row r="15" spans="1:27" x14ac:dyDescent="0.15">
      <c r="A15" s="3" t="s">
        <v>24</v>
      </c>
      <c r="B15" s="4" t="s">
        <v>25</v>
      </c>
      <c r="C15" s="4">
        <v>37000</v>
      </c>
      <c r="D15" s="4"/>
      <c r="E15" s="4">
        <v>62000</v>
      </c>
      <c r="F15" s="4"/>
      <c r="G15" s="4"/>
      <c r="H15" s="4">
        <v>20000</v>
      </c>
      <c r="I15" s="4"/>
      <c r="J15" s="4"/>
      <c r="K15" s="4"/>
      <c r="L15" s="4"/>
      <c r="M15" s="6">
        <f t="shared" si="0"/>
        <v>119000</v>
      </c>
      <c r="N15" s="28">
        <v>6</v>
      </c>
      <c r="O15" s="29" t="s">
        <v>51</v>
      </c>
      <c r="P15" s="29">
        <v>0.32</v>
      </c>
      <c r="Q15" s="28">
        <v>15.6</v>
      </c>
      <c r="R15" s="28">
        <v>18.8</v>
      </c>
      <c r="S15" s="33"/>
      <c r="T15" s="42">
        <f t="shared" si="1"/>
        <v>1.9200000000000005E-2</v>
      </c>
      <c r="U15" s="42">
        <v>0.02</v>
      </c>
      <c r="V15" s="6">
        <v>500</v>
      </c>
      <c r="W15" s="6">
        <v>30</v>
      </c>
      <c r="X15" s="6">
        <f t="shared" si="2"/>
        <v>0.06</v>
      </c>
      <c r="Y15" s="27">
        <f t="shared" si="3"/>
        <v>2.851033499643621E-2</v>
      </c>
      <c r="Z15" s="36">
        <f t="shared" si="4"/>
        <v>0.40851033499643619</v>
      </c>
      <c r="AA15" s="40" t="s">
        <v>74</v>
      </c>
    </row>
    <row r="16" spans="1:27" x14ac:dyDescent="0.15">
      <c r="A16" s="3" t="s">
        <v>68</v>
      </c>
      <c r="B16" s="4" t="s">
        <v>29</v>
      </c>
      <c r="C16" s="4">
        <v>7700</v>
      </c>
      <c r="D16" s="4">
        <v>3600</v>
      </c>
      <c r="E16" s="4">
        <v>9600</v>
      </c>
      <c r="F16" s="4">
        <v>4200</v>
      </c>
      <c r="G16" s="4">
        <v>9600</v>
      </c>
      <c r="H16" s="4"/>
      <c r="I16" s="4"/>
      <c r="J16" s="4"/>
      <c r="K16" s="4"/>
      <c r="L16" s="4"/>
      <c r="M16" s="6">
        <f t="shared" si="0"/>
        <v>34700</v>
      </c>
      <c r="N16" s="28">
        <v>46</v>
      </c>
      <c r="O16" s="29" t="s">
        <v>54</v>
      </c>
      <c r="P16" s="29">
        <v>7.6</v>
      </c>
      <c r="Q16" s="28">
        <v>25.6</v>
      </c>
      <c r="R16" s="28">
        <v>30.3</v>
      </c>
      <c r="S16" s="33"/>
      <c r="T16" s="42">
        <f t="shared" si="1"/>
        <v>0.21619999999999995</v>
      </c>
      <c r="U16" s="42">
        <v>0.22</v>
      </c>
      <c r="V16" s="6">
        <v>600</v>
      </c>
      <c r="W16" s="6">
        <v>30</v>
      </c>
      <c r="X16" s="6">
        <f t="shared" si="2"/>
        <v>0.05</v>
      </c>
      <c r="Y16" s="27">
        <f t="shared" si="3"/>
        <v>2.851033499643621E-2</v>
      </c>
      <c r="Z16" s="36">
        <f t="shared" si="4"/>
        <v>7.6785103349964361</v>
      </c>
      <c r="AA16" s="40" t="s">
        <v>75</v>
      </c>
    </row>
    <row r="17" spans="1:27" x14ac:dyDescent="0.15">
      <c r="A17" s="3" t="s">
        <v>38</v>
      </c>
      <c r="B17" s="26" t="s">
        <v>39</v>
      </c>
      <c r="C17" s="4"/>
      <c r="D17" s="4"/>
      <c r="E17" s="4">
        <v>1200</v>
      </c>
      <c r="F17" s="4">
        <v>3500</v>
      </c>
      <c r="G17" s="4">
        <v>3500</v>
      </c>
      <c r="H17" s="4"/>
      <c r="I17" s="4"/>
      <c r="J17" s="4"/>
      <c r="K17" s="4"/>
      <c r="L17" s="4"/>
      <c r="M17" s="6">
        <f t="shared" si="0"/>
        <v>8200</v>
      </c>
      <c r="N17" s="28">
        <v>18</v>
      </c>
      <c r="O17" s="29" t="s">
        <v>50</v>
      </c>
      <c r="P17" s="29">
        <v>0.57999999999999996</v>
      </c>
      <c r="Q17" s="28">
        <v>12.8</v>
      </c>
      <c r="R17" s="28">
        <v>17.3</v>
      </c>
      <c r="S17" s="33"/>
      <c r="T17" s="42">
        <f t="shared" si="1"/>
        <v>8.1000000000000003E-2</v>
      </c>
      <c r="U17" s="42">
        <v>0.08</v>
      </c>
      <c r="V17" s="6">
        <v>1000</v>
      </c>
      <c r="W17" s="6">
        <v>30</v>
      </c>
      <c r="X17" s="6">
        <f t="shared" si="2"/>
        <v>0.03</v>
      </c>
      <c r="Y17" s="27">
        <f t="shared" si="3"/>
        <v>2.851033499643621E-2</v>
      </c>
      <c r="Z17" s="36">
        <f t="shared" si="4"/>
        <v>0.63851033499643617</v>
      </c>
      <c r="AA17" s="40" t="s">
        <v>74</v>
      </c>
    </row>
    <row r="18" spans="1:27" x14ac:dyDescent="0.15">
      <c r="A18" s="3" t="s">
        <v>32</v>
      </c>
      <c r="B18" s="4" t="s">
        <v>33</v>
      </c>
      <c r="C18" s="4">
        <v>5000</v>
      </c>
      <c r="D18" s="4"/>
      <c r="E18" s="4">
        <v>5000</v>
      </c>
      <c r="F18" s="4"/>
      <c r="G18" s="4">
        <v>4700</v>
      </c>
      <c r="H18" s="4"/>
      <c r="I18" s="4">
        <v>-2500</v>
      </c>
      <c r="J18" s="4"/>
      <c r="K18" s="4"/>
      <c r="L18" s="4"/>
      <c r="M18" s="6">
        <f t="shared" si="0"/>
        <v>12200</v>
      </c>
      <c r="N18" s="28">
        <v>35</v>
      </c>
      <c r="O18" s="29" t="s">
        <v>51</v>
      </c>
      <c r="P18" s="29">
        <v>0.66</v>
      </c>
      <c r="Q18" s="28">
        <v>15.6</v>
      </c>
      <c r="R18" s="28">
        <v>18.8</v>
      </c>
      <c r="S18" s="33"/>
      <c r="T18" s="42">
        <f t="shared" si="1"/>
        <v>0.11200000000000004</v>
      </c>
      <c r="U18" s="42">
        <v>0.11</v>
      </c>
      <c r="V18" s="6">
        <v>500</v>
      </c>
      <c r="W18" s="6">
        <v>30</v>
      </c>
      <c r="X18" s="6">
        <f t="shared" si="2"/>
        <v>0.06</v>
      </c>
      <c r="Y18" s="27">
        <f t="shared" si="3"/>
        <v>2.851033499643621E-2</v>
      </c>
      <c r="Z18" s="36">
        <f t="shared" si="4"/>
        <v>0.74851033499643627</v>
      </c>
      <c r="AA18" s="40" t="s">
        <v>74</v>
      </c>
    </row>
    <row r="19" spans="1:27" x14ac:dyDescent="0.15">
      <c r="A19" s="2" t="s">
        <v>9</v>
      </c>
      <c r="B19" s="2"/>
      <c r="C19" s="5">
        <f t="shared" ref="C19:M19" si="5">SUM(C3:C18)</f>
        <v>52998</v>
      </c>
      <c r="D19" s="5">
        <f t="shared" si="5"/>
        <v>6220</v>
      </c>
      <c r="E19" s="5">
        <f t="shared" si="5"/>
        <v>88947</v>
      </c>
      <c r="F19" s="5">
        <f t="shared" si="5"/>
        <v>29754</v>
      </c>
      <c r="G19" s="5">
        <f t="shared" si="5"/>
        <v>44118</v>
      </c>
      <c r="H19" s="5">
        <f t="shared" si="5"/>
        <v>42300</v>
      </c>
      <c r="I19" s="5">
        <f t="shared" si="5"/>
        <v>334</v>
      </c>
      <c r="J19" s="5">
        <f t="shared" si="5"/>
        <v>1000</v>
      </c>
      <c r="K19" s="5">
        <f t="shared" si="5"/>
        <v>14000</v>
      </c>
      <c r="L19" s="5">
        <f t="shared" si="5"/>
        <v>1000</v>
      </c>
      <c r="M19" s="5">
        <f t="shared" si="5"/>
        <v>280671</v>
      </c>
      <c r="N19" s="25"/>
      <c r="O19" s="25"/>
      <c r="P19" s="25"/>
      <c r="Q19" s="25"/>
      <c r="R19" s="25"/>
      <c r="S19" s="38"/>
      <c r="T19" s="25"/>
      <c r="U19" s="25"/>
      <c r="V19" s="25"/>
      <c r="W19" s="25"/>
      <c r="X19" s="25"/>
      <c r="Y19" s="25"/>
      <c r="Z19" s="25"/>
      <c r="AA19" s="25"/>
    </row>
  </sheetData>
  <mergeCells count="2">
    <mergeCell ref="A1:M1"/>
    <mergeCell ref="T1:U1"/>
  </mergeCells>
  <phoneticPr fontId="8" type="noConversion"/>
  <conditionalFormatting sqref="A1:A1048576">
    <cfRule type="duplicateValues" dxfId="0" priority="1"/>
  </conditionalFormatting>
  <pageMargins left="0.7" right="0.7" top="0.75" bottom="0.75" header="0.3" footer="0.3"/>
  <pageSetup paperSize="9" scale="84" orientation="landscape" r:id="rId1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刘文政</cp:lastModifiedBy>
  <cp:lastPrinted>2021-12-14T06:02:09Z</cp:lastPrinted>
  <dcterms:created xsi:type="dcterms:W3CDTF">2021-12-03T05:44:00Z</dcterms:created>
  <dcterms:modified xsi:type="dcterms:W3CDTF">2021-12-14T07:21:08Z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0FA79FAE0CE34859A228A6F234FBB2DD</vt:lpwstr>
  </property>
  <property fmtid="{D5CDD505-2E9C-101B-9397-08002B2CF9AE}" pid="3" name="KSOProductBuildVer">
    <vt:lpwstr>2052-11.1.0.10650</vt:lpwstr>
  </property>
</Properties>
</file>