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山东转移河北项目\万奥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建议!$A$1:$N$41</definedName>
  </definedNames>
  <calcPr calcId="162913"/>
</workbook>
</file>

<file path=xl/calcChain.xml><?xml version="1.0" encoding="utf-8"?>
<calcChain xmlns="http://schemas.openxmlformats.org/spreadsheetml/2006/main">
  <c r="K21" i="9" l="1"/>
  <c r="L21" i="9" s="1"/>
  <c r="K24" i="9"/>
  <c r="K23" i="9"/>
  <c r="M21" i="9" l="1"/>
  <c r="K22" i="9"/>
  <c r="L22" i="9" s="1"/>
  <c r="K10" i="9"/>
  <c r="K11" i="9"/>
  <c r="K12" i="9"/>
  <c r="K13" i="9"/>
  <c r="K14" i="9"/>
  <c r="K15" i="9"/>
  <c r="K16" i="9"/>
  <c r="K17" i="9"/>
  <c r="K18" i="9"/>
  <c r="K19" i="9"/>
  <c r="K20" i="9"/>
  <c r="K9" i="9"/>
  <c r="M22" i="9" l="1"/>
  <c r="M10" i="9"/>
  <c r="L10" i="9"/>
  <c r="L11" i="9"/>
  <c r="M11" i="9"/>
  <c r="L12" i="9"/>
  <c r="M12" i="9"/>
  <c r="L13" i="9"/>
  <c r="M14" i="9"/>
  <c r="L14" i="9"/>
  <c r="L15" i="9"/>
  <c r="M15" i="9"/>
  <c r="L16" i="9"/>
  <c r="M16" i="9"/>
  <c r="L17" i="9"/>
  <c r="M18" i="9"/>
  <c r="L18" i="9"/>
  <c r="L19" i="9"/>
  <c r="M19" i="9"/>
  <c r="L20" i="9"/>
  <c r="M20" i="9"/>
  <c r="M23" i="9"/>
  <c r="L23" i="9"/>
  <c r="L24" i="9"/>
  <c r="M24" i="9"/>
  <c r="M9" i="9"/>
  <c r="L9" i="9"/>
  <c r="M17" i="9" l="1"/>
  <c r="M13" i="9"/>
</calcChain>
</file>

<file path=xl/sharedStrings.xml><?xml version="1.0" encoding="utf-8"?>
<sst xmlns="http://schemas.openxmlformats.org/spreadsheetml/2006/main" count="98" uniqueCount="70">
  <si>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</si>
  <si>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</si>
  <si>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</si>
  <si>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</si>
  <si>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</si>
  <si>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</si>
  <si>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</si>
  <si>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</si>
  <si>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</si>
  <si>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</si>
  <si>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</si>
  <si>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</si>
  <si>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</si>
  <si>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</si>
  <si>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</si>
  <si>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</si>
  <si>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</si>
  <si>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</si>
  <si>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</si>
  <si>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</si>
  <si>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</si>
  <si>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</si>
  <si>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</si>
  <si>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</si>
  <si>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</si>
  <si>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</si>
  <si>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</si>
  <si>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</si>
  <si>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</si>
  <si>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</si>
  <si>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</si>
  <si>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 xml:space="preserve">                                                协议编号：QQ-HBZYXY-2021-135-01</t>
    <phoneticPr fontId="7" type="noConversion"/>
  </si>
  <si>
    <t>BAS0000004</t>
  </si>
  <si>
    <t>M4司机旋转轴胶套</t>
  </si>
  <si>
    <t>BCL0000036</t>
  </si>
  <si>
    <t>K1 G9前翻卡扣</t>
  </si>
  <si>
    <t>BFA0000501</t>
  </si>
  <si>
    <t>白色尼龙平垫</t>
  </si>
  <si>
    <t>SLT0000040</t>
  </si>
  <si>
    <t>M3欧马可司机护盖</t>
  </si>
  <si>
    <t>SLT0000041</t>
  </si>
  <si>
    <t>M3欧马可司机解锁手把</t>
  </si>
  <si>
    <t>SLT0000216</t>
  </si>
  <si>
    <t>三人垫后排支架垫块</t>
  </si>
  <si>
    <t>SLT0000227</t>
  </si>
  <si>
    <t>6486折叠椅腿垫块</t>
  </si>
  <si>
    <t>SLT0000414</t>
  </si>
  <si>
    <t>K1六人座胶垫新型</t>
  </si>
  <si>
    <t>SLT0000464</t>
  </si>
  <si>
    <t>K1杯托</t>
  </si>
  <si>
    <t>SLT0000786</t>
  </si>
  <si>
    <t>M4司机调角器护盖</t>
  </si>
  <si>
    <t>SLT0000787</t>
  </si>
  <si>
    <t>M4司机调角器解锁把手</t>
  </si>
  <si>
    <t>SLT0000790</t>
  </si>
  <si>
    <t>M4缓冲垫</t>
  </si>
  <si>
    <t>SLT0000791</t>
  </si>
  <si>
    <t>M4杂物盒锁（新）</t>
  </si>
  <si>
    <t>SLT0000805</t>
  </si>
  <si>
    <t>M4大背折叠塑料把手灰</t>
  </si>
  <si>
    <t>SLT0000818</t>
  </si>
  <si>
    <t>M4橡胶块</t>
  </si>
  <si>
    <t>件</t>
    <phoneticPr fontId="5" type="noConversion"/>
  </si>
  <si>
    <t>/</t>
    <phoneticPr fontId="5" type="noConversion"/>
  </si>
  <si>
    <t>/</t>
    <phoneticPr fontId="5" type="noConversion"/>
  </si>
  <si>
    <t>/</t>
    <phoneticPr fontId="5" type="noConversion"/>
  </si>
  <si>
    <t>潍坊2021年</t>
    <phoneticPr fontId="7" type="noConversion"/>
  </si>
  <si>
    <t>河北2021年</t>
    <phoneticPr fontId="7" type="noConversion"/>
  </si>
  <si>
    <r>
      <t>乙方：</t>
    </r>
    <r>
      <rPr>
        <u/>
        <sz val="12"/>
        <rFont val="楷体"/>
        <family val="3"/>
        <charset val="134"/>
      </rPr>
      <t>山东万澳汽车附件科技有限公司</t>
    </r>
    <phoneticPr fontId="4" type="noConversion"/>
  </si>
  <si>
    <r>
      <t>三、如果产品发往潍坊，按照以上潍坊2021年价格执行，如果产品发往河北，按照以上河北2021年价格执行，含税价格和未税价格有冲突时，以未税价格为准；价格执行期从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</si>
</sst>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_);[Red]\(0\)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6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3" xfId="7" applyNumberFormat="1" applyFont="1" applyFill="1" applyBorder="1" applyAlignment="1">
      <alignment horizontal="center" vertical="center" wrapText="1"/>
    </xf>
    <xf numFmtId="176" fontId="19" fillId="0" borderId="1" xfId="7" applyNumberFormat="1" applyFont="1" applyFill="1" applyBorder="1" applyAlignment="1">
      <alignment horizontal="center" vertical="center" wrapText="1"/>
    </xf>
    <xf numFmtId="178" fontId="19" fillId="0" borderId="1" xfId="7" applyNumberFormat="1" applyFont="1" applyFill="1" applyBorder="1" applyAlignment="1">
      <alignment horizontal="center" vertical="center" wrapText="1"/>
    </xf>
    <xf numFmtId="177" fontId="15" fillId="0" borderId="3" xfId="1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9" fillId="0" borderId="1" xfId="6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9" fillId="0" borderId="0" xfId="6" applyFont="1" applyFill="1" applyAlignment="1">
      <alignment horizontal="center" vertical="center" wrapText="1"/>
    </xf>
    <xf numFmtId="0" fontId="17" fillId="0" borderId="0" xfId="6" applyFont="1" applyFill="1" applyAlignment="1">
      <alignment horizontal="center" vertical="center"/>
    </xf>
    <xf numFmtId="177" fontId="9" fillId="0" borderId="0" xfId="6" applyNumberFormat="1" applyFont="1" applyFill="1" applyAlignment="1">
      <alignment horizontal="center" vertical="center"/>
    </xf>
    <xf numFmtId="0" fontId="9" fillId="0" borderId="0" xfId="6" applyFont="1" applyFill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 vertical="center" wrapText="1"/>
    </xf>
    <xf numFmtId="0" fontId="19" fillId="0" borderId="5" xfId="6" applyFont="1" applyFill="1" applyBorder="1" applyAlignment="1">
      <alignment horizontal="center"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49" fontId="14" fillId="0" borderId="3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4" fillId="0" borderId="3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3" xfId="6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vertical="center" wrapText="1"/>
    </xf>
    <xf numFmtId="0" fontId="9" fillId="0" borderId="3" xfId="6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7"/>
  <sheetViews>
    <sheetView tabSelected="1" zoomScaleNormal="100" zoomScaleSheetLayoutView="70" workbookViewId="0">
      <selection activeCell="A26" sqref="A26:N26"/>
    </sheetView>
  </sheetViews>
  <sheetFormatPr defaultRowHeight="14.25" x14ac:dyDescent="0.15"/>
  <cols>
    <col min="1" max="1" width="6.5" style="3" customWidth="1"/>
    <col min="2" max="2" width="12.25" style="29" customWidth="1"/>
    <col min="3" max="3" width="22.125" style="3" customWidth="1"/>
    <col min="4" max="4" width="7.875" style="25" customWidth="1"/>
    <col min="5" max="5" width="5.625" style="26" customWidth="1"/>
    <col min="6" max="7" width="6.875" style="27" customWidth="1"/>
    <col min="8" max="8" width="8.5" style="27" customWidth="1"/>
    <col min="9" max="9" width="6.75" style="27" customWidth="1"/>
    <col min="10" max="10" width="7.875" style="27" customWidth="1"/>
    <col min="11" max="11" width="9.25" style="27" customWidth="1"/>
    <col min="12" max="12" width="7.875" style="27" customWidth="1"/>
    <col min="13" max="13" width="8.75" style="27" customWidth="1"/>
    <col min="14" max="14" width="5.125" style="28" customWidth="1"/>
    <col min="15" max="15" width="5.875" style="2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/>
    </row>
    <row r="2" spans="1:15" ht="16.5" customHeight="1" x14ac:dyDescent="0.15">
      <c r="A2" s="56" t="s">
        <v>31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"/>
    </row>
    <row r="3" spans="1:15" x14ac:dyDescent="0.15">
      <c r="A3" s="57" t="s">
        <v>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"/>
    </row>
    <row r="4" spans="1:15" ht="21" customHeight="1" x14ac:dyDescent="0.15">
      <c r="A4" s="57" t="s">
        <v>68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"/>
    </row>
    <row r="5" spans="1:15" x14ac:dyDescent="0.15">
      <c r="A5" s="58" t="s">
        <v>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6"/>
    </row>
    <row r="6" spans="1:15" x14ac:dyDescent="0.15">
      <c r="A6" s="62" t="s">
        <v>20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7"/>
    </row>
    <row r="7" spans="1:15" ht="60" customHeight="1" x14ac:dyDescent="0.15">
      <c r="A7" s="66" t="s">
        <v>0</v>
      </c>
      <c r="B7" s="67" t="s">
        <v>1</v>
      </c>
      <c r="C7" s="69" t="s">
        <v>2</v>
      </c>
      <c r="D7" s="69" t="s">
        <v>3</v>
      </c>
      <c r="E7" s="71" t="s">
        <v>4</v>
      </c>
      <c r="F7" s="61" t="s">
        <v>8</v>
      </c>
      <c r="G7" s="61"/>
      <c r="H7" s="64" t="s">
        <v>9</v>
      </c>
      <c r="I7" s="64"/>
      <c r="J7" s="64"/>
      <c r="K7" s="33" t="s">
        <v>10</v>
      </c>
      <c r="L7" s="33" t="s">
        <v>11</v>
      </c>
      <c r="M7" s="33" t="s">
        <v>12</v>
      </c>
      <c r="N7" s="65" t="s">
        <v>5</v>
      </c>
      <c r="O7" s="8"/>
    </row>
    <row r="8" spans="1:15" ht="21.75" customHeight="1" x14ac:dyDescent="0.15">
      <c r="A8" s="66"/>
      <c r="B8" s="68"/>
      <c r="C8" s="70"/>
      <c r="D8" s="70"/>
      <c r="E8" s="72"/>
      <c r="F8" s="38" t="s">
        <v>66</v>
      </c>
      <c r="G8" s="38" t="s">
        <v>67</v>
      </c>
      <c r="H8" s="35" t="s">
        <v>14</v>
      </c>
      <c r="I8" s="35" t="s">
        <v>15</v>
      </c>
      <c r="J8" s="30" t="s">
        <v>16</v>
      </c>
      <c r="K8" s="61" t="s">
        <v>13</v>
      </c>
      <c r="L8" s="61"/>
      <c r="M8" s="61"/>
      <c r="N8" s="65"/>
      <c r="O8" s="8"/>
    </row>
    <row r="9" spans="1:15" ht="21.75" customHeight="1" x14ac:dyDescent="0.15">
      <c r="A9" s="39">
        <v>1</v>
      </c>
      <c r="B9" s="40" t="s">
        <v>32</v>
      </c>
      <c r="C9" s="40" t="s">
        <v>33</v>
      </c>
      <c r="D9" s="41" t="s">
        <v>63</v>
      </c>
      <c r="E9" s="42" t="s">
        <v>62</v>
      </c>
      <c r="F9" s="40">
        <v>0.17050000000000001</v>
      </c>
      <c r="G9" s="40">
        <v>0.20899999999999999</v>
      </c>
      <c r="H9" s="36">
        <v>0</v>
      </c>
      <c r="I9" s="36">
        <v>0</v>
      </c>
      <c r="J9" s="36">
        <v>0</v>
      </c>
      <c r="K9" s="33">
        <f>G9+I9</f>
        <v>0.20899999999999999</v>
      </c>
      <c r="L9" s="33">
        <f>K9*0.13</f>
        <v>2.717E-2</v>
      </c>
      <c r="M9" s="33">
        <f>K9*1.13</f>
        <v>0.23616999999999996</v>
      </c>
      <c r="N9" s="43"/>
      <c r="O9" s="8"/>
    </row>
    <row r="10" spans="1:15" ht="21.75" customHeight="1" x14ac:dyDescent="0.15">
      <c r="A10" s="39">
        <v>2</v>
      </c>
      <c r="B10" s="40" t="s">
        <v>34</v>
      </c>
      <c r="C10" s="40" t="s">
        <v>35</v>
      </c>
      <c r="D10" s="41" t="s">
        <v>63</v>
      </c>
      <c r="E10" s="42" t="s">
        <v>62</v>
      </c>
      <c r="F10" s="40">
        <v>0.75209999999999999</v>
      </c>
      <c r="G10" s="40">
        <v>0.81059999999999999</v>
      </c>
      <c r="H10" s="36">
        <v>0</v>
      </c>
      <c r="I10" s="36">
        <v>0</v>
      </c>
      <c r="J10" s="36">
        <v>0</v>
      </c>
      <c r="K10" s="33">
        <f t="shared" ref="K10:K20" si="0">G10+I10</f>
        <v>0.81059999999999999</v>
      </c>
      <c r="L10" s="33">
        <f t="shared" ref="L10:L24" si="1">K10*0.13</f>
        <v>0.105378</v>
      </c>
      <c r="M10" s="33">
        <f t="shared" ref="M10:M24" si="2">K10*1.13</f>
        <v>0.91597799999999985</v>
      </c>
      <c r="N10" s="43"/>
      <c r="O10" s="8"/>
    </row>
    <row r="11" spans="1:15" ht="21.75" customHeight="1" x14ac:dyDescent="0.15">
      <c r="A11" s="39">
        <v>3</v>
      </c>
      <c r="B11" s="40" t="s">
        <v>36</v>
      </c>
      <c r="C11" s="40" t="s">
        <v>37</v>
      </c>
      <c r="D11" s="41" t="s">
        <v>63</v>
      </c>
      <c r="E11" s="42" t="s">
        <v>62</v>
      </c>
      <c r="F11" s="44">
        <v>0.38</v>
      </c>
      <c r="G11" s="40">
        <v>0.41449999999999998</v>
      </c>
      <c r="H11" s="36">
        <v>0</v>
      </c>
      <c r="I11" s="36">
        <v>0</v>
      </c>
      <c r="J11" s="36">
        <v>0</v>
      </c>
      <c r="K11" s="33">
        <f t="shared" si="0"/>
        <v>0.41449999999999998</v>
      </c>
      <c r="L11" s="33">
        <f t="shared" si="1"/>
        <v>5.3885000000000002E-2</v>
      </c>
      <c r="M11" s="33">
        <f t="shared" si="2"/>
        <v>0.46838499999999994</v>
      </c>
      <c r="N11" s="43"/>
      <c r="O11" s="8"/>
    </row>
    <row r="12" spans="1:15" ht="21.75" customHeight="1" x14ac:dyDescent="0.15">
      <c r="A12" s="39">
        <v>4</v>
      </c>
      <c r="B12" s="44" t="s">
        <v>38</v>
      </c>
      <c r="C12" s="44" t="s">
        <v>39</v>
      </c>
      <c r="D12" s="41" t="s">
        <v>63</v>
      </c>
      <c r="E12" s="42" t="s">
        <v>62</v>
      </c>
      <c r="F12" s="44">
        <v>2.0350000000000001</v>
      </c>
      <c r="G12" s="40">
        <v>2.2421000000000002</v>
      </c>
      <c r="H12" s="36">
        <v>0</v>
      </c>
      <c r="I12" s="36">
        <v>0</v>
      </c>
      <c r="J12" s="36">
        <v>0</v>
      </c>
      <c r="K12" s="33">
        <f t="shared" si="0"/>
        <v>2.2421000000000002</v>
      </c>
      <c r="L12" s="33">
        <f t="shared" si="1"/>
        <v>0.29147300000000004</v>
      </c>
      <c r="M12" s="33">
        <f t="shared" si="2"/>
        <v>2.5335730000000001</v>
      </c>
      <c r="N12" s="43"/>
      <c r="O12" s="8"/>
    </row>
    <row r="13" spans="1:15" ht="21.75" customHeight="1" x14ac:dyDescent="0.15">
      <c r="A13" s="39">
        <v>5</v>
      </c>
      <c r="B13" s="44" t="s">
        <v>40</v>
      </c>
      <c r="C13" s="44" t="s">
        <v>41</v>
      </c>
      <c r="D13" s="41" t="s">
        <v>63</v>
      </c>
      <c r="E13" s="42" t="s">
        <v>62</v>
      </c>
      <c r="F13" s="44">
        <v>0.43690000000000001</v>
      </c>
      <c r="G13" s="40">
        <v>0.52539999999999998</v>
      </c>
      <c r="H13" s="36">
        <v>0</v>
      </c>
      <c r="I13" s="36">
        <v>0</v>
      </c>
      <c r="J13" s="36">
        <v>0</v>
      </c>
      <c r="K13" s="33">
        <f t="shared" si="0"/>
        <v>0.52539999999999998</v>
      </c>
      <c r="L13" s="33">
        <f t="shared" si="1"/>
        <v>6.8302000000000002E-2</v>
      </c>
      <c r="M13" s="33">
        <f t="shared" si="2"/>
        <v>0.59370199999999995</v>
      </c>
      <c r="N13" s="43"/>
      <c r="O13" s="8"/>
    </row>
    <row r="14" spans="1:15" ht="21.75" customHeight="1" x14ac:dyDescent="0.15">
      <c r="A14" s="39">
        <v>6</v>
      </c>
      <c r="B14" s="44" t="s">
        <v>42</v>
      </c>
      <c r="C14" s="44" t="s">
        <v>43</v>
      </c>
      <c r="D14" s="41" t="s">
        <v>63</v>
      </c>
      <c r="E14" s="42" t="s">
        <v>62</v>
      </c>
      <c r="F14" s="44">
        <v>0.6</v>
      </c>
      <c r="G14" s="40">
        <v>0.6885</v>
      </c>
      <c r="H14" s="36">
        <v>0</v>
      </c>
      <c r="I14" s="36">
        <v>0</v>
      </c>
      <c r="J14" s="36">
        <v>0</v>
      </c>
      <c r="K14" s="33">
        <f t="shared" si="0"/>
        <v>0.6885</v>
      </c>
      <c r="L14" s="33">
        <f t="shared" si="1"/>
        <v>8.9505000000000001E-2</v>
      </c>
      <c r="M14" s="33">
        <f t="shared" si="2"/>
        <v>0.77800499999999995</v>
      </c>
      <c r="N14" s="43"/>
      <c r="O14" s="8"/>
    </row>
    <row r="15" spans="1:15" ht="21.75" customHeight="1" x14ac:dyDescent="0.15">
      <c r="A15" s="39">
        <v>7</v>
      </c>
      <c r="B15" s="44" t="s">
        <v>44</v>
      </c>
      <c r="C15" s="44" t="s">
        <v>45</v>
      </c>
      <c r="D15" s="41" t="s">
        <v>63</v>
      </c>
      <c r="E15" s="42" t="s">
        <v>62</v>
      </c>
      <c r="F15" s="44">
        <v>0.53</v>
      </c>
      <c r="G15" s="40">
        <v>0.61850000000000005</v>
      </c>
      <c r="H15" s="36">
        <v>0</v>
      </c>
      <c r="I15" s="36">
        <v>0</v>
      </c>
      <c r="J15" s="36">
        <v>0</v>
      </c>
      <c r="K15" s="33">
        <f t="shared" si="0"/>
        <v>0.61850000000000005</v>
      </c>
      <c r="L15" s="33">
        <f t="shared" si="1"/>
        <v>8.0405000000000004E-2</v>
      </c>
      <c r="M15" s="33">
        <f t="shared" si="2"/>
        <v>0.698905</v>
      </c>
      <c r="N15" s="43"/>
      <c r="O15" s="8"/>
    </row>
    <row r="16" spans="1:15" ht="21.75" customHeight="1" x14ac:dyDescent="0.15">
      <c r="A16" s="39">
        <v>8</v>
      </c>
      <c r="B16" s="44" t="s">
        <v>46</v>
      </c>
      <c r="C16" s="44" t="s">
        <v>47</v>
      </c>
      <c r="D16" s="41" t="s">
        <v>63</v>
      </c>
      <c r="E16" s="42" t="s">
        <v>62</v>
      </c>
      <c r="F16" s="44">
        <v>0.7</v>
      </c>
      <c r="G16" s="40">
        <v>0.75849999999999995</v>
      </c>
      <c r="H16" s="36">
        <v>0</v>
      </c>
      <c r="I16" s="36">
        <v>0</v>
      </c>
      <c r="J16" s="36">
        <v>0</v>
      </c>
      <c r="K16" s="33">
        <f t="shared" si="0"/>
        <v>0.75849999999999995</v>
      </c>
      <c r="L16" s="33">
        <f t="shared" si="1"/>
        <v>9.8604999999999998E-2</v>
      </c>
      <c r="M16" s="33">
        <f t="shared" si="2"/>
        <v>0.85710499999999989</v>
      </c>
      <c r="N16" s="43"/>
      <c r="O16" s="8"/>
    </row>
    <row r="17" spans="1:16" ht="21.75" customHeight="1" x14ac:dyDescent="0.15">
      <c r="A17" s="39">
        <v>9</v>
      </c>
      <c r="B17" s="44" t="s">
        <v>48</v>
      </c>
      <c r="C17" s="44" t="s">
        <v>49</v>
      </c>
      <c r="D17" s="41" t="s">
        <v>63</v>
      </c>
      <c r="E17" s="42" t="s">
        <v>62</v>
      </c>
      <c r="F17" s="44">
        <v>6.94</v>
      </c>
      <c r="G17" s="40">
        <v>7.2685000000000004</v>
      </c>
      <c r="H17" s="36">
        <v>0</v>
      </c>
      <c r="I17" s="36">
        <v>0</v>
      </c>
      <c r="J17" s="36">
        <v>0</v>
      </c>
      <c r="K17" s="33">
        <f t="shared" si="0"/>
        <v>7.2685000000000004</v>
      </c>
      <c r="L17" s="33">
        <f t="shared" si="1"/>
        <v>0.94490500000000011</v>
      </c>
      <c r="M17" s="33">
        <f t="shared" si="2"/>
        <v>8.2134049999999998</v>
      </c>
      <c r="N17" s="43"/>
      <c r="O17" s="8"/>
    </row>
    <row r="18" spans="1:16" ht="21.75" customHeight="1" x14ac:dyDescent="0.15">
      <c r="A18" s="39">
        <v>10</v>
      </c>
      <c r="B18" s="44" t="s">
        <v>50</v>
      </c>
      <c r="C18" s="44" t="s">
        <v>51</v>
      </c>
      <c r="D18" s="41" t="s">
        <v>63</v>
      </c>
      <c r="E18" s="42" t="s">
        <v>62</v>
      </c>
      <c r="F18" s="44">
        <v>2.0350000000000001</v>
      </c>
      <c r="G18" s="40">
        <v>2.2421000000000002</v>
      </c>
      <c r="H18" s="36">
        <v>0</v>
      </c>
      <c r="I18" s="36">
        <v>0</v>
      </c>
      <c r="J18" s="36">
        <v>0</v>
      </c>
      <c r="K18" s="33">
        <f t="shared" si="0"/>
        <v>2.2421000000000002</v>
      </c>
      <c r="L18" s="33">
        <f t="shared" si="1"/>
        <v>0.29147300000000004</v>
      </c>
      <c r="M18" s="33">
        <f t="shared" si="2"/>
        <v>2.5335730000000001</v>
      </c>
      <c r="N18" s="43"/>
      <c r="O18" s="8"/>
    </row>
    <row r="19" spans="1:16" ht="21.75" customHeight="1" x14ac:dyDescent="0.15">
      <c r="A19" s="39">
        <v>11</v>
      </c>
      <c r="B19" s="44" t="s">
        <v>52</v>
      </c>
      <c r="C19" s="44" t="s">
        <v>53</v>
      </c>
      <c r="D19" s="41" t="s">
        <v>63</v>
      </c>
      <c r="E19" s="42" t="s">
        <v>62</v>
      </c>
      <c r="F19" s="44">
        <v>0.43690000000000001</v>
      </c>
      <c r="G19" s="40">
        <v>0.52449999999999997</v>
      </c>
      <c r="H19" s="36">
        <v>0</v>
      </c>
      <c r="I19" s="36">
        <v>0</v>
      </c>
      <c r="J19" s="36">
        <v>0</v>
      </c>
      <c r="K19" s="33">
        <f t="shared" si="0"/>
        <v>0.52449999999999997</v>
      </c>
      <c r="L19" s="33">
        <f t="shared" si="1"/>
        <v>6.8184999999999996E-2</v>
      </c>
      <c r="M19" s="33">
        <f t="shared" si="2"/>
        <v>0.59268499999999991</v>
      </c>
      <c r="N19" s="43"/>
      <c r="O19" s="8"/>
    </row>
    <row r="20" spans="1:16" ht="21.75" customHeight="1" x14ac:dyDescent="0.15">
      <c r="A20" s="39">
        <v>12</v>
      </c>
      <c r="B20" s="44" t="s">
        <v>54</v>
      </c>
      <c r="C20" s="44" t="s">
        <v>55</v>
      </c>
      <c r="D20" s="41" t="s">
        <v>63</v>
      </c>
      <c r="E20" s="42" t="s">
        <v>62</v>
      </c>
      <c r="F20" s="44">
        <v>0.32</v>
      </c>
      <c r="G20" s="40">
        <v>0.40849999999999997</v>
      </c>
      <c r="H20" s="36">
        <v>0</v>
      </c>
      <c r="I20" s="36">
        <v>0</v>
      </c>
      <c r="J20" s="36">
        <v>0</v>
      </c>
      <c r="K20" s="33">
        <f t="shared" si="0"/>
        <v>0.40849999999999997</v>
      </c>
      <c r="L20" s="33">
        <f t="shared" si="1"/>
        <v>5.3104999999999999E-2</v>
      </c>
      <c r="M20" s="33">
        <f t="shared" si="2"/>
        <v>0.46160499999999993</v>
      </c>
      <c r="N20" s="43"/>
      <c r="O20" s="8"/>
    </row>
    <row r="21" spans="1:16" ht="21.75" customHeight="1" x14ac:dyDescent="0.15">
      <c r="A21" s="74">
        <v>13</v>
      </c>
      <c r="B21" s="49" t="s">
        <v>56</v>
      </c>
      <c r="C21" s="49" t="s">
        <v>57</v>
      </c>
      <c r="D21" s="51" t="s">
        <v>63</v>
      </c>
      <c r="E21" s="53" t="s">
        <v>62</v>
      </c>
      <c r="F21" s="44">
        <v>7.6</v>
      </c>
      <c r="G21" s="40" t="s">
        <v>65</v>
      </c>
      <c r="H21" s="37">
        <v>400000</v>
      </c>
      <c r="I21" s="36">
        <v>0.1</v>
      </c>
      <c r="J21" s="37">
        <v>40000</v>
      </c>
      <c r="K21" s="33">
        <f>F21+I21</f>
        <v>7.6999999999999993</v>
      </c>
      <c r="L21" s="33">
        <f t="shared" si="1"/>
        <v>1.0009999999999999</v>
      </c>
      <c r="M21" s="33">
        <f t="shared" si="2"/>
        <v>8.7009999999999987</v>
      </c>
      <c r="N21" s="43"/>
      <c r="O21" s="8"/>
    </row>
    <row r="22" spans="1:16" ht="21.75" customHeight="1" x14ac:dyDescent="0.15">
      <c r="A22" s="75"/>
      <c r="B22" s="50"/>
      <c r="C22" s="50"/>
      <c r="D22" s="52"/>
      <c r="E22" s="54"/>
      <c r="F22" s="44" t="s">
        <v>64</v>
      </c>
      <c r="G22" s="40">
        <v>7.6784999999999997</v>
      </c>
      <c r="H22" s="37">
        <v>400000</v>
      </c>
      <c r="I22" s="36">
        <v>0.1</v>
      </c>
      <c r="J22" s="37">
        <v>40000</v>
      </c>
      <c r="K22" s="33">
        <f>G22+I22</f>
        <v>7.7784999999999993</v>
      </c>
      <c r="L22" s="33">
        <f t="shared" si="1"/>
        <v>1.0112049999999999</v>
      </c>
      <c r="M22" s="33">
        <f t="shared" si="2"/>
        <v>8.7897049999999979</v>
      </c>
      <c r="N22" s="43"/>
      <c r="O22" s="8"/>
    </row>
    <row r="23" spans="1:16" ht="21.75" customHeight="1" x14ac:dyDescent="0.15">
      <c r="A23" s="39">
        <v>14</v>
      </c>
      <c r="B23" s="44" t="s">
        <v>58</v>
      </c>
      <c r="C23" s="44" t="s">
        <v>59</v>
      </c>
      <c r="D23" s="41" t="s">
        <v>63</v>
      </c>
      <c r="E23" s="42" t="s">
        <v>62</v>
      </c>
      <c r="F23" s="44">
        <v>0.57999999999999996</v>
      </c>
      <c r="G23" s="40">
        <v>0.63849999999999996</v>
      </c>
      <c r="H23" s="36">
        <v>0</v>
      </c>
      <c r="I23" s="36">
        <v>0</v>
      </c>
      <c r="J23" s="36">
        <v>0</v>
      </c>
      <c r="K23" s="33">
        <f>G23+I23</f>
        <v>0.63849999999999996</v>
      </c>
      <c r="L23" s="33">
        <f t="shared" si="1"/>
        <v>8.3004999999999995E-2</v>
      </c>
      <c r="M23" s="33">
        <f t="shared" si="2"/>
        <v>0.72150499999999984</v>
      </c>
      <c r="N23" s="43"/>
      <c r="O23" s="8"/>
    </row>
    <row r="24" spans="1:16" ht="21.75" customHeight="1" x14ac:dyDescent="0.15">
      <c r="A24" s="39">
        <v>15</v>
      </c>
      <c r="B24" s="44" t="s">
        <v>60</v>
      </c>
      <c r="C24" s="44" t="s">
        <v>61</v>
      </c>
      <c r="D24" s="41" t="s">
        <v>63</v>
      </c>
      <c r="E24" s="42" t="s">
        <v>62</v>
      </c>
      <c r="F24" s="44">
        <v>0.66</v>
      </c>
      <c r="G24" s="40">
        <v>0.74850000000000005</v>
      </c>
      <c r="H24" s="36">
        <v>0</v>
      </c>
      <c r="I24" s="36">
        <v>0</v>
      </c>
      <c r="J24" s="36">
        <v>0</v>
      </c>
      <c r="K24" s="34">
        <f>G24+I24</f>
        <v>0.74850000000000005</v>
      </c>
      <c r="L24" s="33">
        <f t="shared" si="1"/>
        <v>9.7305000000000016E-2</v>
      </c>
      <c r="M24" s="33">
        <f t="shared" si="2"/>
        <v>0.84580500000000003</v>
      </c>
      <c r="N24" s="43"/>
      <c r="O24" s="8"/>
    </row>
    <row r="25" spans="1:16" s="11" customFormat="1" ht="31.5" customHeight="1" x14ac:dyDescent="0.15">
      <c r="A25" s="73" t="s">
        <v>21</v>
      </c>
      <c r="B25" s="63"/>
      <c r="C25" s="63"/>
      <c r="D25" s="63"/>
      <c r="E25" s="63"/>
      <c r="F25" s="63"/>
      <c r="G25" s="63"/>
      <c r="H25" s="63"/>
      <c r="I25" s="63"/>
      <c r="J25" s="73"/>
      <c r="K25" s="73"/>
      <c r="L25" s="73"/>
      <c r="M25" s="73"/>
      <c r="N25" s="73"/>
      <c r="O25" s="31"/>
      <c r="P25" s="10"/>
    </row>
    <row r="26" spans="1:16" s="11" customFormat="1" ht="40.5" customHeight="1" x14ac:dyDescent="0.15">
      <c r="A26" s="59" t="s">
        <v>69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12"/>
      <c r="P26" s="10"/>
    </row>
    <row r="27" spans="1:16" s="11" customFormat="1" ht="28.5" customHeight="1" x14ac:dyDescent="0.15">
      <c r="A27" s="63" t="s">
        <v>17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2"/>
      <c r="P27" s="10"/>
    </row>
    <row r="28" spans="1:16" s="11" customFormat="1" ht="35.25" customHeight="1" x14ac:dyDescent="0.15">
      <c r="A28" s="59" t="s">
        <v>18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12"/>
      <c r="P28" s="10"/>
    </row>
    <row r="29" spans="1:16" s="11" customFormat="1" ht="21" customHeight="1" x14ac:dyDescent="0.15">
      <c r="A29" s="60" t="s">
        <v>19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3"/>
      <c r="P29" s="10"/>
    </row>
    <row r="30" spans="1:16" s="11" customFormat="1" ht="23.25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3"/>
      <c r="P30" s="10"/>
    </row>
    <row r="31" spans="1:16" s="11" customFormat="1" x14ac:dyDescent="0.15">
      <c r="A31" s="14" t="s">
        <v>27</v>
      </c>
      <c r="B31" s="15"/>
      <c r="C31" s="16"/>
      <c r="H31" s="11" t="s">
        <v>22</v>
      </c>
      <c r="I31" s="17"/>
      <c r="J31" s="16"/>
      <c r="K31" s="18"/>
      <c r="L31" s="18"/>
      <c r="M31" s="18"/>
      <c r="N31" s="19"/>
      <c r="O31" s="20"/>
      <c r="P31" s="10"/>
    </row>
    <row r="32" spans="1:16" s="11" customFormat="1" x14ac:dyDescent="0.15">
      <c r="A32" s="16" t="s">
        <v>28</v>
      </c>
      <c r="B32" s="15"/>
      <c r="C32" s="16"/>
      <c r="H32" s="11" t="s">
        <v>23</v>
      </c>
      <c r="I32" s="16"/>
      <c r="J32" s="16"/>
      <c r="K32" s="18"/>
      <c r="L32" s="16"/>
      <c r="M32" s="16"/>
      <c r="N32" s="21"/>
      <c r="O32" s="22"/>
      <c r="P32" s="10"/>
    </row>
    <row r="33" spans="1:16" s="11" customFormat="1" x14ac:dyDescent="0.15">
      <c r="A33" s="16"/>
      <c r="B33" s="15"/>
      <c r="C33" s="16"/>
      <c r="I33" s="16"/>
      <c r="J33" s="16"/>
      <c r="K33" s="18"/>
      <c r="L33" s="16"/>
      <c r="M33" s="16"/>
      <c r="N33" s="21"/>
      <c r="O33" s="22"/>
      <c r="P33" s="10"/>
    </row>
    <row r="34" spans="1:16" s="11" customFormat="1" x14ac:dyDescent="0.15">
      <c r="A34" s="14" t="s">
        <v>29</v>
      </c>
      <c r="B34" s="14"/>
      <c r="C34" s="23"/>
      <c r="H34" s="11" t="s">
        <v>24</v>
      </c>
      <c r="I34" s="14"/>
      <c r="J34" s="23"/>
      <c r="K34" s="18"/>
      <c r="L34" s="18"/>
      <c r="M34" s="18"/>
      <c r="N34" s="21"/>
      <c r="O34" s="22"/>
      <c r="P34" s="10"/>
    </row>
    <row r="35" spans="1:16" s="11" customFormat="1" ht="14.25" customHeight="1" x14ac:dyDescent="0.15">
      <c r="A35" s="18"/>
      <c r="B35" s="24" t="s">
        <v>26</v>
      </c>
      <c r="C35" s="18"/>
      <c r="I35" s="18" t="s">
        <v>25</v>
      </c>
      <c r="J35" s="18"/>
      <c r="K35" s="18"/>
      <c r="L35" s="18"/>
      <c r="M35" s="18"/>
      <c r="N35" s="21"/>
      <c r="O35" s="22"/>
      <c r="P35" s="10"/>
    </row>
    <row r="36" spans="1:16" x14ac:dyDescent="0.15">
      <c r="A36" s="9"/>
      <c r="B36" s="9"/>
      <c r="C36" s="9"/>
      <c r="D36" s="45"/>
      <c r="E36" s="46"/>
      <c r="F36" s="47"/>
      <c r="G36" s="47"/>
      <c r="H36" s="47"/>
      <c r="I36" s="47"/>
      <c r="J36" s="47"/>
      <c r="K36" s="47"/>
      <c r="L36" s="47"/>
      <c r="M36" s="47"/>
      <c r="N36" s="48"/>
    </row>
    <row r="37" spans="1:16" x14ac:dyDescent="0.15">
      <c r="A37" s="9"/>
      <c r="B37" s="9"/>
      <c r="C37" s="9"/>
      <c r="D37" s="45"/>
      <c r="E37" s="46"/>
      <c r="F37" s="47"/>
      <c r="G37" s="47"/>
      <c r="H37" s="47"/>
      <c r="I37" s="47"/>
      <c r="J37" s="47"/>
      <c r="K37" s="47"/>
      <c r="L37" s="47"/>
      <c r="M37" s="47"/>
      <c r="N37" s="48"/>
    </row>
    <row r="38" spans="1:16" x14ac:dyDescent="0.15">
      <c r="A38" s="9"/>
      <c r="B38" s="9"/>
      <c r="C38" s="9"/>
      <c r="D38" s="45"/>
      <c r="E38" s="46"/>
      <c r="F38" s="47"/>
      <c r="G38" s="47"/>
      <c r="H38" s="47"/>
      <c r="I38" s="47"/>
      <c r="J38" s="47"/>
      <c r="K38" s="47"/>
      <c r="L38" s="47"/>
      <c r="M38" s="47"/>
      <c r="N38" s="48"/>
    </row>
    <row r="39" spans="1:16" x14ac:dyDescent="0.15">
      <c r="A39" s="9"/>
      <c r="B39" s="9"/>
      <c r="C39" s="9"/>
      <c r="D39" s="45"/>
      <c r="E39" s="46"/>
      <c r="F39" s="47"/>
      <c r="G39" s="47"/>
      <c r="H39" s="47"/>
      <c r="I39" s="47"/>
      <c r="J39" s="47"/>
      <c r="K39" s="47"/>
      <c r="L39" s="47"/>
      <c r="M39" s="47"/>
      <c r="N39" s="48"/>
    </row>
    <row r="40" spans="1:16" x14ac:dyDescent="0.15">
      <c r="A40" s="9"/>
      <c r="B40" s="9"/>
      <c r="C40" s="9"/>
      <c r="D40" s="45"/>
      <c r="E40" s="46"/>
      <c r="F40" s="47"/>
      <c r="G40" s="47"/>
      <c r="H40" s="47"/>
      <c r="I40" s="47"/>
      <c r="J40" s="47"/>
      <c r="K40" s="47"/>
      <c r="L40" s="47"/>
      <c r="M40" s="47"/>
      <c r="N40" s="48"/>
    </row>
    <row r="41" spans="1:16" x14ac:dyDescent="0.15">
      <c r="A41" s="9"/>
      <c r="B41" s="9"/>
      <c r="C41" s="9"/>
      <c r="D41" s="45"/>
      <c r="E41" s="46"/>
      <c r="F41" s="47"/>
      <c r="G41" s="47"/>
      <c r="H41" s="47"/>
      <c r="I41" s="47"/>
      <c r="J41" s="47"/>
      <c r="K41" s="47"/>
      <c r="L41" s="47"/>
      <c r="M41" s="47"/>
      <c r="N41" s="48"/>
    </row>
    <row r="42" spans="1:16" x14ac:dyDescent="0.15">
      <c r="B42" s="3"/>
    </row>
    <row r="43" spans="1:16" x14ac:dyDescent="0.15">
      <c r="B43" s="3"/>
    </row>
    <row r="44" spans="1:16" x14ac:dyDescent="0.15">
      <c r="B44" s="3"/>
    </row>
    <row r="45" spans="1:16" x14ac:dyDescent="0.15">
      <c r="B45" s="3"/>
    </row>
    <row r="46" spans="1:16" x14ac:dyDescent="0.15">
      <c r="B46" s="3"/>
    </row>
    <row r="47" spans="1:16" x14ac:dyDescent="0.15">
      <c r="B47" s="3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</sheetData>
  <mergeCells count="25">
    <mergeCell ref="A26:N26"/>
    <mergeCell ref="A28:N28"/>
    <mergeCell ref="A29:N29"/>
    <mergeCell ref="K8:M8"/>
    <mergeCell ref="A6:N6"/>
    <mergeCell ref="A27:N27"/>
    <mergeCell ref="H7:J7"/>
    <mergeCell ref="N7:N8"/>
    <mergeCell ref="A7:A8"/>
    <mergeCell ref="B7:B8"/>
    <mergeCell ref="C7:C8"/>
    <mergeCell ref="D7:D8"/>
    <mergeCell ref="E7:E8"/>
    <mergeCell ref="F7:G7"/>
    <mergeCell ref="A25:N25"/>
    <mergeCell ref="A21:A22"/>
    <mergeCell ref="B21:B22"/>
    <mergeCell ref="C21:C22"/>
    <mergeCell ref="D21:D22"/>
    <mergeCell ref="E21:E22"/>
    <mergeCell ref="A1:N1"/>
    <mergeCell ref="A2:N2"/>
    <mergeCell ref="A3:N3"/>
    <mergeCell ref="A4:N4"/>
    <mergeCell ref="A5:N5"/>
  </mergeCells>
  <phoneticPr fontId="5" type="noConversion"/>
  <conditionalFormatting sqref="D36:D1048576 I31:I35 D1:D8 D25:D30">
    <cfRule type="duplicateValues" dxfId="0" priority="7"/>
  </conditionalFormatting>
  <printOptions horizontalCentered="1"/>
  <pageMargins left="0.25" right="0.25" top="0.75" bottom="0.75" header="0.3" footer="0.3"/>
  <pageSetup paperSize="9" scale="82" fitToHeight="0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2021-12-16T05:34:58Z</cp:lastPrinted>
  <dcterms:created xsi:type="dcterms:W3CDTF">2006-09-13T11:21:00Z</dcterms:created>
  <dcterms:modified xsi:type="dcterms:W3CDTF">2021-12-20T09:05:16Z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