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成本核算\恒伟五金\"/>
    </mc:Choice>
  </mc:AlternateContent>
  <xr:revisionPtr revIDLastSave="0" documentId="8_{404407A1-FC1A-4B7E-B0B8-3FA5958CEC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K4" i="1"/>
  <c r="K61" i="1"/>
  <c r="J61" i="1"/>
  <c r="I61" i="1"/>
  <c r="H61" i="1"/>
  <c r="K60" i="1"/>
  <c r="J60" i="1"/>
  <c r="I60" i="1"/>
  <c r="H60" i="1"/>
  <c r="K59" i="1"/>
  <c r="J59" i="1"/>
  <c r="I59" i="1"/>
  <c r="H59" i="1"/>
  <c r="K58" i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J24" i="1"/>
  <c r="I24" i="1"/>
  <c r="H24" i="1"/>
  <c r="K23" i="1"/>
  <c r="J23" i="1"/>
  <c r="I23" i="1"/>
  <c r="H23" i="1"/>
  <c r="K22" i="1"/>
  <c r="J22" i="1"/>
  <c r="I22" i="1"/>
  <c r="H22" i="1"/>
  <c r="K21" i="1"/>
  <c r="J21" i="1"/>
  <c r="I21" i="1"/>
  <c r="H21" i="1"/>
  <c r="K20" i="1"/>
  <c r="J20" i="1"/>
  <c r="I20" i="1"/>
  <c r="H20" i="1"/>
  <c r="K19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K15" i="1"/>
  <c r="J15" i="1"/>
  <c r="I15" i="1"/>
  <c r="H15" i="1"/>
  <c r="K14" i="1"/>
  <c r="J14" i="1"/>
  <c r="I14" i="1"/>
  <c r="H14" i="1"/>
  <c r="K13" i="1"/>
  <c r="J13" i="1"/>
  <c r="I13" i="1"/>
  <c r="H13" i="1"/>
  <c r="K12" i="1"/>
  <c r="J12" i="1"/>
  <c r="I12" i="1"/>
  <c r="H12" i="1"/>
  <c r="K11" i="1"/>
  <c r="J11" i="1"/>
  <c r="I11" i="1"/>
  <c r="H11" i="1"/>
  <c r="K10" i="1"/>
  <c r="J10" i="1"/>
  <c r="I10" i="1"/>
  <c r="H10" i="1"/>
  <c r="K9" i="1"/>
  <c r="J9" i="1"/>
  <c r="I9" i="1"/>
  <c r="H9" i="1"/>
  <c r="K8" i="1"/>
  <c r="J8" i="1"/>
  <c r="I8" i="1"/>
  <c r="H8" i="1"/>
  <c r="K7" i="1"/>
  <c r="J7" i="1"/>
  <c r="I7" i="1"/>
  <c r="H7" i="1"/>
  <c r="K6" i="1"/>
  <c r="J6" i="1"/>
  <c r="I6" i="1"/>
  <c r="H6" i="1"/>
  <c r="J5" i="1"/>
  <c r="I5" i="1"/>
  <c r="H5" i="1"/>
  <c r="J4" i="1"/>
  <c r="I4" i="1"/>
  <c r="H4" i="1"/>
</calcChain>
</file>

<file path=xl/sharedStrings.xml><?xml version="1.0" encoding="utf-8"?>
<sst xmlns="http://schemas.openxmlformats.org/spreadsheetml/2006/main" count="246" uniqueCount="189">
  <si>
    <t>价格协议</t>
  </si>
  <si>
    <t>序号</t>
  </si>
  <si>
    <t>QAD编码</t>
  </si>
  <si>
    <t>零部件名称（QAD）</t>
  </si>
  <si>
    <t>图号或规格</t>
  </si>
  <si>
    <t>单位</t>
  </si>
  <si>
    <t>产品重量</t>
  </si>
  <si>
    <t>2021.4-7月执行铝合金材料价格17.2/kg</t>
  </si>
  <si>
    <t>2021.8月铝合金材料执行价格19.2/kg</t>
  </si>
  <si>
    <t>2021.11月铝合金材料执行价格21.2/kg</t>
  </si>
  <si>
    <t>2021.9月铝合金材料执行价格23.2/kg</t>
  </si>
  <si>
    <t>2021.10.铝合金材料执行价格25.2/kg</t>
  </si>
  <si>
    <t>㎏</t>
  </si>
  <si>
    <t>REM0001991</t>
  </si>
  <si>
    <t>欧马克室内镜杆</t>
  </si>
  <si>
    <t>02.01.02.159</t>
  </si>
  <si>
    <t>件</t>
  </si>
  <si>
    <t>RIM0000068</t>
  </si>
  <si>
    <t>济南重汽室内镜杆</t>
  </si>
  <si>
    <t>02.01.02.176</t>
  </si>
  <si>
    <t>RSM0000113</t>
  </si>
  <si>
    <t>H4前下铝镜杆</t>
  </si>
  <si>
    <t>02.01.02.310</t>
  </si>
  <si>
    <t>RIM0000121</t>
  </si>
  <si>
    <t>M20室内镜杆</t>
  </si>
  <si>
    <t>02.01.02.344</t>
  </si>
  <si>
    <t>REM0001649</t>
  </si>
  <si>
    <t>1580镜座左</t>
  </si>
  <si>
    <t>02.01.03.094</t>
  </si>
  <si>
    <t>REM0001657</t>
  </si>
  <si>
    <t>1580镜座右</t>
  </si>
  <si>
    <t>02.01.03.095</t>
  </si>
  <si>
    <t>REM0001801</t>
  </si>
  <si>
    <t>豪泺左上镜座</t>
  </si>
  <si>
    <t>02.01.03.102</t>
  </si>
  <si>
    <t>REM0001802</t>
  </si>
  <si>
    <t>豪泺左下镜座</t>
  </si>
  <si>
    <t>02.01.03.103</t>
  </si>
  <si>
    <t>REM0000570</t>
  </si>
  <si>
    <t>豪泺豪华平顶下镜座左</t>
  </si>
  <si>
    <t>02.01.03.103A</t>
  </si>
  <si>
    <t>REM0001812</t>
  </si>
  <si>
    <t>豪泺右上镜座</t>
  </si>
  <si>
    <t>02.01.03.104</t>
  </si>
  <si>
    <t>REM0001813</t>
  </si>
  <si>
    <t>豪泺右下镜座</t>
  </si>
  <si>
    <t>02.01.03.105</t>
  </si>
  <si>
    <t>REM0000584</t>
  </si>
  <si>
    <t>豪泺豪华平顶下镜座右</t>
  </si>
  <si>
    <t>02.01.03.105A</t>
  </si>
  <si>
    <t>REM0001700</t>
  </si>
  <si>
    <t>K1镜座左</t>
  </si>
  <si>
    <t>02.01.03.176</t>
  </si>
  <si>
    <t>REM0001710</t>
  </si>
  <si>
    <t>K1镜座右</t>
  </si>
  <si>
    <t>02.01.03.177</t>
  </si>
  <si>
    <t>REM0002632</t>
  </si>
  <si>
    <t>H4补盲镜座</t>
  </si>
  <si>
    <t>02.01.03.202</t>
  </si>
  <si>
    <t>RSM0000120</t>
  </si>
  <si>
    <t>曼项目前下镜座</t>
  </si>
  <si>
    <t>02.01.03.203</t>
  </si>
  <si>
    <t>REM0002127</t>
  </si>
  <si>
    <t>M31RB镜座左</t>
  </si>
  <si>
    <t>02.01.03.204</t>
  </si>
  <si>
    <t>REM0002128</t>
  </si>
  <si>
    <t>M31RB镜座右</t>
  </si>
  <si>
    <t>02.01.03.205</t>
  </si>
  <si>
    <t>REM0002129</t>
  </si>
  <si>
    <t>B40L右镜座</t>
  </si>
  <si>
    <t>02.01.03.212</t>
  </si>
  <si>
    <t>REM0002130</t>
  </si>
  <si>
    <t>B40L左镜座</t>
  </si>
  <si>
    <t>02.01.03.213</t>
  </si>
  <si>
    <t>REM0000630</t>
  </si>
  <si>
    <t>MV3左上座</t>
  </si>
  <si>
    <t>02.01.03.219</t>
  </si>
  <si>
    <t>REM0000637</t>
  </si>
  <si>
    <t>MV3右上座</t>
  </si>
  <si>
    <t>02.01.03.220</t>
  </si>
  <si>
    <t>REM0000631</t>
  </si>
  <si>
    <t>MV3左下座</t>
  </si>
  <si>
    <t>02.01.03.221</t>
  </si>
  <si>
    <t>REM0000638</t>
  </si>
  <si>
    <t>MV3右下座</t>
  </si>
  <si>
    <t>02.01.03.222</t>
  </si>
  <si>
    <t>REM0000839</t>
  </si>
  <si>
    <t>M50N镜座左</t>
  </si>
  <si>
    <t>02.01.03.238</t>
  </si>
  <si>
    <t>M50N镜座右</t>
  </si>
  <si>
    <t>REM0000156</t>
  </si>
  <si>
    <t>C35DB镜座左</t>
  </si>
  <si>
    <t>02.01.03.240</t>
  </si>
  <si>
    <t>REM0000188</t>
  </si>
  <si>
    <t>C35DB镜座右</t>
  </si>
  <si>
    <t>02.01.03.241</t>
  </si>
  <si>
    <t>REM0001702</t>
  </si>
  <si>
    <t>K1调整座左</t>
  </si>
  <si>
    <t>02.01.04.238</t>
  </si>
  <si>
    <t>REM0001712</t>
  </si>
  <si>
    <t>K1调整座右</t>
  </si>
  <si>
    <t>02.01.04.239</t>
  </si>
  <si>
    <t>RSM0000132</t>
  </si>
  <si>
    <t>曼项目补盲镜座</t>
  </si>
  <si>
    <t>02.01.04.349</t>
  </si>
  <si>
    <t>RSM0000134</t>
  </si>
  <si>
    <t>曼项目前下固定座</t>
  </si>
  <si>
    <t>02.01.04.355</t>
  </si>
  <si>
    <t>REM0002148</t>
  </si>
  <si>
    <t>ETX镜臂左</t>
  </si>
  <si>
    <t>02.01.04.361</t>
  </si>
  <si>
    <t>REM0002150</t>
  </si>
  <si>
    <t>ETX镜臂右</t>
  </si>
  <si>
    <t>02.01.04.363</t>
  </si>
  <si>
    <t>REM0002640</t>
  </si>
  <si>
    <t>曼项目弹簧压盖</t>
  </si>
  <si>
    <t>02.01.04.408</t>
  </si>
  <si>
    <t>REM0001145</t>
  </si>
  <si>
    <t>B40L左电折压板</t>
  </si>
  <si>
    <t>02.01.04.416</t>
  </si>
  <si>
    <t>REM0001151</t>
  </si>
  <si>
    <t>B40L右电折压板</t>
  </si>
  <si>
    <t>02.01.04.423</t>
  </si>
  <si>
    <t>REM0001098</t>
  </si>
  <si>
    <t>B40L手折压板左</t>
  </si>
  <si>
    <t>02.01.04.439</t>
  </si>
  <si>
    <t>REM0001115</t>
  </si>
  <si>
    <t>B40L手折压板右</t>
  </si>
  <si>
    <t>02.01.04.440</t>
  </si>
  <si>
    <t>REM0001143</t>
  </si>
  <si>
    <t>B80C左镜座</t>
  </si>
  <si>
    <t>02.01.04.447</t>
  </si>
  <si>
    <t>REM0001165</t>
  </si>
  <si>
    <t>B80C右镜座</t>
  </si>
  <si>
    <t>02.01.04.448</t>
  </si>
  <si>
    <t>RSM0000148</t>
  </si>
  <si>
    <t>H4前下铝支臂</t>
  </si>
  <si>
    <t>02.01.05.102</t>
  </si>
  <si>
    <t>RCA0000114</t>
  </si>
  <si>
    <t>新标准大铰链左</t>
  </si>
  <si>
    <t>02.01.05.118</t>
  </si>
  <si>
    <t>RCA0000115</t>
  </si>
  <si>
    <t>新标准大铰链右</t>
  </si>
  <si>
    <t>02.01.05.119</t>
  </si>
  <si>
    <t>REM0000847</t>
  </si>
  <si>
    <t>M50N转轴左</t>
  </si>
  <si>
    <t>02.01.05.124</t>
  </si>
  <si>
    <t>REM0000873</t>
  </si>
  <si>
    <t>M50N转轴右</t>
  </si>
  <si>
    <t>02.01.05.125</t>
  </si>
  <si>
    <t>RCA0000070</t>
  </si>
  <si>
    <t>ETX铰链左</t>
  </si>
  <si>
    <t>02.01.05.126</t>
  </si>
  <si>
    <t>RCA0000069</t>
  </si>
  <si>
    <t>ETX铰链右</t>
  </si>
  <si>
    <t>02.01.05.127</t>
  </si>
  <si>
    <t>RSM0000260</t>
  </si>
  <si>
    <t>曼项目右置安装臂</t>
  </si>
  <si>
    <t>02.01.05.132</t>
  </si>
  <si>
    <t>RSM0000265</t>
  </si>
  <si>
    <t>曼项目右置固定座</t>
  </si>
  <si>
    <t>02.01.05.133</t>
  </si>
  <si>
    <t>REM0002641</t>
  </si>
  <si>
    <t>M20转轴左</t>
  </si>
  <si>
    <t>02.01.05.160</t>
  </si>
  <si>
    <t>REM0002642</t>
  </si>
  <si>
    <t>M20转轴右</t>
  </si>
  <si>
    <t>02.01.05.161</t>
  </si>
  <si>
    <t>REM0000924</t>
  </si>
  <si>
    <t>B40垫块</t>
  </si>
  <si>
    <t>02.01.05.183</t>
  </si>
  <si>
    <t>REM0001132</t>
  </si>
  <si>
    <t>B80C压板左</t>
  </si>
  <si>
    <t>02.01.05.204</t>
  </si>
  <si>
    <t>REM0001155</t>
  </si>
  <si>
    <t>B80C压板右</t>
  </si>
  <si>
    <t>02.01.05.205</t>
  </si>
  <si>
    <t>REM0000791</t>
  </si>
  <si>
    <t>C30D转轴左</t>
  </si>
  <si>
    <t>02.01.05.256</t>
  </si>
  <si>
    <t>REM0000818</t>
  </si>
  <si>
    <t>C30D转轴右</t>
  </si>
  <si>
    <t>02.01.05.257</t>
  </si>
  <si>
    <t>REM0001670</t>
  </si>
  <si>
    <t>1780镜座右（新2）</t>
  </si>
  <si>
    <t>02.01.03.179</t>
  </si>
  <si>
    <t>根据价格协议按中华商务网站大宗商品采购信息ADC12铝合金(价格23800)9月价格调整表，沛霖落实</t>
  </si>
  <si>
    <t>黄骅市恒伟五金制品有限公司    2021.9.7</t>
  </si>
  <si>
    <t>苏部 你好  因今年铝合金价格不稳定我前期与郭总协商制定上下浮动价格，当时他也同意 ，我把此表发给沛霖，到今也未给我价格协议表，导致我三个月（9-11）未开发票，近期与李总联系他讲需你批复。无论材料价格多高我都把货供到，请苏部落实月底给于答复，我按答复落实12月计划。无论谁负责应按理办事贵司部分领导事情拖延不是解决问题方式。我不希望把应解决事情不解决造成合作分歧。2021.11.27号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</si>
</sst>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#,##0.0000_ "/>
    <numFmt numFmtId="178" formatCode="0.00_ "/>
    <numFmt numFmtId="179" formatCode="0_ "/>
    <numFmt numFmtId="180" formatCode="0.0000_ "/>
    <numFmt numFmtId="182" formatCode="0.000"/>
  </numFmts>
  <fonts count="12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SimSun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9" fillId="0" borderId="0" applyProtection="0">
      <alignment vertical="center"/>
    </xf>
    <xf numFmtId="9" fontId="1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9" fontId="7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180" fontId="6" fillId="2" borderId="4" xfId="0" applyNumberFormat="1" applyFont="1" applyFill="1" applyBorder="1" applyAlignment="1">
      <alignment horizontal="center" vertical="center"/>
    </xf>
    <xf numFmtId="179" fontId="7" fillId="2" borderId="5" xfId="0" applyNumberFormat="1" applyFont="1" applyFill="1" applyBorder="1" applyAlignment="1">
      <alignment horizontal="center" vertical="center"/>
    </xf>
    <xf numFmtId="179" fontId="7" fillId="2" borderId="6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80" fontId="6" fillId="2" borderId="7" xfId="0" applyNumberFormat="1" applyFont="1" applyFill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9" fontId="7" fillId="2" borderId="8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center" vertical="center"/>
    </xf>
    <xf numFmtId="179" fontId="7" fillId="2" borderId="10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7" fontId="6" fillId="2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6" fillId="2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9" fontId="0" fillId="0" borderId="0" xfId="2" applyFont="1">
      <alignment vertical="center"/>
    </xf>
    <xf numFmtId="182" fontId="0" fillId="0" borderId="0" xfId="0" applyNumberFormat="1">
      <alignment vertical="center"/>
    </xf>
    <xf numFmtId="9" fontId="0" fillId="0" borderId="0" xfId="0" applyNumberFormat="1">
      <alignment vertical="center"/>
    </xf>
  </cellXfs>
  <cellStyles count="3">
    <cellStyle name="百分比" xfId="2" builtinId="5"/>
    <cellStyle name="常规" xfId="0" builtinId="0"/>
    <cellStyle name="常规 2 2 6" xfId="1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0"/>
  <sheetViews>
    <sheetView tabSelected="1" workbookViewId="0">
      <selection activeCell="L1" sqref="L1:N1048576"/>
    </sheetView>
  </sheetViews>
  <sheetFormatPr defaultColWidth="9" defaultRowHeight="14.4"/>
  <cols>
    <col min="1" max="1" width="4.33203125" style="1" customWidth="1"/>
    <col min="2" max="2" width="10.109375" style="1" customWidth="1"/>
    <col min="3" max="3" width="18.44140625" style="1" customWidth="1"/>
    <col min="4" max="4" width="13.109375" style="1" customWidth="1"/>
    <col min="5" max="5" width="4.6640625" style="1" customWidth="1"/>
    <col min="6" max="6" width="9" style="2"/>
    <col min="7" max="7" width="9" style="3"/>
    <col min="8" max="10" width="14" style="4" customWidth="1"/>
    <col min="11" max="11" width="12.21875" style="4" customWidth="1"/>
  </cols>
  <sheetData>
    <row r="1" spans="1:14" ht="39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4" ht="34.950000000000003" customHeight="1">
      <c r="A2" s="39" t="s">
        <v>1</v>
      </c>
      <c r="B2" s="40" t="s">
        <v>2</v>
      </c>
      <c r="C2" s="41" t="s">
        <v>3</v>
      </c>
      <c r="D2" s="41" t="s">
        <v>4</v>
      </c>
      <c r="E2" s="42" t="s">
        <v>5</v>
      </c>
      <c r="F2" s="6" t="s">
        <v>6</v>
      </c>
      <c r="G2" s="43" t="s">
        <v>7</v>
      </c>
      <c r="H2" s="44" t="s">
        <v>8</v>
      </c>
      <c r="I2" s="44" t="s">
        <v>9</v>
      </c>
      <c r="J2" s="44" t="s">
        <v>10</v>
      </c>
      <c r="K2" s="44" t="s">
        <v>11</v>
      </c>
    </row>
    <row r="3" spans="1:14" ht="42" customHeight="1">
      <c r="A3" s="39"/>
      <c r="B3" s="40"/>
      <c r="C3" s="41"/>
      <c r="D3" s="41"/>
      <c r="E3" s="42"/>
      <c r="F3" s="7" t="s">
        <v>12</v>
      </c>
      <c r="G3" s="43"/>
      <c r="H3" s="44"/>
      <c r="I3" s="44"/>
      <c r="J3" s="44"/>
      <c r="K3" s="44"/>
    </row>
    <row r="4" spans="1:14">
      <c r="A4" s="8">
        <v>1</v>
      </c>
      <c r="B4" s="9" t="s">
        <v>13</v>
      </c>
      <c r="C4" s="10" t="s">
        <v>14</v>
      </c>
      <c r="D4" s="11" t="s">
        <v>15</v>
      </c>
      <c r="E4" s="12" t="s">
        <v>16</v>
      </c>
      <c r="F4" s="13">
        <v>5.3999999999999999E-2</v>
      </c>
      <c r="G4" s="14">
        <v>2.1652</v>
      </c>
      <c r="H4" s="15">
        <f>(F4*2)+G4</f>
        <v>2.2732000000000001</v>
      </c>
      <c r="I4" s="15">
        <f>(F4*4)+G4</f>
        <v>2.3812000000000002</v>
      </c>
      <c r="J4" s="36">
        <f>(F4*6)+G4</f>
        <v>2.4891999999999999</v>
      </c>
      <c r="K4" s="36">
        <f>(F4*8)+G4</f>
        <v>2.5972</v>
      </c>
      <c r="L4" s="47"/>
      <c r="M4" s="48"/>
      <c r="N4" s="47"/>
    </row>
    <row r="5" spans="1:14">
      <c r="A5" s="16">
        <v>2</v>
      </c>
      <c r="B5" s="17" t="s">
        <v>17</v>
      </c>
      <c r="C5" s="18" t="s">
        <v>18</v>
      </c>
      <c r="D5" s="19" t="s">
        <v>19</v>
      </c>
      <c r="E5" s="5" t="s">
        <v>16</v>
      </c>
      <c r="F5" s="20">
        <v>0.05</v>
      </c>
      <c r="G5" s="21">
        <v>1.9440999999999999</v>
      </c>
      <c r="H5" s="22">
        <f t="shared" ref="H5:H36" si="0">(F5*2)+G5</f>
        <v>2.0440999999999998</v>
      </c>
      <c r="I5" s="15">
        <f t="shared" ref="I5:I36" si="1">(F5*4)+G5</f>
        <v>2.1440999999999999</v>
      </c>
      <c r="J5" s="36">
        <f t="shared" ref="J5:J36" si="2">(F5*6)+G5</f>
        <v>2.2441</v>
      </c>
      <c r="K5" s="36">
        <f>(F5*8)+G5</f>
        <v>2.3441000000000001</v>
      </c>
      <c r="L5" s="47"/>
      <c r="M5" s="48"/>
      <c r="N5" s="47"/>
    </row>
    <row r="6" spans="1:14">
      <c r="A6" s="16">
        <v>3</v>
      </c>
      <c r="B6" s="17" t="s">
        <v>20</v>
      </c>
      <c r="C6" s="18" t="s">
        <v>21</v>
      </c>
      <c r="D6" s="19" t="s">
        <v>22</v>
      </c>
      <c r="E6" s="5" t="s">
        <v>16</v>
      </c>
      <c r="F6" s="20">
        <v>0.39300000000000002</v>
      </c>
      <c r="G6" s="21">
        <v>21.1843</v>
      </c>
      <c r="H6" s="22">
        <f t="shared" si="0"/>
        <v>21.970300000000002</v>
      </c>
      <c r="I6" s="15">
        <f t="shared" si="1"/>
        <v>22.7563</v>
      </c>
      <c r="J6" s="36">
        <f t="shared" si="2"/>
        <v>23.542300000000001</v>
      </c>
      <c r="K6" s="36">
        <f t="shared" ref="K5:K36" si="3">(F6*8)+G6</f>
        <v>24.328299999999999</v>
      </c>
      <c r="L6" s="47"/>
      <c r="M6" s="48"/>
      <c r="N6" s="47"/>
    </row>
    <row r="7" spans="1:14">
      <c r="A7" s="16">
        <v>4</v>
      </c>
      <c r="B7" s="17" t="s">
        <v>23</v>
      </c>
      <c r="C7" s="18" t="s">
        <v>24</v>
      </c>
      <c r="D7" s="19" t="s">
        <v>25</v>
      </c>
      <c r="E7" s="5" t="s">
        <v>16</v>
      </c>
      <c r="F7" s="20">
        <v>3.2000000000000001E-2</v>
      </c>
      <c r="G7" s="21">
        <v>1.8966000000000001</v>
      </c>
      <c r="H7" s="22">
        <f t="shared" si="0"/>
        <v>1.9606000000000001</v>
      </c>
      <c r="I7" s="15">
        <f t="shared" si="1"/>
        <v>2.0246</v>
      </c>
      <c r="J7" s="36">
        <f t="shared" si="2"/>
        <v>2.0886</v>
      </c>
      <c r="K7" s="36">
        <f t="shared" si="3"/>
        <v>2.1526000000000001</v>
      </c>
      <c r="L7" s="47"/>
      <c r="M7" s="48"/>
      <c r="N7" s="47"/>
    </row>
    <row r="8" spans="1:14">
      <c r="A8" s="16">
        <v>5</v>
      </c>
      <c r="B8" s="17" t="s">
        <v>26</v>
      </c>
      <c r="C8" s="18" t="s">
        <v>27</v>
      </c>
      <c r="D8" s="19" t="s">
        <v>28</v>
      </c>
      <c r="E8" s="5" t="s">
        <v>16</v>
      </c>
      <c r="F8" s="20">
        <v>0.33300000000000002</v>
      </c>
      <c r="G8" s="21">
        <v>9.1768000000000001</v>
      </c>
      <c r="H8" s="22">
        <f t="shared" si="0"/>
        <v>9.8428000000000004</v>
      </c>
      <c r="I8" s="15">
        <f t="shared" si="1"/>
        <v>10.508800000000001</v>
      </c>
      <c r="J8" s="36">
        <f t="shared" si="2"/>
        <v>11.174800000000001</v>
      </c>
      <c r="K8" s="36">
        <f t="shared" si="3"/>
        <v>11.8408</v>
      </c>
      <c r="L8" s="47"/>
      <c r="M8" s="48"/>
      <c r="N8" s="47"/>
    </row>
    <row r="9" spans="1:14">
      <c r="A9" s="16">
        <v>6</v>
      </c>
      <c r="B9" s="17" t="s">
        <v>29</v>
      </c>
      <c r="C9" s="23" t="s">
        <v>30</v>
      </c>
      <c r="D9" s="19" t="s">
        <v>31</v>
      </c>
      <c r="E9" s="5" t="s">
        <v>16</v>
      </c>
      <c r="F9" s="20">
        <v>0.33300000000000002</v>
      </c>
      <c r="G9" s="21">
        <v>9.1768000000000001</v>
      </c>
      <c r="H9" s="22">
        <f t="shared" si="0"/>
        <v>9.8428000000000004</v>
      </c>
      <c r="I9" s="15">
        <f t="shared" si="1"/>
        <v>10.508800000000001</v>
      </c>
      <c r="J9" s="36">
        <f t="shared" si="2"/>
        <v>11.174800000000001</v>
      </c>
      <c r="K9" s="36">
        <f t="shared" si="3"/>
        <v>11.8408</v>
      </c>
      <c r="L9" s="47"/>
      <c r="M9" s="48"/>
      <c r="N9" s="47"/>
    </row>
    <row r="10" spans="1:14">
      <c r="A10" s="16">
        <v>7</v>
      </c>
      <c r="B10" s="17" t="s">
        <v>32</v>
      </c>
      <c r="C10" s="18" t="s">
        <v>33</v>
      </c>
      <c r="D10" s="19" t="s">
        <v>34</v>
      </c>
      <c r="E10" s="5" t="s">
        <v>16</v>
      </c>
      <c r="F10" s="20">
        <v>0.17</v>
      </c>
      <c r="G10" s="21">
        <v>5.5926999999999998</v>
      </c>
      <c r="H10" s="22">
        <f t="shared" si="0"/>
        <v>5.9326999999999996</v>
      </c>
      <c r="I10" s="15">
        <f t="shared" si="1"/>
        <v>6.2726999999999995</v>
      </c>
      <c r="J10" s="36">
        <f t="shared" si="2"/>
        <v>6.6127000000000002</v>
      </c>
      <c r="K10" s="36">
        <f t="shared" si="3"/>
        <v>6.9527000000000001</v>
      </c>
      <c r="L10" s="47"/>
      <c r="M10" s="48"/>
      <c r="N10" s="47"/>
    </row>
    <row r="11" spans="1:14">
      <c r="A11" s="16">
        <v>8</v>
      </c>
      <c r="B11" s="17" t="s">
        <v>35</v>
      </c>
      <c r="C11" s="18" t="s">
        <v>36</v>
      </c>
      <c r="D11" s="19" t="s">
        <v>37</v>
      </c>
      <c r="E11" s="5" t="s">
        <v>16</v>
      </c>
      <c r="F11" s="20">
        <v>0.28199999999999997</v>
      </c>
      <c r="G11" s="21">
        <v>7.4261999999999997</v>
      </c>
      <c r="H11" s="22">
        <f t="shared" si="0"/>
        <v>7.9901999999999997</v>
      </c>
      <c r="I11" s="15">
        <f t="shared" si="1"/>
        <v>8.5541999999999998</v>
      </c>
      <c r="J11" s="36">
        <f t="shared" si="2"/>
        <v>9.1181999999999999</v>
      </c>
      <c r="K11" s="36">
        <f t="shared" si="3"/>
        <v>9.6821999999999999</v>
      </c>
      <c r="L11" s="47"/>
      <c r="M11" s="48"/>
      <c r="N11" s="47"/>
    </row>
    <row r="12" spans="1:14">
      <c r="A12" s="16">
        <v>9</v>
      </c>
      <c r="B12" s="17" t="s">
        <v>38</v>
      </c>
      <c r="C12" s="18" t="s">
        <v>39</v>
      </c>
      <c r="D12" s="19" t="s">
        <v>40</v>
      </c>
      <c r="E12" s="5" t="s">
        <v>16</v>
      </c>
      <c r="F12" s="20">
        <v>0.29899999999999999</v>
      </c>
      <c r="G12" s="21">
        <v>10.4984</v>
      </c>
      <c r="H12" s="22">
        <f t="shared" si="0"/>
        <v>11.096400000000001</v>
      </c>
      <c r="I12" s="15">
        <f t="shared" si="1"/>
        <v>11.6944</v>
      </c>
      <c r="J12" s="36">
        <f t="shared" si="2"/>
        <v>12.292400000000001</v>
      </c>
      <c r="K12" s="36">
        <f t="shared" si="3"/>
        <v>12.8904</v>
      </c>
      <c r="L12" s="47"/>
      <c r="M12" s="48"/>
      <c r="N12" s="47"/>
    </row>
    <row r="13" spans="1:14">
      <c r="A13" s="16">
        <v>10</v>
      </c>
      <c r="B13" s="17" t="s">
        <v>41</v>
      </c>
      <c r="C13" s="18" t="s">
        <v>42</v>
      </c>
      <c r="D13" s="19" t="s">
        <v>43</v>
      </c>
      <c r="E13" s="5" t="s">
        <v>16</v>
      </c>
      <c r="F13" s="20">
        <v>0.17</v>
      </c>
      <c r="G13" s="21">
        <v>5.5926999999999998</v>
      </c>
      <c r="H13" s="22">
        <f t="shared" si="0"/>
        <v>5.9326999999999996</v>
      </c>
      <c r="I13" s="15">
        <f t="shared" si="1"/>
        <v>6.2726999999999995</v>
      </c>
      <c r="J13" s="36">
        <f t="shared" si="2"/>
        <v>6.6127000000000002</v>
      </c>
      <c r="K13" s="36">
        <f t="shared" si="3"/>
        <v>6.9527000000000001</v>
      </c>
      <c r="L13" s="47"/>
      <c r="M13" s="48"/>
      <c r="N13" s="47"/>
    </row>
    <row r="14" spans="1:14">
      <c r="A14" s="16">
        <v>11</v>
      </c>
      <c r="B14" s="17" t="s">
        <v>44</v>
      </c>
      <c r="C14" s="18" t="s">
        <v>45</v>
      </c>
      <c r="D14" s="19" t="s">
        <v>46</v>
      </c>
      <c r="E14" s="5" t="s">
        <v>16</v>
      </c>
      <c r="F14" s="20">
        <v>0.28199999999999997</v>
      </c>
      <c r="G14" s="21">
        <v>7.4261999999999997</v>
      </c>
      <c r="H14" s="22">
        <f t="shared" si="0"/>
        <v>7.9901999999999997</v>
      </c>
      <c r="I14" s="15">
        <f t="shared" si="1"/>
        <v>8.5541999999999998</v>
      </c>
      <c r="J14" s="36">
        <f t="shared" si="2"/>
        <v>9.1181999999999999</v>
      </c>
      <c r="K14" s="36">
        <f t="shared" si="3"/>
        <v>9.6821999999999999</v>
      </c>
      <c r="L14" s="47"/>
      <c r="M14" s="48"/>
      <c r="N14" s="47"/>
    </row>
    <row r="15" spans="1:14">
      <c r="A15" s="16">
        <v>12</v>
      </c>
      <c r="B15" s="17" t="s">
        <v>47</v>
      </c>
      <c r="C15" s="18" t="s">
        <v>48</v>
      </c>
      <c r="D15" s="19" t="s">
        <v>49</v>
      </c>
      <c r="E15" s="5" t="s">
        <v>16</v>
      </c>
      <c r="F15" s="20">
        <v>0.29899999999999999</v>
      </c>
      <c r="G15" s="21">
        <v>10.4984</v>
      </c>
      <c r="H15" s="22">
        <f t="shared" si="0"/>
        <v>11.096400000000001</v>
      </c>
      <c r="I15" s="15">
        <f t="shared" si="1"/>
        <v>11.6944</v>
      </c>
      <c r="J15" s="36">
        <f t="shared" si="2"/>
        <v>12.292400000000001</v>
      </c>
      <c r="K15" s="36">
        <f t="shared" si="3"/>
        <v>12.8904</v>
      </c>
      <c r="L15" s="47"/>
      <c r="M15" s="48"/>
      <c r="N15" s="47"/>
    </row>
    <row r="16" spans="1:14">
      <c r="A16" s="16">
        <v>13</v>
      </c>
      <c r="B16" s="17" t="s">
        <v>50</v>
      </c>
      <c r="C16" s="18" t="s">
        <v>51</v>
      </c>
      <c r="D16" s="18" t="s">
        <v>52</v>
      </c>
      <c r="E16" s="5" t="s">
        <v>16</v>
      </c>
      <c r="F16" s="20">
        <v>0.31900000000000001</v>
      </c>
      <c r="G16" s="21">
        <v>8.0159000000000002</v>
      </c>
      <c r="H16" s="22">
        <f t="shared" si="0"/>
        <v>8.6539000000000001</v>
      </c>
      <c r="I16" s="15">
        <f t="shared" si="1"/>
        <v>9.2919</v>
      </c>
      <c r="J16" s="36">
        <f t="shared" si="2"/>
        <v>9.9298999999999999</v>
      </c>
      <c r="K16" s="36">
        <f t="shared" si="3"/>
        <v>10.5679</v>
      </c>
      <c r="L16" s="47"/>
      <c r="M16" s="48"/>
      <c r="N16" s="47"/>
    </row>
    <row r="17" spans="1:14">
      <c r="A17" s="16">
        <v>14</v>
      </c>
      <c r="B17" s="17" t="s">
        <v>53</v>
      </c>
      <c r="C17" s="18" t="s">
        <v>54</v>
      </c>
      <c r="D17" s="18" t="s">
        <v>55</v>
      </c>
      <c r="E17" s="5" t="s">
        <v>16</v>
      </c>
      <c r="F17" s="20">
        <v>0.31900000000000001</v>
      </c>
      <c r="G17" s="21">
        <v>8.0159000000000002</v>
      </c>
      <c r="H17" s="22">
        <f t="shared" si="0"/>
        <v>8.6539000000000001</v>
      </c>
      <c r="I17" s="15">
        <f t="shared" si="1"/>
        <v>9.2919</v>
      </c>
      <c r="J17" s="36">
        <f t="shared" si="2"/>
        <v>9.9298999999999999</v>
      </c>
      <c r="K17" s="36">
        <f t="shared" si="3"/>
        <v>10.5679</v>
      </c>
      <c r="L17" s="47"/>
      <c r="M17" s="48"/>
      <c r="N17" s="47"/>
    </row>
    <row r="18" spans="1:14">
      <c r="A18" s="16">
        <v>15</v>
      </c>
      <c r="B18" s="24" t="s">
        <v>56</v>
      </c>
      <c r="C18" s="18" t="s">
        <v>57</v>
      </c>
      <c r="D18" s="18" t="s">
        <v>58</v>
      </c>
      <c r="E18" s="5" t="s">
        <v>16</v>
      </c>
      <c r="F18" s="20">
        <v>0.58699999999999997</v>
      </c>
      <c r="G18" s="21">
        <v>14.9909</v>
      </c>
      <c r="H18" s="22">
        <f t="shared" si="0"/>
        <v>16.164899999999999</v>
      </c>
      <c r="I18" s="15">
        <f t="shared" si="1"/>
        <v>17.338899999999999</v>
      </c>
      <c r="J18" s="36">
        <f t="shared" si="2"/>
        <v>18.512899999999998</v>
      </c>
      <c r="K18" s="36">
        <f t="shared" si="3"/>
        <v>19.686900000000001</v>
      </c>
      <c r="L18" s="47"/>
      <c r="M18" s="48"/>
      <c r="N18" s="47"/>
    </row>
    <row r="19" spans="1:14">
      <c r="A19" s="16">
        <v>16</v>
      </c>
      <c r="B19" s="24" t="s">
        <v>59</v>
      </c>
      <c r="C19" s="18" t="s">
        <v>60</v>
      </c>
      <c r="D19" s="18" t="s">
        <v>61</v>
      </c>
      <c r="E19" s="5" t="s">
        <v>16</v>
      </c>
      <c r="F19" s="20">
        <v>0.26500000000000001</v>
      </c>
      <c r="G19" s="21">
        <v>7.7225999999999999</v>
      </c>
      <c r="H19" s="22">
        <f t="shared" si="0"/>
        <v>8.2525999999999993</v>
      </c>
      <c r="I19" s="15">
        <f t="shared" si="1"/>
        <v>8.7826000000000004</v>
      </c>
      <c r="J19" s="36">
        <f t="shared" si="2"/>
        <v>9.3125999999999998</v>
      </c>
      <c r="K19" s="36">
        <f t="shared" si="3"/>
        <v>9.8426000000000009</v>
      </c>
      <c r="L19" s="47"/>
      <c r="M19" s="48"/>
      <c r="N19" s="47"/>
    </row>
    <row r="20" spans="1:14">
      <c r="A20" s="16">
        <v>17</v>
      </c>
      <c r="B20" s="24" t="s">
        <v>62</v>
      </c>
      <c r="C20" s="18" t="s">
        <v>63</v>
      </c>
      <c r="D20" s="18" t="s">
        <v>64</v>
      </c>
      <c r="E20" s="5" t="s">
        <v>16</v>
      </c>
      <c r="F20" s="20">
        <v>0.20399999999999999</v>
      </c>
      <c r="G20" s="21">
        <v>6.8769</v>
      </c>
      <c r="H20" s="22">
        <f t="shared" si="0"/>
        <v>7.2849000000000004</v>
      </c>
      <c r="I20" s="15">
        <f t="shared" si="1"/>
        <v>7.6928999999999998</v>
      </c>
      <c r="J20" s="36">
        <f t="shared" si="2"/>
        <v>8.1008999999999993</v>
      </c>
      <c r="K20" s="36">
        <f t="shared" si="3"/>
        <v>8.5089000000000006</v>
      </c>
      <c r="L20" s="47"/>
      <c r="M20" s="48"/>
      <c r="N20" s="47"/>
    </row>
    <row r="21" spans="1:14">
      <c r="A21" s="16">
        <v>18</v>
      </c>
      <c r="B21" s="24" t="s">
        <v>65</v>
      </c>
      <c r="C21" s="18" t="s">
        <v>66</v>
      </c>
      <c r="D21" s="18" t="s">
        <v>67</v>
      </c>
      <c r="E21" s="5" t="s">
        <v>16</v>
      </c>
      <c r="F21" s="20">
        <v>0.20399999999999999</v>
      </c>
      <c r="G21" s="21">
        <v>6.8769</v>
      </c>
      <c r="H21" s="22">
        <f t="shared" si="0"/>
        <v>7.2849000000000004</v>
      </c>
      <c r="I21" s="15">
        <f t="shared" si="1"/>
        <v>7.6928999999999998</v>
      </c>
      <c r="J21" s="36">
        <f t="shared" si="2"/>
        <v>8.1008999999999993</v>
      </c>
      <c r="K21" s="36">
        <f t="shared" si="3"/>
        <v>8.5089000000000006</v>
      </c>
      <c r="L21" s="47"/>
      <c r="M21" s="48"/>
      <c r="N21" s="47"/>
    </row>
    <row r="22" spans="1:14">
      <c r="A22" s="16">
        <v>19</v>
      </c>
      <c r="B22" s="24" t="s">
        <v>68</v>
      </c>
      <c r="C22" s="18" t="s">
        <v>69</v>
      </c>
      <c r="D22" s="18" t="s">
        <v>70</v>
      </c>
      <c r="E22" s="5" t="s">
        <v>16</v>
      </c>
      <c r="F22" s="20">
        <v>0.32500000000000001</v>
      </c>
      <c r="G22" s="21">
        <v>10.3109</v>
      </c>
      <c r="H22" s="22">
        <f t="shared" si="0"/>
        <v>10.960900000000001</v>
      </c>
      <c r="I22" s="15">
        <f t="shared" si="1"/>
        <v>11.610900000000001</v>
      </c>
      <c r="J22" s="36">
        <f t="shared" si="2"/>
        <v>12.260899999999999</v>
      </c>
      <c r="K22" s="36">
        <f t="shared" si="3"/>
        <v>12.9109</v>
      </c>
      <c r="L22" s="47"/>
      <c r="M22" s="48"/>
      <c r="N22" s="47"/>
    </row>
    <row r="23" spans="1:14">
      <c r="A23" s="16">
        <v>20</v>
      </c>
      <c r="B23" s="24" t="s">
        <v>71</v>
      </c>
      <c r="C23" s="18" t="s">
        <v>72</v>
      </c>
      <c r="D23" s="18" t="s">
        <v>73</v>
      </c>
      <c r="E23" s="5" t="s">
        <v>16</v>
      </c>
      <c r="F23" s="20">
        <v>0.32500000000000001</v>
      </c>
      <c r="G23" s="21">
        <v>10.3109</v>
      </c>
      <c r="H23" s="22">
        <f t="shared" si="0"/>
        <v>10.960900000000001</v>
      </c>
      <c r="I23" s="15">
        <f t="shared" si="1"/>
        <v>11.610900000000001</v>
      </c>
      <c r="J23" s="36">
        <f t="shared" si="2"/>
        <v>12.260899999999999</v>
      </c>
      <c r="K23" s="36">
        <f t="shared" si="3"/>
        <v>12.9109</v>
      </c>
      <c r="L23" s="47"/>
      <c r="M23" s="48"/>
      <c r="N23" s="47"/>
    </row>
    <row r="24" spans="1:14">
      <c r="A24" s="16">
        <v>21</v>
      </c>
      <c r="B24" s="24" t="s">
        <v>74</v>
      </c>
      <c r="C24" s="18" t="s">
        <v>75</v>
      </c>
      <c r="D24" s="18" t="s">
        <v>76</v>
      </c>
      <c r="E24" s="5" t="s">
        <v>16</v>
      </c>
      <c r="F24" s="20">
        <v>0.254</v>
      </c>
      <c r="G24" s="21">
        <v>8.5477000000000007</v>
      </c>
      <c r="H24" s="22">
        <f t="shared" si="0"/>
        <v>9.0557000000000016</v>
      </c>
      <c r="I24" s="15">
        <f t="shared" si="1"/>
        <v>9.5637000000000008</v>
      </c>
      <c r="J24" s="36">
        <f t="shared" si="2"/>
        <v>10.0717</v>
      </c>
      <c r="K24" s="36">
        <f t="shared" si="3"/>
        <v>10.579700000000001</v>
      </c>
      <c r="L24" s="47"/>
      <c r="M24" s="48"/>
      <c r="N24" s="47"/>
    </row>
    <row r="25" spans="1:14">
      <c r="A25" s="16">
        <v>22</v>
      </c>
      <c r="B25" s="24" t="s">
        <v>77</v>
      </c>
      <c r="C25" s="18" t="s">
        <v>78</v>
      </c>
      <c r="D25" s="18" t="s">
        <v>79</v>
      </c>
      <c r="E25" s="5" t="s">
        <v>16</v>
      </c>
      <c r="F25" s="20">
        <v>0.254</v>
      </c>
      <c r="G25" s="21">
        <v>8.5477000000000007</v>
      </c>
      <c r="H25" s="22">
        <f t="shared" si="0"/>
        <v>9.0557000000000016</v>
      </c>
      <c r="I25" s="15">
        <f t="shared" si="1"/>
        <v>9.5637000000000008</v>
      </c>
      <c r="J25" s="36">
        <f t="shared" si="2"/>
        <v>10.0717</v>
      </c>
      <c r="K25" s="36">
        <f t="shared" si="3"/>
        <v>10.579700000000001</v>
      </c>
      <c r="L25" s="47"/>
      <c r="M25" s="48"/>
      <c r="N25" s="47"/>
    </row>
    <row r="26" spans="1:14">
      <c r="A26" s="16">
        <v>23</v>
      </c>
      <c r="B26" s="17" t="s">
        <v>80</v>
      </c>
      <c r="C26" s="18" t="s">
        <v>81</v>
      </c>
      <c r="D26" s="25" t="s">
        <v>82</v>
      </c>
      <c r="E26" s="5" t="s">
        <v>16</v>
      </c>
      <c r="F26" s="20">
        <v>0.215</v>
      </c>
      <c r="G26" s="21">
        <v>8.4370999999999992</v>
      </c>
      <c r="H26" s="22">
        <f t="shared" si="0"/>
        <v>8.8670999999999989</v>
      </c>
      <c r="I26" s="15">
        <f t="shared" si="1"/>
        <v>9.2970999999999986</v>
      </c>
      <c r="J26" s="36">
        <f t="shared" si="2"/>
        <v>9.7271000000000001</v>
      </c>
      <c r="K26" s="36">
        <f t="shared" si="3"/>
        <v>10.1571</v>
      </c>
      <c r="L26" s="47"/>
      <c r="M26" s="48"/>
      <c r="N26" s="47"/>
    </row>
    <row r="27" spans="1:14">
      <c r="A27" s="16">
        <v>24</v>
      </c>
      <c r="B27" s="17" t="s">
        <v>83</v>
      </c>
      <c r="C27" s="18" t="s">
        <v>84</v>
      </c>
      <c r="D27" s="18" t="s">
        <v>85</v>
      </c>
      <c r="E27" s="5" t="s">
        <v>16</v>
      </c>
      <c r="F27" s="20">
        <v>0.215</v>
      </c>
      <c r="G27" s="21">
        <v>8.4370999999999992</v>
      </c>
      <c r="H27" s="22">
        <f t="shared" si="0"/>
        <v>8.8670999999999989</v>
      </c>
      <c r="I27" s="15">
        <f t="shared" si="1"/>
        <v>9.2970999999999986</v>
      </c>
      <c r="J27" s="36">
        <f t="shared" si="2"/>
        <v>9.7271000000000001</v>
      </c>
      <c r="K27" s="36">
        <f t="shared" si="3"/>
        <v>10.1571</v>
      </c>
      <c r="L27" s="47"/>
      <c r="M27" s="48"/>
      <c r="N27" s="47"/>
    </row>
    <row r="28" spans="1:14">
      <c r="A28" s="16">
        <v>25</v>
      </c>
      <c r="B28" s="17" t="s">
        <v>86</v>
      </c>
      <c r="C28" s="18" t="s">
        <v>87</v>
      </c>
      <c r="D28" s="18" t="s">
        <v>88</v>
      </c>
      <c r="E28" s="5" t="s">
        <v>16</v>
      </c>
      <c r="F28" s="20">
        <v>0.14699999999999999</v>
      </c>
      <c r="G28" s="21">
        <v>5.2596999999999996</v>
      </c>
      <c r="H28" s="22">
        <f t="shared" si="0"/>
        <v>5.5536999999999992</v>
      </c>
      <c r="I28" s="15">
        <f t="shared" si="1"/>
        <v>5.8476999999999997</v>
      </c>
      <c r="J28" s="36">
        <f t="shared" si="2"/>
        <v>6.1416999999999993</v>
      </c>
      <c r="K28" s="36">
        <f t="shared" si="3"/>
        <v>6.4356999999999998</v>
      </c>
      <c r="L28" s="47"/>
      <c r="M28" s="48"/>
      <c r="N28" s="47"/>
    </row>
    <row r="29" spans="1:14">
      <c r="A29" s="16">
        <v>26</v>
      </c>
      <c r="B29" s="17"/>
      <c r="C29" s="18" t="s">
        <v>89</v>
      </c>
      <c r="D29" s="18"/>
      <c r="E29" s="5" t="s">
        <v>16</v>
      </c>
      <c r="F29" s="20">
        <v>0.14699999999999999</v>
      </c>
      <c r="G29" s="21">
        <v>5.2596999999999996</v>
      </c>
      <c r="H29" s="22">
        <f t="shared" si="0"/>
        <v>5.5536999999999992</v>
      </c>
      <c r="I29" s="15">
        <f t="shared" si="1"/>
        <v>5.8476999999999997</v>
      </c>
      <c r="J29" s="36">
        <f t="shared" si="2"/>
        <v>6.1416999999999993</v>
      </c>
      <c r="K29" s="36">
        <f t="shared" si="3"/>
        <v>6.4356999999999998</v>
      </c>
      <c r="L29" s="47"/>
      <c r="M29" s="48"/>
      <c r="N29" s="47"/>
    </row>
    <row r="30" spans="1:14">
      <c r="A30" s="16">
        <v>27</v>
      </c>
      <c r="B30" s="17" t="s">
        <v>90</v>
      </c>
      <c r="C30" s="18" t="s">
        <v>91</v>
      </c>
      <c r="D30" s="18" t="s">
        <v>92</v>
      </c>
      <c r="E30" s="5" t="s">
        <v>16</v>
      </c>
      <c r="F30" s="20">
        <v>0.25</v>
      </c>
      <c r="G30" s="21">
        <v>7.9917999999999996</v>
      </c>
      <c r="H30" s="22">
        <f t="shared" si="0"/>
        <v>8.4917999999999996</v>
      </c>
      <c r="I30" s="15">
        <f t="shared" si="1"/>
        <v>8.9917999999999996</v>
      </c>
      <c r="J30" s="36">
        <f t="shared" si="2"/>
        <v>9.4917999999999996</v>
      </c>
      <c r="K30" s="36">
        <f t="shared" si="3"/>
        <v>9.9917999999999996</v>
      </c>
      <c r="L30" s="47"/>
      <c r="M30" s="48"/>
      <c r="N30" s="47"/>
    </row>
    <row r="31" spans="1:14">
      <c r="A31" s="16">
        <v>28</v>
      </c>
      <c r="B31" s="17" t="s">
        <v>93</v>
      </c>
      <c r="C31" s="18" t="s">
        <v>94</v>
      </c>
      <c r="D31" s="23" t="s">
        <v>95</v>
      </c>
      <c r="E31" s="5" t="s">
        <v>16</v>
      </c>
      <c r="F31" s="20">
        <v>0.25</v>
      </c>
      <c r="G31" s="21">
        <v>7.9917999999999996</v>
      </c>
      <c r="H31" s="22">
        <f t="shared" si="0"/>
        <v>8.4917999999999996</v>
      </c>
      <c r="I31" s="15">
        <f t="shared" si="1"/>
        <v>8.9917999999999996</v>
      </c>
      <c r="J31" s="36">
        <f t="shared" si="2"/>
        <v>9.4917999999999996</v>
      </c>
      <c r="K31" s="36">
        <f t="shared" si="3"/>
        <v>9.9917999999999996</v>
      </c>
      <c r="L31" s="47"/>
      <c r="M31" s="48"/>
      <c r="N31" s="47"/>
    </row>
    <row r="32" spans="1:14">
      <c r="A32" s="16">
        <v>29</v>
      </c>
      <c r="B32" s="17" t="s">
        <v>96</v>
      </c>
      <c r="C32" s="18" t="s">
        <v>97</v>
      </c>
      <c r="D32" s="23" t="s">
        <v>98</v>
      </c>
      <c r="E32" s="5" t="s">
        <v>16</v>
      </c>
      <c r="F32" s="20">
        <v>3.9E-2</v>
      </c>
      <c r="G32" s="21">
        <v>1.4867999999999999</v>
      </c>
      <c r="H32" s="22">
        <f t="shared" si="0"/>
        <v>1.5648</v>
      </c>
      <c r="I32" s="15">
        <f t="shared" si="1"/>
        <v>1.6427999999999998</v>
      </c>
      <c r="J32" s="36">
        <f t="shared" si="2"/>
        <v>1.7207999999999999</v>
      </c>
      <c r="K32" s="36">
        <f t="shared" si="3"/>
        <v>1.7988</v>
      </c>
      <c r="L32" s="47"/>
      <c r="M32" s="48"/>
      <c r="N32" s="47"/>
    </row>
    <row r="33" spans="1:14">
      <c r="A33" s="16">
        <v>30</v>
      </c>
      <c r="B33" s="17" t="s">
        <v>99</v>
      </c>
      <c r="C33" s="18" t="s">
        <v>100</v>
      </c>
      <c r="D33" s="23" t="s">
        <v>101</v>
      </c>
      <c r="E33" s="5" t="s">
        <v>16</v>
      </c>
      <c r="F33" s="20">
        <v>3.9E-2</v>
      </c>
      <c r="G33" s="21">
        <v>1.4867999999999999</v>
      </c>
      <c r="H33" s="22">
        <f t="shared" si="0"/>
        <v>1.5648</v>
      </c>
      <c r="I33" s="15">
        <f t="shared" si="1"/>
        <v>1.6427999999999998</v>
      </c>
      <c r="J33" s="36">
        <f t="shared" si="2"/>
        <v>1.7207999999999999</v>
      </c>
      <c r="K33" s="36">
        <f t="shared" si="3"/>
        <v>1.7988</v>
      </c>
      <c r="L33" s="47"/>
      <c r="M33" s="48"/>
      <c r="N33" s="47"/>
    </row>
    <row r="34" spans="1:14">
      <c r="A34" s="16">
        <v>31</v>
      </c>
      <c r="B34" s="17" t="s">
        <v>102</v>
      </c>
      <c r="C34" s="18" t="s">
        <v>103</v>
      </c>
      <c r="D34" s="18" t="s">
        <v>104</v>
      </c>
      <c r="E34" s="5" t="s">
        <v>16</v>
      </c>
      <c r="F34" s="20">
        <v>0.435</v>
      </c>
      <c r="G34" s="21">
        <v>11.383699999999999</v>
      </c>
      <c r="H34" s="22">
        <f t="shared" si="0"/>
        <v>12.253699999999998</v>
      </c>
      <c r="I34" s="15">
        <f t="shared" si="1"/>
        <v>13.123699999999999</v>
      </c>
      <c r="J34" s="36">
        <f t="shared" si="2"/>
        <v>13.993699999999999</v>
      </c>
      <c r="K34" s="36">
        <f t="shared" si="3"/>
        <v>14.8637</v>
      </c>
      <c r="L34" s="47"/>
      <c r="M34" s="48"/>
      <c r="N34" s="47"/>
    </row>
    <row r="35" spans="1:14">
      <c r="A35" s="16">
        <v>32</v>
      </c>
      <c r="B35" s="17" t="s">
        <v>105</v>
      </c>
      <c r="C35" s="18" t="s">
        <v>106</v>
      </c>
      <c r="D35" s="18" t="s">
        <v>107</v>
      </c>
      <c r="E35" s="5" t="s">
        <v>16</v>
      </c>
      <c r="F35" s="20">
        <v>0.108</v>
      </c>
      <c r="G35" s="21">
        <v>3.0615000000000001</v>
      </c>
      <c r="H35" s="22">
        <f t="shared" si="0"/>
        <v>3.2775000000000003</v>
      </c>
      <c r="I35" s="15">
        <f t="shared" si="1"/>
        <v>3.4935</v>
      </c>
      <c r="J35" s="36">
        <f t="shared" si="2"/>
        <v>3.7095000000000002</v>
      </c>
      <c r="K35" s="36">
        <f t="shared" si="3"/>
        <v>3.9255</v>
      </c>
      <c r="L35" s="47"/>
      <c r="M35" s="48"/>
      <c r="N35" s="47"/>
    </row>
    <row r="36" spans="1:14">
      <c r="A36" s="16">
        <v>33</v>
      </c>
      <c r="B36" s="17" t="s">
        <v>108</v>
      </c>
      <c r="C36" s="18" t="s">
        <v>109</v>
      </c>
      <c r="D36" s="18" t="s">
        <v>110</v>
      </c>
      <c r="E36" s="5" t="s">
        <v>16</v>
      </c>
      <c r="F36" s="20">
        <v>0.47</v>
      </c>
      <c r="G36" s="21">
        <v>11.7476</v>
      </c>
      <c r="H36" s="22">
        <f t="shared" si="0"/>
        <v>12.6876</v>
      </c>
      <c r="I36" s="15">
        <f t="shared" si="1"/>
        <v>13.627600000000001</v>
      </c>
      <c r="J36" s="36">
        <f t="shared" si="2"/>
        <v>14.567600000000001</v>
      </c>
      <c r="K36" s="36">
        <f t="shared" si="3"/>
        <v>15.5076</v>
      </c>
      <c r="L36" s="47"/>
      <c r="M36" s="48"/>
      <c r="N36" s="47"/>
    </row>
    <row r="37" spans="1:14">
      <c r="A37" s="16">
        <v>34</v>
      </c>
      <c r="B37" s="17" t="s">
        <v>111</v>
      </c>
      <c r="C37" s="18" t="s">
        <v>112</v>
      </c>
      <c r="D37" s="18" t="s">
        <v>113</v>
      </c>
      <c r="E37" s="5" t="s">
        <v>16</v>
      </c>
      <c r="F37" s="20">
        <v>0.47</v>
      </c>
      <c r="G37" s="21">
        <v>11.746</v>
      </c>
      <c r="H37" s="22">
        <f t="shared" ref="H37:H61" si="4">(F37*2)+G37</f>
        <v>12.686</v>
      </c>
      <c r="I37" s="15">
        <f t="shared" ref="I37:I61" si="5">(F37*4)+G37</f>
        <v>13.626000000000001</v>
      </c>
      <c r="J37" s="36">
        <f t="shared" ref="J37:J61" si="6">(F37*6)+G37</f>
        <v>14.566000000000001</v>
      </c>
      <c r="K37" s="36">
        <f t="shared" ref="K37:K61" si="7">(F37*8)+G37</f>
        <v>15.506</v>
      </c>
      <c r="L37" s="47"/>
      <c r="M37" s="48"/>
      <c r="N37" s="47"/>
    </row>
    <row r="38" spans="1:14">
      <c r="A38" s="16">
        <v>35</v>
      </c>
      <c r="B38" s="17" t="s">
        <v>114</v>
      </c>
      <c r="C38" s="18" t="s">
        <v>115</v>
      </c>
      <c r="D38" s="18" t="s">
        <v>116</v>
      </c>
      <c r="E38" s="5" t="s">
        <v>16</v>
      </c>
      <c r="F38" s="20">
        <v>1.4999999999999999E-2</v>
      </c>
      <c r="G38" s="21">
        <v>0.69279999999999997</v>
      </c>
      <c r="H38" s="22">
        <f t="shared" si="4"/>
        <v>0.7228</v>
      </c>
      <c r="I38" s="15">
        <f t="shared" si="5"/>
        <v>0.75279999999999991</v>
      </c>
      <c r="J38" s="36">
        <f t="shared" si="6"/>
        <v>0.78279999999999994</v>
      </c>
      <c r="K38" s="36">
        <f t="shared" si="7"/>
        <v>0.81279999999999997</v>
      </c>
      <c r="L38" s="47"/>
      <c r="M38" s="48"/>
      <c r="N38" s="47"/>
    </row>
    <row r="39" spans="1:14">
      <c r="A39" s="16">
        <v>36</v>
      </c>
      <c r="B39" s="26" t="s">
        <v>117</v>
      </c>
      <c r="C39" s="27" t="s">
        <v>118</v>
      </c>
      <c r="D39" s="27" t="s">
        <v>119</v>
      </c>
      <c r="E39" s="5" t="s">
        <v>16</v>
      </c>
      <c r="F39" s="28">
        <v>6.3E-2</v>
      </c>
      <c r="G39" s="29">
        <v>3.1741999999999999</v>
      </c>
      <c r="H39" s="22">
        <f t="shared" si="4"/>
        <v>3.3001999999999998</v>
      </c>
      <c r="I39" s="15">
        <f t="shared" si="5"/>
        <v>3.4261999999999997</v>
      </c>
      <c r="J39" s="36">
        <f t="shared" si="6"/>
        <v>3.5522</v>
      </c>
      <c r="K39" s="36">
        <f t="shared" si="7"/>
        <v>3.6781999999999999</v>
      </c>
      <c r="L39" s="47"/>
      <c r="M39" s="48"/>
      <c r="N39" s="47"/>
    </row>
    <row r="40" spans="1:14">
      <c r="A40" s="16">
        <v>37</v>
      </c>
      <c r="B40" s="26" t="s">
        <v>120</v>
      </c>
      <c r="C40" s="27" t="s">
        <v>121</v>
      </c>
      <c r="D40" s="27" t="s">
        <v>122</v>
      </c>
      <c r="E40" s="5" t="s">
        <v>16</v>
      </c>
      <c r="F40" s="28">
        <v>6.3E-2</v>
      </c>
      <c r="G40" s="29">
        <v>3.1741999999999999</v>
      </c>
      <c r="H40" s="22">
        <f t="shared" si="4"/>
        <v>3.3001999999999998</v>
      </c>
      <c r="I40" s="15">
        <f t="shared" si="5"/>
        <v>3.4261999999999997</v>
      </c>
      <c r="J40" s="36">
        <f t="shared" si="6"/>
        <v>3.5522</v>
      </c>
      <c r="K40" s="36">
        <f t="shared" si="7"/>
        <v>3.6781999999999999</v>
      </c>
      <c r="L40" s="47"/>
      <c r="M40" s="48"/>
      <c r="N40" s="47"/>
    </row>
    <row r="41" spans="1:14">
      <c r="A41" s="16">
        <v>38</v>
      </c>
      <c r="B41" s="26" t="s">
        <v>123</v>
      </c>
      <c r="C41" s="27" t="s">
        <v>124</v>
      </c>
      <c r="D41" s="27" t="s">
        <v>125</v>
      </c>
      <c r="E41" s="5" t="s">
        <v>16</v>
      </c>
      <c r="F41" s="28">
        <v>0.125</v>
      </c>
      <c r="G41" s="29">
        <v>4.1502999999999997</v>
      </c>
      <c r="H41" s="22">
        <f t="shared" si="4"/>
        <v>4.4002999999999997</v>
      </c>
      <c r="I41" s="15">
        <f t="shared" si="5"/>
        <v>4.6502999999999997</v>
      </c>
      <c r="J41" s="36">
        <f t="shared" si="6"/>
        <v>4.9002999999999997</v>
      </c>
      <c r="K41" s="36">
        <f t="shared" si="7"/>
        <v>5.1502999999999997</v>
      </c>
      <c r="L41" s="47"/>
      <c r="M41" s="48"/>
      <c r="N41" s="47"/>
    </row>
    <row r="42" spans="1:14">
      <c r="A42" s="16">
        <v>39</v>
      </c>
      <c r="B42" s="26" t="s">
        <v>126</v>
      </c>
      <c r="C42" s="27" t="s">
        <v>127</v>
      </c>
      <c r="D42" s="27" t="s">
        <v>128</v>
      </c>
      <c r="E42" s="5" t="s">
        <v>16</v>
      </c>
      <c r="F42" s="28">
        <v>0.125</v>
      </c>
      <c r="G42" s="29">
        <v>4.1502999999999997</v>
      </c>
      <c r="H42" s="22">
        <f t="shared" si="4"/>
        <v>4.4002999999999997</v>
      </c>
      <c r="I42" s="15">
        <f t="shared" si="5"/>
        <v>4.6502999999999997</v>
      </c>
      <c r="J42" s="36">
        <f t="shared" si="6"/>
        <v>4.9002999999999997</v>
      </c>
      <c r="K42" s="36">
        <f t="shared" si="7"/>
        <v>5.1502999999999997</v>
      </c>
      <c r="L42" s="47"/>
      <c r="M42" s="48"/>
      <c r="N42" s="47"/>
    </row>
    <row r="43" spans="1:14">
      <c r="A43" s="16">
        <v>40</v>
      </c>
      <c r="B43" s="26" t="s">
        <v>129</v>
      </c>
      <c r="C43" s="27" t="s">
        <v>130</v>
      </c>
      <c r="D43" s="27" t="s">
        <v>131</v>
      </c>
      <c r="E43" s="5" t="s">
        <v>16</v>
      </c>
      <c r="F43" s="28">
        <v>0.20599999999999999</v>
      </c>
      <c r="G43" s="29">
        <v>8.5257000000000005</v>
      </c>
      <c r="H43" s="22">
        <f t="shared" si="4"/>
        <v>8.9377000000000013</v>
      </c>
      <c r="I43" s="15">
        <f t="shared" si="5"/>
        <v>9.3497000000000003</v>
      </c>
      <c r="J43" s="36">
        <f t="shared" si="6"/>
        <v>9.7617000000000012</v>
      </c>
      <c r="K43" s="36">
        <f t="shared" si="7"/>
        <v>10.1737</v>
      </c>
      <c r="L43" s="47"/>
      <c r="M43" s="48"/>
      <c r="N43" s="47"/>
    </row>
    <row r="44" spans="1:14">
      <c r="A44" s="16">
        <v>41</v>
      </c>
      <c r="B44" s="26" t="s">
        <v>132</v>
      </c>
      <c r="C44" s="27" t="s">
        <v>133</v>
      </c>
      <c r="D44" s="27" t="s">
        <v>134</v>
      </c>
      <c r="E44" s="5" t="s">
        <v>16</v>
      </c>
      <c r="F44" s="28">
        <v>0.20599999999999999</v>
      </c>
      <c r="G44" s="29">
        <v>8.5257000000000005</v>
      </c>
      <c r="H44" s="22">
        <f t="shared" si="4"/>
        <v>8.9377000000000013</v>
      </c>
      <c r="I44" s="15">
        <f t="shared" si="5"/>
        <v>9.3497000000000003</v>
      </c>
      <c r="J44" s="36">
        <f t="shared" si="6"/>
        <v>9.7617000000000012</v>
      </c>
      <c r="K44" s="36">
        <f t="shared" si="7"/>
        <v>10.1737</v>
      </c>
      <c r="L44" s="47"/>
      <c r="M44" s="48"/>
      <c r="N44" s="47"/>
    </row>
    <row r="45" spans="1:14">
      <c r="A45" s="16">
        <v>42</v>
      </c>
      <c r="B45" s="26" t="s">
        <v>135</v>
      </c>
      <c r="C45" s="27" t="s">
        <v>136</v>
      </c>
      <c r="D45" s="27" t="s">
        <v>137</v>
      </c>
      <c r="E45" s="5" t="s">
        <v>16</v>
      </c>
      <c r="F45" s="20">
        <v>0.32600000000000001</v>
      </c>
      <c r="G45" s="21">
        <v>13.9459</v>
      </c>
      <c r="H45" s="22">
        <f t="shared" si="4"/>
        <v>14.597899999999999</v>
      </c>
      <c r="I45" s="15">
        <f t="shared" si="5"/>
        <v>15.2499</v>
      </c>
      <c r="J45" s="36">
        <f t="shared" si="6"/>
        <v>15.901899999999999</v>
      </c>
      <c r="K45" s="36">
        <f t="shared" si="7"/>
        <v>16.553899999999999</v>
      </c>
      <c r="L45" s="47"/>
      <c r="M45" s="48"/>
      <c r="N45" s="47"/>
    </row>
    <row r="46" spans="1:14">
      <c r="A46" s="16">
        <v>43</v>
      </c>
      <c r="B46" s="26" t="s">
        <v>138</v>
      </c>
      <c r="C46" s="27" t="s">
        <v>139</v>
      </c>
      <c r="D46" s="27" t="s">
        <v>140</v>
      </c>
      <c r="E46" s="5" t="s">
        <v>16</v>
      </c>
      <c r="F46" s="20">
        <v>0.121</v>
      </c>
      <c r="G46" s="21">
        <v>3.8288000000000002</v>
      </c>
      <c r="H46" s="22">
        <f t="shared" si="4"/>
        <v>4.0708000000000002</v>
      </c>
      <c r="I46" s="15">
        <f t="shared" si="5"/>
        <v>4.3128000000000002</v>
      </c>
      <c r="J46" s="36">
        <f t="shared" si="6"/>
        <v>4.5548000000000002</v>
      </c>
      <c r="K46" s="36">
        <f t="shared" si="7"/>
        <v>4.7968000000000002</v>
      </c>
      <c r="L46" s="47"/>
      <c r="M46" s="48"/>
      <c r="N46" s="47"/>
    </row>
    <row r="47" spans="1:14">
      <c r="A47" s="16">
        <v>44</v>
      </c>
      <c r="B47" s="26" t="s">
        <v>141</v>
      </c>
      <c r="C47" s="27" t="s">
        <v>142</v>
      </c>
      <c r="D47" s="27" t="s">
        <v>143</v>
      </c>
      <c r="E47" s="5" t="s">
        <v>16</v>
      </c>
      <c r="F47" s="20">
        <v>0.121</v>
      </c>
      <c r="G47" s="21">
        <v>3.8288000000000002</v>
      </c>
      <c r="H47" s="22">
        <f t="shared" si="4"/>
        <v>4.0708000000000002</v>
      </c>
      <c r="I47" s="15">
        <f t="shared" si="5"/>
        <v>4.3128000000000002</v>
      </c>
      <c r="J47" s="36">
        <f t="shared" si="6"/>
        <v>4.5548000000000002</v>
      </c>
      <c r="K47" s="36">
        <f t="shared" si="7"/>
        <v>4.7968000000000002</v>
      </c>
      <c r="L47" s="47"/>
      <c r="M47" s="48"/>
      <c r="N47" s="47"/>
    </row>
    <row r="48" spans="1:14">
      <c r="A48" s="16">
        <v>45</v>
      </c>
      <c r="B48" s="26" t="s">
        <v>144</v>
      </c>
      <c r="C48" s="27" t="s">
        <v>145</v>
      </c>
      <c r="D48" s="27" t="s">
        <v>146</v>
      </c>
      <c r="E48" s="5" t="s">
        <v>16</v>
      </c>
      <c r="F48" s="20">
        <v>7.4999999999999997E-2</v>
      </c>
      <c r="G48" s="21">
        <v>2.62</v>
      </c>
      <c r="H48" s="22">
        <f t="shared" si="4"/>
        <v>2.77</v>
      </c>
      <c r="I48" s="15">
        <f t="shared" si="5"/>
        <v>2.92</v>
      </c>
      <c r="J48" s="36">
        <f t="shared" si="6"/>
        <v>3.0700000000000003</v>
      </c>
      <c r="K48" s="36">
        <f t="shared" si="7"/>
        <v>3.22</v>
      </c>
      <c r="L48" s="47"/>
      <c r="M48" s="48"/>
      <c r="N48" s="47"/>
    </row>
    <row r="49" spans="1:14">
      <c r="A49" s="16">
        <v>46</v>
      </c>
      <c r="B49" s="26" t="s">
        <v>147</v>
      </c>
      <c r="C49" s="27" t="s">
        <v>148</v>
      </c>
      <c r="D49" s="27" t="s">
        <v>149</v>
      </c>
      <c r="E49" s="5" t="s">
        <v>16</v>
      </c>
      <c r="F49" s="20">
        <v>7.4999999999999997E-2</v>
      </c>
      <c r="G49" s="21">
        <v>2.62</v>
      </c>
      <c r="H49" s="22">
        <f t="shared" si="4"/>
        <v>2.77</v>
      </c>
      <c r="I49" s="15">
        <f t="shared" si="5"/>
        <v>2.92</v>
      </c>
      <c r="J49" s="36">
        <f t="shared" si="6"/>
        <v>3.0700000000000003</v>
      </c>
      <c r="K49" s="36">
        <f t="shared" si="7"/>
        <v>3.22</v>
      </c>
      <c r="L49" s="47"/>
      <c r="M49" s="48"/>
      <c r="N49" s="47"/>
    </row>
    <row r="50" spans="1:14">
      <c r="A50" s="16">
        <v>47</v>
      </c>
      <c r="B50" s="26" t="s">
        <v>150</v>
      </c>
      <c r="C50" s="27" t="s">
        <v>151</v>
      </c>
      <c r="D50" s="27" t="s">
        <v>152</v>
      </c>
      <c r="E50" s="5" t="s">
        <v>16</v>
      </c>
      <c r="F50" s="20">
        <v>8.6499999999999994E-2</v>
      </c>
      <c r="G50" s="21">
        <v>3.1055999999999999</v>
      </c>
      <c r="H50" s="22">
        <f t="shared" si="4"/>
        <v>3.2786</v>
      </c>
      <c r="I50" s="15">
        <f t="shared" si="5"/>
        <v>3.4516</v>
      </c>
      <c r="J50" s="36">
        <f t="shared" si="6"/>
        <v>3.6246</v>
      </c>
      <c r="K50" s="36">
        <f t="shared" si="7"/>
        <v>3.7976000000000001</v>
      </c>
      <c r="L50" s="47"/>
      <c r="M50" s="48"/>
      <c r="N50" s="47"/>
    </row>
    <row r="51" spans="1:14">
      <c r="A51" s="16">
        <v>48</v>
      </c>
      <c r="B51" s="26" t="s">
        <v>153</v>
      </c>
      <c r="C51" s="27" t="s">
        <v>154</v>
      </c>
      <c r="D51" s="27" t="s">
        <v>155</v>
      </c>
      <c r="E51" s="5" t="s">
        <v>16</v>
      </c>
      <c r="F51" s="20">
        <v>8.6499999999999994E-2</v>
      </c>
      <c r="G51" s="21">
        <v>3.1055999999999999</v>
      </c>
      <c r="H51" s="22">
        <f t="shared" si="4"/>
        <v>3.2786</v>
      </c>
      <c r="I51" s="15">
        <f t="shared" si="5"/>
        <v>3.4516</v>
      </c>
      <c r="J51" s="36">
        <f t="shared" si="6"/>
        <v>3.6246</v>
      </c>
      <c r="K51" s="36">
        <f t="shared" si="7"/>
        <v>3.7976000000000001</v>
      </c>
      <c r="L51" s="47"/>
      <c r="M51" s="48"/>
      <c r="N51" s="47"/>
    </row>
    <row r="52" spans="1:14">
      <c r="A52" s="16">
        <v>49</v>
      </c>
      <c r="B52" s="26" t="s">
        <v>156</v>
      </c>
      <c r="C52" s="27" t="s">
        <v>157</v>
      </c>
      <c r="D52" s="27" t="s">
        <v>158</v>
      </c>
      <c r="E52" s="5" t="s">
        <v>16</v>
      </c>
      <c r="F52" s="20">
        <v>0.26500000000000001</v>
      </c>
      <c r="G52" s="21">
        <v>9.8376000000000001</v>
      </c>
      <c r="H52" s="22">
        <f t="shared" si="4"/>
        <v>10.367599999999999</v>
      </c>
      <c r="I52" s="15">
        <f t="shared" si="5"/>
        <v>10.897600000000001</v>
      </c>
      <c r="J52" s="36">
        <f t="shared" si="6"/>
        <v>11.4276</v>
      </c>
      <c r="K52" s="36">
        <f t="shared" si="7"/>
        <v>11.957599999999999</v>
      </c>
      <c r="L52" s="47"/>
      <c r="M52" s="48"/>
      <c r="N52" s="47"/>
    </row>
    <row r="53" spans="1:14">
      <c r="A53" s="16">
        <v>50</v>
      </c>
      <c r="B53" s="26" t="s">
        <v>159</v>
      </c>
      <c r="C53" s="27" t="s">
        <v>160</v>
      </c>
      <c r="D53" s="27" t="s">
        <v>161</v>
      </c>
      <c r="E53" s="5" t="s">
        <v>16</v>
      </c>
      <c r="F53" s="20">
        <v>0.108</v>
      </c>
      <c r="G53" s="21">
        <v>5.0491999999999999</v>
      </c>
      <c r="H53" s="22">
        <f t="shared" si="4"/>
        <v>5.2652000000000001</v>
      </c>
      <c r="I53" s="15">
        <f t="shared" si="5"/>
        <v>5.4812000000000003</v>
      </c>
      <c r="J53" s="36">
        <f t="shared" si="6"/>
        <v>5.6971999999999996</v>
      </c>
      <c r="K53" s="36">
        <f t="shared" si="7"/>
        <v>5.9131999999999998</v>
      </c>
      <c r="L53" s="47"/>
      <c r="M53" s="48"/>
      <c r="N53" s="47"/>
    </row>
    <row r="54" spans="1:14">
      <c r="A54" s="16">
        <v>51</v>
      </c>
      <c r="B54" s="26" t="s">
        <v>162</v>
      </c>
      <c r="C54" s="27" t="s">
        <v>163</v>
      </c>
      <c r="D54" s="27" t="s">
        <v>164</v>
      </c>
      <c r="E54" s="5" t="s">
        <v>16</v>
      </c>
      <c r="F54" s="20">
        <v>6.0999999999999999E-2</v>
      </c>
      <c r="G54" s="21">
        <v>2.3980999999999999</v>
      </c>
      <c r="H54" s="22">
        <f t="shared" si="4"/>
        <v>2.5200999999999998</v>
      </c>
      <c r="I54" s="15">
        <f t="shared" si="5"/>
        <v>2.6421000000000001</v>
      </c>
      <c r="J54" s="36">
        <f t="shared" si="6"/>
        <v>2.7641</v>
      </c>
      <c r="K54" s="36">
        <f t="shared" si="7"/>
        <v>2.8860999999999999</v>
      </c>
      <c r="L54" s="47"/>
      <c r="M54" s="48"/>
      <c r="N54" s="47"/>
    </row>
    <row r="55" spans="1:14">
      <c r="A55" s="16">
        <v>52</v>
      </c>
      <c r="B55" s="26" t="s">
        <v>165</v>
      </c>
      <c r="C55" s="27" t="s">
        <v>166</v>
      </c>
      <c r="D55" s="27" t="s">
        <v>167</v>
      </c>
      <c r="E55" s="5" t="s">
        <v>16</v>
      </c>
      <c r="F55" s="20">
        <v>6.0999999999999999E-2</v>
      </c>
      <c r="G55" s="21">
        <v>2.3980999999999999</v>
      </c>
      <c r="H55" s="22">
        <f t="shared" si="4"/>
        <v>2.5200999999999998</v>
      </c>
      <c r="I55" s="15">
        <f t="shared" si="5"/>
        <v>2.6421000000000001</v>
      </c>
      <c r="J55" s="36">
        <f t="shared" si="6"/>
        <v>2.7641</v>
      </c>
      <c r="K55" s="36">
        <f t="shared" si="7"/>
        <v>2.8860999999999999</v>
      </c>
      <c r="L55" s="47"/>
      <c r="M55" s="48"/>
      <c r="N55" s="47"/>
    </row>
    <row r="56" spans="1:14">
      <c r="A56" s="16">
        <v>53</v>
      </c>
      <c r="B56" s="26" t="s">
        <v>168</v>
      </c>
      <c r="C56" s="27" t="s">
        <v>169</v>
      </c>
      <c r="D56" s="27" t="s">
        <v>170</v>
      </c>
      <c r="E56" s="5" t="s">
        <v>16</v>
      </c>
      <c r="F56" s="20">
        <v>3.5999999999999997E-2</v>
      </c>
      <c r="G56" s="21">
        <v>1.2757000000000001</v>
      </c>
      <c r="H56" s="22">
        <f t="shared" si="4"/>
        <v>1.3477000000000001</v>
      </c>
      <c r="I56" s="15">
        <f t="shared" si="5"/>
        <v>1.4197</v>
      </c>
      <c r="J56" s="36">
        <f t="shared" si="6"/>
        <v>1.4917</v>
      </c>
      <c r="K56" s="36">
        <f t="shared" si="7"/>
        <v>1.5637000000000001</v>
      </c>
      <c r="L56" s="47"/>
      <c r="M56" s="48"/>
      <c r="N56" s="47"/>
    </row>
    <row r="57" spans="1:14">
      <c r="A57" s="16">
        <v>54</v>
      </c>
      <c r="B57" s="26" t="s">
        <v>171</v>
      </c>
      <c r="C57" s="27" t="s">
        <v>172</v>
      </c>
      <c r="D57" s="27" t="s">
        <v>173</v>
      </c>
      <c r="E57" s="5" t="s">
        <v>16</v>
      </c>
      <c r="F57" s="20">
        <v>5.5E-2</v>
      </c>
      <c r="G57" s="21">
        <v>2.0912999999999999</v>
      </c>
      <c r="H57" s="22">
        <f t="shared" si="4"/>
        <v>2.2012999999999998</v>
      </c>
      <c r="I57" s="15">
        <f t="shared" si="5"/>
        <v>2.3113000000000001</v>
      </c>
      <c r="J57" s="36">
        <f t="shared" si="6"/>
        <v>2.4213</v>
      </c>
      <c r="K57" s="36">
        <f t="shared" si="7"/>
        <v>2.5312999999999999</v>
      </c>
      <c r="L57" s="47"/>
      <c r="M57" s="48"/>
      <c r="N57" s="47"/>
    </row>
    <row r="58" spans="1:14">
      <c r="A58" s="16">
        <v>55</v>
      </c>
      <c r="B58" s="26" t="s">
        <v>174</v>
      </c>
      <c r="C58" s="27" t="s">
        <v>175</v>
      </c>
      <c r="D58" s="27" t="s">
        <v>176</v>
      </c>
      <c r="E58" s="5" t="s">
        <v>16</v>
      </c>
      <c r="F58" s="20">
        <v>5.5E-2</v>
      </c>
      <c r="G58" s="21">
        <v>2.0912999999999999</v>
      </c>
      <c r="H58" s="22">
        <f t="shared" si="4"/>
        <v>2.2012999999999998</v>
      </c>
      <c r="I58" s="15">
        <f t="shared" si="5"/>
        <v>2.3113000000000001</v>
      </c>
      <c r="J58" s="36">
        <f t="shared" si="6"/>
        <v>2.4213</v>
      </c>
      <c r="K58" s="36">
        <f t="shared" si="7"/>
        <v>2.5312999999999999</v>
      </c>
      <c r="L58" s="47"/>
      <c r="M58" s="48"/>
      <c r="N58" s="47"/>
    </row>
    <row r="59" spans="1:14">
      <c r="A59" s="16">
        <v>56</v>
      </c>
      <c r="B59" s="26" t="s">
        <v>177</v>
      </c>
      <c r="C59" s="27" t="s">
        <v>178</v>
      </c>
      <c r="D59" s="27" t="s">
        <v>179</v>
      </c>
      <c r="E59" s="5" t="s">
        <v>16</v>
      </c>
      <c r="F59" s="20">
        <v>6.6000000000000003E-2</v>
      </c>
      <c r="G59" s="21">
        <v>2.3214000000000001</v>
      </c>
      <c r="H59" s="22">
        <f t="shared" si="4"/>
        <v>2.4534000000000002</v>
      </c>
      <c r="I59" s="15">
        <f t="shared" si="5"/>
        <v>2.5853999999999999</v>
      </c>
      <c r="J59" s="36">
        <f t="shared" si="6"/>
        <v>2.7174</v>
      </c>
      <c r="K59" s="36">
        <f t="shared" si="7"/>
        <v>2.8494000000000002</v>
      </c>
      <c r="L59" s="47"/>
      <c r="M59" s="48"/>
      <c r="N59" s="47"/>
    </row>
    <row r="60" spans="1:14">
      <c r="A60" s="16">
        <v>57</v>
      </c>
      <c r="B60" s="26" t="s">
        <v>180</v>
      </c>
      <c r="C60" s="27" t="s">
        <v>181</v>
      </c>
      <c r="D60" s="27" t="s">
        <v>182</v>
      </c>
      <c r="E60" s="5" t="s">
        <v>16</v>
      </c>
      <c r="F60" s="20">
        <v>6.6000000000000003E-2</v>
      </c>
      <c r="G60" s="21">
        <v>2.3214000000000001</v>
      </c>
      <c r="H60" s="22">
        <f t="shared" si="4"/>
        <v>2.4534000000000002</v>
      </c>
      <c r="I60" s="15">
        <f t="shared" si="5"/>
        <v>2.5853999999999999</v>
      </c>
      <c r="J60" s="36">
        <f t="shared" si="6"/>
        <v>2.7174</v>
      </c>
      <c r="K60" s="36">
        <f t="shared" si="7"/>
        <v>2.8494000000000002</v>
      </c>
      <c r="L60" s="47"/>
      <c r="M60" s="48"/>
      <c r="N60" s="47"/>
    </row>
    <row r="61" spans="1:14">
      <c r="A61" s="16">
        <v>58</v>
      </c>
      <c r="B61" s="30" t="s">
        <v>183</v>
      </c>
      <c r="C61" s="31" t="s">
        <v>184</v>
      </c>
      <c r="D61" s="31" t="s">
        <v>185</v>
      </c>
      <c r="E61" s="32" t="s">
        <v>16</v>
      </c>
      <c r="F61" s="33">
        <v>0.39</v>
      </c>
      <c r="G61" s="34">
        <v>11.2407</v>
      </c>
      <c r="H61" s="22">
        <f t="shared" si="4"/>
        <v>12.0207</v>
      </c>
      <c r="I61" s="15">
        <f t="shared" si="5"/>
        <v>12.800700000000001</v>
      </c>
      <c r="J61" s="36">
        <f t="shared" si="6"/>
        <v>13.5807</v>
      </c>
      <c r="K61" s="36">
        <f t="shared" si="7"/>
        <v>14.360700000000001</v>
      </c>
      <c r="L61" s="47"/>
      <c r="M61" s="48"/>
      <c r="N61" s="47"/>
    </row>
    <row r="62" spans="1:14">
      <c r="A62" s="38" t="s">
        <v>186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N62" s="49"/>
    </row>
    <row r="63" spans="1:14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</row>
    <row r="64" spans="1:14">
      <c r="A64" s="38" t="s">
        <v>187</v>
      </c>
      <c r="B64" s="38"/>
      <c r="C64" s="38"/>
      <c r="D64" s="38"/>
      <c r="E64" s="38"/>
      <c r="F64" s="38"/>
      <c r="G64" s="38"/>
      <c r="H64" s="38"/>
      <c r="I64" s="35"/>
      <c r="J64" s="35"/>
    </row>
    <row r="65" spans="1:11">
      <c r="A65" s="45" t="s">
        <v>188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</row>
    <row r="66" spans="1:1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</row>
    <row r="67" spans="1:1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</row>
    <row r="68" spans="1:11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</row>
    <row r="69" spans="1:1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</row>
    <row r="70" spans="1:11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</row>
  </sheetData>
  <mergeCells count="14">
    <mergeCell ref="A65:K70"/>
    <mergeCell ref="A1:K1"/>
    <mergeCell ref="A64:H64"/>
    <mergeCell ref="A2:A3"/>
    <mergeCell ref="B2:B3"/>
    <mergeCell ref="C2:C3"/>
    <mergeCell ref="D2:D3"/>
    <mergeCell ref="E2:E3"/>
    <mergeCell ref="G2:G3"/>
    <mergeCell ref="H2:H3"/>
    <mergeCell ref="I2:I3"/>
    <mergeCell ref="J2:J3"/>
    <mergeCell ref="K2:K3"/>
    <mergeCell ref="A62:K63"/>
  </mergeCells>
  <phoneticPr fontId="10" type="noConversion"/>
  <pageMargins left="0.75" right="0.75" top="0.59027777777777801" bottom="0.196527777777778" header="0.5" footer="0.15694444444444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吴英格</cp:lastModifiedBy>
  <dcterms:created xsi:type="dcterms:W3CDTF">2021-03-02T10:06:00Z</dcterms:created>
  <dcterms:modified xsi:type="dcterms:W3CDTF">2021-12-29T03:28:08Z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927639BB91334733B73C6A14AA8C7EB0</vt:lpwstr>
  </property>
</Properties>
</file>