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1年价格协议\厂家分开协议\"/>
    </mc:Choice>
  </mc:AlternateContent>
  <xr:revisionPtr revIDLastSave="0" documentId="13_ncr:1_{E8EB867B-1221-4308-B422-90D565E00D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隆润" sheetId="2" r:id="rId1"/>
  </sheets>
  <externalReferences>
    <externalReference r:id="rId2"/>
  </externalReferences>
  <definedNames>
    <definedName name="_xlnm.Print_Area" localSheetId="0">隆润!$A$1:$L$52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15" i="2"/>
  <c r="G16" i="2"/>
  <c r="G17" i="2"/>
  <c r="G18" i="2"/>
  <c r="G19" i="2"/>
  <c r="G20" i="2"/>
  <c r="G21" i="2"/>
  <c r="K21" i="2" s="1"/>
  <c r="G22" i="2"/>
  <c r="G23" i="2"/>
  <c r="G24" i="2"/>
  <c r="G25" i="2"/>
  <c r="G26" i="2"/>
  <c r="G27" i="2"/>
  <c r="G28" i="2"/>
  <c r="G29" i="2"/>
  <c r="K29" i="2" s="1"/>
  <c r="G30" i="2"/>
  <c r="G31" i="2"/>
  <c r="G32" i="2"/>
  <c r="G33" i="2"/>
  <c r="G34" i="2"/>
  <c r="K34" i="2" s="1"/>
  <c r="G35" i="2"/>
  <c r="G36" i="2"/>
  <c r="G37" i="2"/>
  <c r="K37" i="2" s="1"/>
  <c r="G38" i="2"/>
  <c r="G39" i="2"/>
  <c r="K39" i="2" s="1"/>
  <c r="G40" i="2"/>
  <c r="G41" i="2"/>
  <c r="G42" i="2"/>
  <c r="K42" i="2" s="1"/>
  <c r="G43" i="2"/>
  <c r="K43" i="2" s="1"/>
  <c r="G44" i="2"/>
  <c r="K44" i="2" s="1"/>
  <c r="G9" i="2"/>
  <c r="K10" i="2"/>
  <c r="K11" i="2"/>
  <c r="K12" i="2"/>
  <c r="K13" i="2"/>
  <c r="K14" i="2"/>
  <c r="K15" i="2"/>
  <c r="K16" i="2"/>
  <c r="K17" i="2"/>
  <c r="K18" i="2"/>
  <c r="K19" i="2"/>
  <c r="K20" i="2"/>
  <c r="K22" i="2"/>
  <c r="K23" i="2"/>
  <c r="K24" i="2"/>
  <c r="K25" i="2"/>
  <c r="K26" i="2"/>
  <c r="K27" i="2"/>
  <c r="K28" i="2"/>
  <c r="K30" i="2"/>
  <c r="K31" i="2"/>
  <c r="K32" i="2"/>
  <c r="K33" i="2"/>
  <c r="K35" i="2"/>
  <c r="K36" i="2"/>
  <c r="K38" i="2"/>
  <c r="K40" i="2"/>
  <c r="K41" i="2"/>
  <c r="K9" i="2" l="1"/>
</calcChain>
</file>

<file path=xl/sharedStrings.xml><?xml version="1.0" encoding="utf-8"?>
<sst xmlns="http://schemas.openxmlformats.org/spreadsheetml/2006/main" count="245" uniqueCount="102">
  <si>
    <t xml:space="preserve">    甲乙双方在保持互惠互利的基础上，为保持长久的合作关系，双方携手共同占领大市场，特签定价格协议如下：</t>
  </si>
  <si>
    <t>序号</t>
  </si>
  <si>
    <t>QAD编码</t>
  </si>
  <si>
    <t>零部件名称（QAD）</t>
  </si>
  <si>
    <t>图号或规格</t>
  </si>
  <si>
    <t>单位</t>
  </si>
  <si>
    <t>B40后安装护盖（随车件）</t>
  </si>
  <si>
    <t>02.01.04.767</t>
  </si>
  <si>
    <t>B40前安装护盖（随车件）</t>
  </si>
  <si>
    <t>02.01.04.768</t>
  </si>
  <si>
    <t>B40左座椅右侧内饰盖</t>
  </si>
  <si>
    <t>02.01.04.765</t>
  </si>
  <si>
    <t>B40左座椅左侧内饰盖</t>
  </si>
  <si>
    <t>02.01.04.766</t>
  </si>
  <si>
    <t>B40扶手外侧饰板</t>
  </si>
  <si>
    <t>02.01.04.763</t>
  </si>
  <si>
    <t>j6f驾驶员左护盖(带孔)</t>
  </si>
  <si>
    <t>02.01.04.780</t>
  </si>
  <si>
    <t>j6f驾驶员左护盖</t>
  </si>
  <si>
    <t>02.01.04.777</t>
  </si>
  <si>
    <t>j6f驾驶员右护盖</t>
  </si>
  <si>
    <t>02.01.04.778</t>
  </si>
  <si>
    <t>虎威手柄</t>
  </si>
  <si>
    <t>02.01.04.779</t>
  </si>
  <si>
    <t>M4升降手柄前</t>
  </si>
  <si>
    <t>02.01.04.783</t>
  </si>
  <si>
    <t>L5000前升降手柄</t>
  </si>
  <si>
    <t>02.01.04.789</t>
  </si>
  <si>
    <t>M4升降手柄后</t>
  </si>
  <si>
    <t>02.01.04.784</t>
  </si>
  <si>
    <t>L5000后升降手柄</t>
  </si>
  <si>
    <t>02.01.04.790</t>
  </si>
  <si>
    <t>M4调角器把手左</t>
  </si>
  <si>
    <t>02.01.04.785</t>
  </si>
  <si>
    <t>M4调角器把手右</t>
  </si>
  <si>
    <t>02.01.04.786</t>
  </si>
  <si>
    <t>X3000正司机仰角手柄L5000标识</t>
  </si>
  <si>
    <t>02.01.04.795</t>
  </si>
  <si>
    <t>X3000正司机仰角手柄(灰色)</t>
  </si>
  <si>
    <t>02.01.04.794</t>
  </si>
  <si>
    <t>X3000正司机调角手柄L5000标识</t>
  </si>
  <si>
    <t>02.01.04.796</t>
  </si>
  <si>
    <t>X3000正司机调角手柄灰色</t>
  </si>
  <si>
    <t>02.01.04.801</t>
  </si>
  <si>
    <t>X3000正司机仰角手柄</t>
  </si>
  <si>
    <t>02.01.04.800</t>
  </si>
  <si>
    <t>X3000正司机调角手柄</t>
  </si>
  <si>
    <t>02.01.04.798</t>
  </si>
  <si>
    <t>X3000副司机调角手柄</t>
  </si>
  <si>
    <t>02.01.04.799</t>
  </si>
  <si>
    <t>X3000副司机调角手柄灰色</t>
  </si>
  <si>
    <t>02.01.04.802</t>
  </si>
  <si>
    <t>X3000速降按钮黑</t>
  </si>
  <si>
    <t>02.01.04.803</t>
  </si>
  <si>
    <t>X3000速降按钮灰</t>
  </si>
  <si>
    <t>02.01.04.804</t>
  </si>
  <si>
    <t>X3000速降按钮L5000标识</t>
  </si>
  <si>
    <t>02.01.04.805</t>
  </si>
  <si>
    <t>M31RB牌照板扣手</t>
  </si>
  <si>
    <t>02.01.04.791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</si>
  <si>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</si>
  <si>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</si>
  <si>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</si>
  <si>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</si>
  <si>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</si>
  <si>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</si>
  <si>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2.0左舵调角器手柄</t>
  </si>
  <si>
    <t>2.0左舵仰角器手柄</t>
  </si>
  <si>
    <t>2.0右舵调角器手柄</t>
  </si>
  <si>
    <t>2.0右舵仰角器手柄</t>
  </si>
  <si>
    <t>延伸手柄</t>
  </si>
  <si>
    <t>02.01.04.792</t>
  </si>
  <si>
    <t>02.01.04.828</t>
  </si>
  <si>
    <t>02.01.04.829</t>
  </si>
  <si>
    <t>02.01.04.830</t>
  </si>
  <si>
    <t>H3主驾调节把手（后左）正</t>
  </si>
  <si>
    <t>02.01.04.788</t>
  </si>
  <si>
    <t>H3主驾调节把手（前右）副</t>
  </si>
  <si>
    <t>02.01.04.787</t>
  </si>
  <si>
    <t>H5延伸手柄灰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</si>
  <si>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4" type="noConversion"/>
  </si>
  <si>
    <t>甲方：河北光华荣昌汽车部件有限公司</t>
    <phoneticPr fontId="14" type="noConversion"/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</si>
  <si>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</si>
  <si>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未税产品价格
（不含摊销费）</t>
    <phoneticPr fontId="14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</si>
  <si>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4" type="noConversion"/>
  </si>
  <si>
    <t>未税产品价格
（含模摊费）</t>
    <phoneticPr fontId="14" type="noConversion"/>
  </si>
  <si>
    <t>备注</t>
    <phoneticPr fontId="14" type="noConversion"/>
  </si>
  <si>
    <t>2020年</t>
    <phoneticPr fontId="14" type="noConversion"/>
  </si>
  <si>
    <t>2021年</t>
    <phoneticPr fontId="14" type="noConversion"/>
  </si>
  <si>
    <t>模检焊具总价</t>
    <phoneticPr fontId="14" type="noConversion"/>
  </si>
  <si>
    <t>摊销费</t>
    <phoneticPr fontId="14" type="noConversion"/>
  </si>
  <si>
    <t>摊销方式</t>
    <phoneticPr fontId="1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</si>
  <si>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4" type="noConversion"/>
  </si>
  <si>
    <t>02.01.04.827</t>
  </si>
  <si>
    <t>件</t>
    <phoneticPr fontId="10" type="noConversion"/>
  </si>
  <si>
    <t>02.01.04.793</t>
    <phoneticPr fontId="10" type="noConversion"/>
  </si>
  <si>
    <t>——</t>
    <phoneticPr fontId="10" type="noConversion"/>
  </si>
  <si>
    <t>荣昌提供注塑模具</t>
    <phoneticPr fontId="10" type="noConversion"/>
  </si>
  <si>
    <r>
      <t>乙方：</t>
    </r>
    <r>
      <rPr>
        <u/>
        <sz val="12"/>
        <rFont val="Microsoft YaHei UI"/>
        <family val="3"/>
        <charset val="134"/>
      </rPr>
      <t>黄骅市隆润汽车配件有限公司</t>
    </r>
    <phoneticPr fontId="14" type="noConversion"/>
  </si>
  <si>
    <t xml:space="preserve">                                                                协议编号：HBHSJXY-2021-001-01</t>
    <phoneticPr fontId="14" type="noConversion"/>
  </si>
  <si>
    <t>B40杯托</t>
    <phoneticPr fontId="10" type="noConversion"/>
  </si>
  <si>
    <t>02.01.04.764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</si>
</sst>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30">
    <font>
      <sz val="11"/>
      <color theme="1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新宋体"/>
      <family val="3"/>
      <charset val="134"/>
    </font>
    <font>
      <u/>
      <sz val="12"/>
      <name val="楷体_GB2312"/>
      <family val="3"/>
      <charset val="134"/>
    </font>
    <font>
      <u/>
      <sz val="12"/>
      <name val="楷体_GB2312"/>
      <family val="3"/>
    </font>
    <font>
      <sz val="12"/>
      <name val="楷体_GB2312"/>
      <family val="3"/>
    </font>
    <font>
      <sz val="12"/>
      <color indexed="8"/>
      <name val="楷体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 applyProtection="0">
      <alignment vertical="center"/>
    </xf>
    <xf numFmtId="0" fontId="9" fillId="0" borderId="0">
      <alignment vertical="center"/>
    </xf>
    <xf numFmtId="0" fontId="20" fillId="0" borderId="0">
      <alignment vertical="center"/>
    </xf>
  </cellStyleXfs>
  <cellXfs count="52">
    <xf numFmtId="0" fontId="0" fillId="0" borderId="0" xfId="0">
      <alignment vertical="center"/>
    </xf>
    <xf numFmtId="0" fontId="9" fillId="0" borderId="0" xfId="2">
      <alignment vertical="center"/>
    </xf>
    <xf numFmtId="0" fontId="15" fillId="2" borderId="0" xfId="2" applyFont="1" applyFill="1" applyAlignment="1">
      <alignment horizontal="center" vertical="center"/>
    </xf>
    <xf numFmtId="176" fontId="5" fillId="4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7" fontId="23" fillId="3" borderId="1" xfId="3" applyNumberFormat="1" applyFont="1" applyFill="1" applyBorder="1" applyAlignment="1">
      <alignment horizontal="center" vertical="center" wrapText="1"/>
    </xf>
    <xf numFmtId="0" fontId="9" fillId="0" borderId="0" xfId="2" applyAlignment="1">
      <alignment horizontal="center" vertical="center"/>
    </xf>
    <xf numFmtId="0" fontId="15" fillId="0" borderId="0" xfId="2" applyFont="1">
      <alignment vertical="center"/>
    </xf>
    <xf numFmtId="0" fontId="18" fillId="0" borderId="0" xfId="2" applyFont="1">
      <alignment vertical="center"/>
    </xf>
    <xf numFmtId="49" fontId="16" fillId="0" borderId="0" xfId="2" applyNumberFormat="1" applyFont="1" applyAlignment="1">
      <alignment vertical="center" wrapText="1"/>
    </xf>
    <xf numFmtId="176" fontId="18" fillId="0" borderId="0" xfId="2" applyNumberFormat="1" applyFont="1">
      <alignment vertical="center"/>
    </xf>
    <xf numFmtId="0" fontId="18" fillId="0" borderId="0" xfId="2" applyFont="1" applyAlignment="1">
      <alignment vertical="center" shrinkToFit="1"/>
    </xf>
    <xf numFmtId="0" fontId="7" fillId="0" borderId="0" xfId="2" applyFont="1">
      <alignment vertical="center"/>
    </xf>
    <xf numFmtId="49" fontId="16" fillId="0" borderId="0" xfId="2" applyNumberFormat="1" applyFont="1" applyAlignment="1">
      <alignment horizontal="left" vertical="center" wrapText="1"/>
    </xf>
    <xf numFmtId="0" fontId="18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176" fontId="15" fillId="0" borderId="0" xfId="2" applyNumberFormat="1" applyFont="1">
      <alignment vertical="center"/>
    </xf>
    <xf numFmtId="0" fontId="15" fillId="0" borderId="0" xfId="2" applyFont="1" applyAlignment="1">
      <alignment vertical="center" shrinkToFit="1"/>
    </xf>
    <xf numFmtId="0" fontId="15" fillId="0" borderId="0" xfId="2" applyFont="1" applyAlignment="1">
      <alignment vertical="center" wrapText="1"/>
    </xf>
    <xf numFmtId="0" fontId="2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 wrapText="1"/>
    </xf>
    <xf numFmtId="0" fontId="29" fillId="2" borderId="0" xfId="2" applyFont="1" applyFill="1" applyAlignment="1">
      <alignment horizontal="center" vertical="center"/>
    </xf>
    <xf numFmtId="176" fontId="15" fillId="2" borderId="0" xfId="2" applyNumberFormat="1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 shrinkToFit="1"/>
    </xf>
    <xf numFmtId="49" fontId="1" fillId="2" borderId="0" xfId="2" applyNumberFormat="1" applyFont="1" applyFill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49" fontId="24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 shrinkToFit="1"/>
    </xf>
    <xf numFmtId="0" fontId="9" fillId="0" borderId="0" xfId="2" applyFill="1">
      <alignment vertical="center"/>
    </xf>
    <xf numFmtId="0" fontId="15" fillId="0" borderId="0" xfId="2" applyFont="1" applyFill="1" applyAlignment="1">
      <alignment horizontal="center" vertical="center"/>
    </xf>
    <xf numFmtId="0" fontId="9" fillId="0" borderId="0" xfId="2" quotePrefix="1" applyFill="1">
      <alignment vertical="center"/>
    </xf>
    <xf numFmtId="0" fontId="25" fillId="0" borderId="1" xfId="3" applyFont="1" applyFill="1" applyBorder="1" applyAlignment="1">
      <alignment horizontal="center" vertical="center"/>
    </xf>
    <xf numFmtId="0" fontId="18" fillId="0" borderId="0" xfId="2" applyFont="1">
      <alignment vertical="center"/>
    </xf>
    <xf numFmtId="0" fontId="2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21" fillId="3" borderId="1" xfId="3" applyFont="1" applyFill="1" applyBorder="1" applyAlignment="1">
      <alignment horizontal="center" vertical="center" wrapText="1"/>
    </xf>
    <xf numFmtId="177" fontId="3" fillId="2" borderId="1" xfId="2" applyNumberFormat="1" applyFont="1" applyFill="1" applyBorder="1" applyAlignment="1">
      <alignment horizontal="center" vertical="center" shrinkToFit="1"/>
    </xf>
    <xf numFmtId="0" fontId="18" fillId="0" borderId="0" xfId="2" applyFont="1" applyAlignment="1">
      <alignment vertical="center" wrapText="1"/>
    </xf>
    <xf numFmtId="0" fontId="18" fillId="0" borderId="0" xfId="2" applyFont="1" applyAlignment="1">
      <alignment horizontal="left" vertical="center" wrapText="1"/>
    </xf>
    <xf numFmtId="0" fontId="18" fillId="2" borderId="0" xfId="2" applyFont="1" applyFill="1" applyAlignment="1">
      <alignment horizontal="left" vertical="center" shrinkToFit="1"/>
    </xf>
    <xf numFmtId="0" fontId="11" fillId="2" borderId="0" xfId="2" applyFont="1" applyFill="1" applyAlignment="1">
      <alignment horizontal="center" vertical="center"/>
    </xf>
    <xf numFmtId="0" fontId="17" fillId="2" borderId="0" xfId="2" applyFont="1" applyFill="1" applyAlignment="1">
      <alignment horizontal="center" vertical="center"/>
    </xf>
    <xf numFmtId="0" fontId="18" fillId="2" borderId="0" xfId="2" applyFont="1" applyFill="1" applyAlignment="1">
      <alignment horizontal="left" vertical="center"/>
    </xf>
    <xf numFmtId="0" fontId="18" fillId="2" borderId="0" xfId="2" applyFont="1" applyFill="1" applyAlignment="1">
      <alignment horizontal="left" vertical="center" wrapText="1"/>
    </xf>
  </cellXfs>
  <cellStyles count="4">
    <cellStyle name="常规" xfId="0" builtinId="0"/>
    <cellStyle name="常规 2" xfId="2" xr:uid="{578691FA-82DC-45A7-8837-FDCE776219E7}"/>
    <cellStyle name="常规 2 2 6" xfId="1" xr:uid="{00000000-0005-0000-0000-000021000000}"/>
    <cellStyle name="常规 3" xfId="3" xr:uid="{5471792E-4591-4529-8015-6B39F2F2AD54}"/>
  </cellStyles>
  <dxfs count="7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6410;&#23450;&#20215;&#21378;&#23478;/&#38534;&#28070;/&#38534;&#28070;&#25253;&#20215;&#26680;&#31639;&#26126;&#32454;&#34920;(&#23457;&#26680;)-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隆润"/>
      <sheetName val="隆润 (审核)"/>
      <sheetName val="福晨"/>
    </sheetNames>
    <sheetDataSet>
      <sheetData sheetId="0"/>
      <sheetData sheetId="1">
        <row r="4">
          <cell r="B4" t="str">
            <v>02.01.04.764</v>
          </cell>
          <cell r="C4" t="str">
            <v>SCS0004174</v>
          </cell>
          <cell r="D4" t="str">
            <v>B40杯托</v>
          </cell>
          <cell r="F4" t="str">
            <v>TP20</v>
          </cell>
          <cell r="G4">
            <v>0.13600000000000001</v>
          </cell>
          <cell r="H4">
            <v>0.14144000000000001</v>
          </cell>
          <cell r="I4">
            <v>10.5</v>
          </cell>
          <cell r="J4">
            <v>1.4851200000000002</v>
          </cell>
          <cell r="K4" t="str">
            <v>360T</v>
          </cell>
          <cell r="L4">
            <v>60</v>
          </cell>
          <cell r="M4">
            <v>2</v>
          </cell>
          <cell r="N4">
            <v>64</v>
          </cell>
          <cell r="O4">
            <v>0.8</v>
          </cell>
          <cell r="P4">
            <v>13</v>
          </cell>
          <cell r="Q4">
            <v>0.10833333333333334</v>
          </cell>
          <cell r="S4">
            <v>5.333333333333333E-2</v>
          </cell>
          <cell r="T4">
            <v>3.0763988969999998</v>
          </cell>
          <cell r="U4">
            <v>2.2726773333333337</v>
          </cell>
          <cell r="V4">
            <v>2.0112188790560475</v>
          </cell>
          <cell r="W4">
            <v>2.0112000000000001</v>
          </cell>
        </row>
        <row r="5">
          <cell r="B5" t="str">
            <v>02.01.04.768</v>
          </cell>
          <cell r="C5" t="str">
            <v>SCS0005334</v>
          </cell>
          <cell r="D5" t="str">
            <v>B40后安装护盖（随车件）</v>
          </cell>
          <cell r="F5" t="str">
            <v>TP20</v>
          </cell>
          <cell r="G5">
            <v>6.6000000000000003E-2</v>
          </cell>
          <cell r="H5">
            <v>6.8640000000000007E-2</v>
          </cell>
          <cell r="I5">
            <v>10.5</v>
          </cell>
          <cell r="J5">
            <v>0.72072000000000003</v>
          </cell>
          <cell r="K5" t="str">
            <v>360T</v>
          </cell>
          <cell r="L5">
            <v>60</v>
          </cell>
          <cell r="M5">
            <v>2</v>
          </cell>
          <cell r="N5">
            <v>64</v>
          </cell>
          <cell r="O5">
            <v>0.8</v>
          </cell>
          <cell r="P5">
            <v>13</v>
          </cell>
          <cell r="Q5">
            <v>0.10833333333333334</v>
          </cell>
          <cell r="S5">
            <v>0.03</v>
          </cell>
          <cell r="T5">
            <v>1.8735294006000001</v>
          </cell>
          <cell r="U5">
            <v>1.3320640000000001</v>
          </cell>
          <cell r="V5">
            <v>1.1788176991150445</v>
          </cell>
          <cell r="W5">
            <v>1.1788000000000001</v>
          </cell>
        </row>
        <row r="6">
          <cell r="B6" t="str">
            <v>02.01.04.767</v>
          </cell>
          <cell r="C6" t="str">
            <v>SCS0005333</v>
          </cell>
          <cell r="D6" t="str">
            <v>B40前安装护盖（随车件）</v>
          </cell>
          <cell r="F6" t="str">
            <v>TP20</v>
          </cell>
          <cell r="G6">
            <v>4.7500000000000001E-2</v>
          </cell>
          <cell r="H6">
            <v>4.9399999999999999E-2</v>
          </cell>
          <cell r="I6">
            <v>10.5</v>
          </cell>
          <cell r="J6">
            <v>0.51869999999999994</v>
          </cell>
          <cell r="K6" t="str">
            <v>360T</v>
          </cell>
          <cell r="L6">
            <v>60</v>
          </cell>
          <cell r="M6">
            <v>2</v>
          </cell>
          <cell r="N6">
            <v>64</v>
          </cell>
          <cell r="O6">
            <v>0.8</v>
          </cell>
          <cell r="P6">
            <v>13</v>
          </cell>
          <cell r="Q6">
            <v>0.10833333333333334</v>
          </cell>
          <cell r="S6">
            <v>0.03</v>
          </cell>
          <cell r="T6">
            <v>1.5637468274999999</v>
          </cell>
          <cell r="U6">
            <v>1.0896399999999999</v>
          </cell>
          <cell r="V6">
            <v>0.96428318584070805</v>
          </cell>
          <cell r="W6">
            <v>0.96419999999999995</v>
          </cell>
        </row>
        <row r="7">
          <cell r="B7" t="str">
            <v>02.01.04.765</v>
          </cell>
          <cell r="C7" t="str">
            <v>SCS0004186</v>
          </cell>
          <cell r="D7" t="str">
            <v>B40左座椅右侧内饰盖</v>
          </cell>
          <cell r="F7" t="str">
            <v>TP20</v>
          </cell>
          <cell r="G7">
            <v>3.5999999999999997E-2</v>
          </cell>
          <cell r="H7">
            <v>3.7440000000000001E-2</v>
          </cell>
          <cell r="I7">
            <v>10.5</v>
          </cell>
          <cell r="J7">
            <v>0.39312000000000002</v>
          </cell>
          <cell r="K7" t="str">
            <v>200T</v>
          </cell>
          <cell r="L7">
            <v>80</v>
          </cell>
          <cell r="M7">
            <v>2</v>
          </cell>
          <cell r="N7">
            <v>34</v>
          </cell>
          <cell r="O7">
            <v>0.8</v>
          </cell>
          <cell r="P7">
            <v>13</v>
          </cell>
          <cell r="Q7">
            <v>8.1250000000000003E-2</v>
          </cell>
          <cell r="S7">
            <v>1.0999999999999999E-2</v>
          </cell>
          <cell r="T7">
            <v>0.99082625069999997</v>
          </cell>
          <cell r="U7">
            <v>0.70264400000000005</v>
          </cell>
          <cell r="V7">
            <v>0.62180884955752225</v>
          </cell>
          <cell r="W7">
            <v>0.62180000000000002</v>
          </cell>
        </row>
        <row r="8">
          <cell r="B8" t="str">
            <v>02.01.04.766</v>
          </cell>
          <cell r="C8" t="str">
            <v>SCS0004200</v>
          </cell>
          <cell r="D8" t="str">
            <v>B40左座椅左侧内饰盖</v>
          </cell>
          <cell r="F8" t="str">
            <v>TP20</v>
          </cell>
          <cell r="G8">
            <v>3.5999999999999997E-2</v>
          </cell>
          <cell r="H8">
            <v>3.7440000000000001E-2</v>
          </cell>
          <cell r="I8">
            <v>10.5</v>
          </cell>
          <cell r="J8">
            <v>0.39312000000000002</v>
          </cell>
          <cell r="K8" t="str">
            <v>200T</v>
          </cell>
          <cell r="L8">
            <v>80</v>
          </cell>
          <cell r="M8">
            <v>2</v>
          </cell>
          <cell r="N8">
            <v>34</v>
          </cell>
          <cell r="O8">
            <v>0.8</v>
          </cell>
          <cell r="P8">
            <v>13</v>
          </cell>
          <cell r="Q8">
            <v>8.1250000000000003E-2</v>
          </cell>
          <cell r="S8">
            <v>1.0999999999999999E-2</v>
          </cell>
          <cell r="T8">
            <v>0.99082625069999997</v>
          </cell>
          <cell r="U8">
            <v>0.70264400000000005</v>
          </cell>
          <cell r="V8">
            <v>0.62180884955752225</v>
          </cell>
          <cell r="W8">
            <v>0.62180000000000002</v>
          </cell>
        </row>
        <row r="9">
          <cell r="B9" t="str">
            <v>02.01.04.763</v>
          </cell>
          <cell r="C9" t="str">
            <v>SCS0004198</v>
          </cell>
          <cell r="D9" t="str">
            <v>B40扶手外侧饰板</v>
          </cell>
          <cell r="F9" t="str">
            <v>TP20</v>
          </cell>
          <cell r="G9">
            <v>2.9600000000000001E-2</v>
          </cell>
          <cell r="H9">
            <v>3.0784000000000002E-2</v>
          </cell>
          <cell r="I9">
            <v>10.5</v>
          </cell>
          <cell r="J9">
            <v>0.32323200000000002</v>
          </cell>
          <cell r="K9" t="str">
            <v>360T</v>
          </cell>
          <cell r="L9">
            <v>60</v>
          </cell>
          <cell r="M9">
            <v>2</v>
          </cell>
          <cell r="N9">
            <v>64</v>
          </cell>
          <cell r="O9">
            <v>0.8</v>
          </cell>
          <cell r="P9">
            <v>13</v>
          </cell>
          <cell r="Q9">
            <v>0.10833333333333334</v>
          </cell>
          <cell r="S9">
            <v>1.0999999999999999E-2</v>
          </cell>
          <cell r="T9">
            <v>1.2374820743999999</v>
          </cell>
          <cell r="U9">
            <v>0.8360784</v>
          </cell>
          <cell r="V9">
            <v>0.73989238938053103</v>
          </cell>
          <cell r="W9">
            <v>0.73980000000000001</v>
          </cell>
        </row>
        <row r="10">
          <cell r="B10" t="str">
            <v>02.01.04.780</v>
          </cell>
          <cell r="C10" t="str">
            <v>SLT0002132</v>
          </cell>
          <cell r="D10" t="str">
            <v>J6f驾驶员左护盖(带孔)</v>
          </cell>
          <cell r="F10" t="str">
            <v>TP20</v>
          </cell>
          <cell r="G10">
            <v>0.182</v>
          </cell>
          <cell r="H10">
            <v>0.18928</v>
          </cell>
          <cell r="I10">
            <v>10.5</v>
          </cell>
          <cell r="J10">
            <v>1.9874400000000001</v>
          </cell>
          <cell r="K10" t="str">
            <v>360T</v>
          </cell>
          <cell r="L10">
            <v>65</v>
          </cell>
          <cell r="M10">
            <v>1</v>
          </cell>
          <cell r="N10">
            <v>64</v>
          </cell>
          <cell r="O10">
            <v>0.8</v>
          </cell>
          <cell r="P10">
            <v>13</v>
          </cell>
          <cell r="Q10">
            <v>0.2</v>
          </cell>
          <cell r="S10">
            <v>0.2225</v>
          </cell>
          <cell r="T10">
            <v>4.9541312534999999</v>
          </cell>
          <cell r="U10">
            <v>3.4145664615384619</v>
          </cell>
          <cell r="V10">
            <v>3.0217402314499666</v>
          </cell>
          <cell r="W10">
            <v>3.0217000000000001</v>
          </cell>
        </row>
        <row r="11">
          <cell r="B11" t="str">
            <v>02.01.04.777</v>
          </cell>
          <cell r="C11" t="str">
            <v>SLT0002133</v>
          </cell>
          <cell r="D11" t="str">
            <v>J6f驾驶员左护盖</v>
          </cell>
          <cell r="F11" t="str">
            <v>TP20</v>
          </cell>
          <cell r="G11">
            <v>0.187</v>
          </cell>
          <cell r="H11">
            <v>0.19448000000000001</v>
          </cell>
          <cell r="I11">
            <v>10.5</v>
          </cell>
          <cell r="J11">
            <v>2.0420400000000001</v>
          </cell>
          <cell r="K11" t="str">
            <v>360T</v>
          </cell>
          <cell r="L11">
            <v>65</v>
          </cell>
          <cell r="M11">
            <v>1</v>
          </cell>
          <cell r="N11">
            <v>64</v>
          </cell>
          <cell r="O11">
            <v>0.8</v>
          </cell>
          <cell r="P11">
            <v>13</v>
          </cell>
          <cell r="Q11">
            <v>0.2</v>
          </cell>
          <cell r="S11">
            <v>0.2225</v>
          </cell>
          <cell r="T11">
            <v>4.7893094534999996</v>
          </cell>
          <cell r="U11">
            <v>3.4800864615384621</v>
          </cell>
          <cell r="V11">
            <v>3.0797225323349227</v>
          </cell>
          <cell r="W11">
            <v>3.0796999999999999</v>
          </cell>
        </row>
        <row r="12">
          <cell r="B12" t="str">
            <v>02.01.04.778</v>
          </cell>
          <cell r="C12" t="str">
            <v>SLT0002134</v>
          </cell>
          <cell r="D12" t="str">
            <v>J6f驾驶员右护盖</v>
          </cell>
          <cell r="F12" t="str">
            <v>TP20</v>
          </cell>
          <cell r="G12">
            <v>8.8999999999999996E-2</v>
          </cell>
          <cell r="H12">
            <v>9.2560000000000003E-2</v>
          </cell>
          <cell r="I12">
            <v>10.5</v>
          </cell>
          <cell r="J12">
            <v>0.97188000000000008</v>
          </cell>
          <cell r="K12" t="str">
            <v>320T</v>
          </cell>
          <cell r="L12">
            <v>70</v>
          </cell>
          <cell r="M12">
            <v>1</v>
          </cell>
          <cell r="N12">
            <v>62</v>
          </cell>
          <cell r="O12">
            <v>0.8</v>
          </cell>
          <cell r="P12">
            <v>13</v>
          </cell>
          <cell r="Q12">
            <v>0.18571428571428572</v>
          </cell>
          <cell r="S12">
            <v>9.5000000000000001E-2</v>
          </cell>
          <cell r="T12">
            <v>2.7956249607000001</v>
          </cell>
          <cell r="U12">
            <v>1.9942845714285713</v>
          </cell>
          <cell r="V12">
            <v>1.764853603034134</v>
          </cell>
          <cell r="W12">
            <v>1.7647999999999999</v>
          </cell>
        </row>
        <row r="13">
          <cell r="B13" t="str">
            <v>02.01.04.779</v>
          </cell>
          <cell r="C13" t="str">
            <v>SLT0002135</v>
          </cell>
          <cell r="D13" t="str">
            <v>虎威手柄</v>
          </cell>
          <cell r="F13" t="str">
            <v>TP20</v>
          </cell>
          <cell r="G13">
            <v>6.6000000000000003E-2</v>
          </cell>
          <cell r="H13">
            <v>6.8640000000000007E-2</v>
          </cell>
          <cell r="I13">
            <v>10.5</v>
          </cell>
          <cell r="J13">
            <v>0.72072000000000003</v>
          </cell>
          <cell r="K13" t="str">
            <v>160T</v>
          </cell>
          <cell r="L13">
            <v>65</v>
          </cell>
          <cell r="M13">
            <v>1</v>
          </cell>
          <cell r="N13">
            <v>26</v>
          </cell>
          <cell r="O13">
            <v>0.8</v>
          </cell>
          <cell r="P13">
            <v>13</v>
          </cell>
          <cell r="Q13">
            <v>0.2</v>
          </cell>
          <cell r="S13">
            <v>7.3333333333333334E-2</v>
          </cell>
          <cell r="T13">
            <v>2.0652995649000001</v>
          </cell>
          <cell r="U13">
            <v>1.408597333333333</v>
          </cell>
          <cell r="V13">
            <v>1.2465463126843657</v>
          </cell>
          <cell r="W13">
            <v>1.2464999999999999</v>
          </cell>
        </row>
        <row r="14">
          <cell r="B14" t="str">
            <v>02.01.04.783</v>
          </cell>
          <cell r="C14" t="str">
            <v>SLT0000826</v>
          </cell>
          <cell r="D14" t="str">
            <v>M4升降手柄前</v>
          </cell>
          <cell r="F14" t="str">
            <v>TP20</v>
          </cell>
          <cell r="G14">
            <v>3.4599999999999999E-2</v>
          </cell>
          <cell r="H14">
            <v>3.5984000000000002E-2</v>
          </cell>
          <cell r="I14">
            <v>10.5</v>
          </cell>
          <cell r="J14">
            <v>0.377832</v>
          </cell>
          <cell r="K14" t="str">
            <v>160T</v>
          </cell>
          <cell r="L14">
            <v>65</v>
          </cell>
          <cell r="M14">
            <v>2</v>
          </cell>
          <cell r="N14">
            <v>26</v>
          </cell>
          <cell r="O14">
            <v>0.8</v>
          </cell>
          <cell r="P14">
            <v>13</v>
          </cell>
          <cell r="Q14">
            <v>0.1</v>
          </cell>
          <cell r="S14">
            <v>5.4999999999999997E-3</v>
          </cell>
          <cell r="T14">
            <v>1.0273342794</v>
          </cell>
          <cell r="U14">
            <v>0.69409839999999989</v>
          </cell>
          <cell r="V14">
            <v>0.61424637168141594</v>
          </cell>
          <cell r="W14">
            <v>0.61419999999999997</v>
          </cell>
        </row>
        <row r="15">
          <cell r="B15" t="str">
            <v>02.01.04.789</v>
          </cell>
          <cell r="C15" t="str">
            <v>SHT0013013</v>
          </cell>
          <cell r="D15" t="str">
            <v>L5000前升降手柄</v>
          </cell>
          <cell r="F15" t="str">
            <v>TP20</v>
          </cell>
          <cell r="G15">
            <v>3.4599999999999999E-2</v>
          </cell>
          <cell r="H15">
            <v>3.5984000000000002E-2</v>
          </cell>
          <cell r="I15">
            <v>10.5</v>
          </cell>
          <cell r="J15">
            <v>0.377832</v>
          </cell>
          <cell r="K15" t="str">
            <v>160T</v>
          </cell>
          <cell r="L15">
            <v>65</v>
          </cell>
          <cell r="M15">
            <v>2</v>
          </cell>
          <cell r="N15">
            <v>26</v>
          </cell>
          <cell r="O15">
            <v>0.8</v>
          </cell>
          <cell r="P15">
            <v>13</v>
          </cell>
          <cell r="Q15">
            <v>0.1</v>
          </cell>
          <cell r="S15">
            <v>5.4999999999999997E-3</v>
          </cell>
          <cell r="T15">
            <v>1.0273342794</v>
          </cell>
          <cell r="U15">
            <v>0.69409839999999989</v>
          </cell>
          <cell r="V15">
            <v>0.61424637168141594</v>
          </cell>
          <cell r="W15">
            <v>0.61419999999999997</v>
          </cell>
        </row>
        <row r="16">
          <cell r="B16" t="str">
            <v>02.01.04.784</v>
          </cell>
          <cell r="C16" t="str">
            <v>SLT0000827</v>
          </cell>
          <cell r="D16" t="str">
            <v>M4升降手柄后</v>
          </cell>
          <cell r="F16" t="str">
            <v>TP20</v>
          </cell>
          <cell r="G16">
            <v>3.4599999999999999E-2</v>
          </cell>
          <cell r="H16">
            <v>3.5984000000000002E-2</v>
          </cell>
          <cell r="I16">
            <v>10.5</v>
          </cell>
          <cell r="J16">
            <v>0.377832</v>
          </cell>
          <cell r="K16" t="str">
            <v>160T</v>
          </cell>
          <cell r="L16">
            <v>65</v>
          </cell>
          <cell r="M16">
            <v>2</v>
          </cell>
          <cell r="N16">
            <v>26</v>
          </cell>
          <cell r="O16">
            <v>0.8</v>
          </cell>
          <cell r="P16">
            <v>13</v>
          </cell>
          <cell r="Q16">
            <v>0.1</v>
          </cell>
          <cell r="S16">
            <v>5.4999999999999997E-3</v>
          </cell>
          <cell r="T16">
            <v>1.0273342794</v>
          </cell>
          <cell r="U16">
            <v>0.69409839999999989</v>
          </cell>
          <cell r="V16">
            <v>0.61424637168141594</v>
          </cell>
          <cell r="W16">
            <v>0.61419999999999997</v>
          </cell>
        </row>
        <row r="17">
          <cell r="B17" t="str">
            <v>02.01.04.790</v>
          </cell>
          <cell r="C17" t="str">
            <v>SHT0013014</v>
          </cell>
          <cell r="D17" t="str">
            <v>L5000后升降手柄</v>
          </cell>
          <cell r="F17" t="str">
            <v>TP20</v>
          </cell>
          <cell r="G17">
            <v>3.4599999999999999E-2</v>
          </cell>
          <cell r="H17">
            <v>3.5984000000000002E-2</v>
          </cell>
          <cell r="I17">
            <v>10.5</v>
          </cell>
          <cell r="J17">
            <v>0.377832</v>
          </cell>
          <cell r="K17" t="str">
            <v>160T</v>
          </cell>
          <cell r="L17">
            <v>65</v>
          </cell>
          <cell r="M17">
            <v>2</v>
          </cell>
          <cell r="N17">
            <v>26</v>
          </cell>
          <cell r="O17">
            <v>0.8</v>
          </cell>
          <cell r="P17">
            <v>13</v>
          </cell>
          <cell r="Q17">
            <v>0.1</v>
          </cell>
          <cell r="S17">
            <v>5.4999999999999997E-3</v>
          </cell>
          <cell r="T17">
            <v>1.0273342794</v>
          </cell>
          <cell r="U17">
            <v>0.69409839999999989</v>
          </cell>
          <cell r="V17">
            <v>0.61424637168141594</v>
          </cell>
          <cell r="W17">
            <v>0.61419999999999997</v>
          </cell>
        </row>
        <row r="18">
          <cell r="B18" t="str">
            <v>02.01.04.785</v>
          </cell>
          <cell r="C18" t="str">
            <v>SLT0000828</v>
          </cell>
          <cell r="D18" t="str">
            <v>M4调角器把手左</v>
          </cell>
          <cell r="F18" t="str">
            <v>TP20</v>
          </cell>
          <cell r="G18">
            <v>3.5999999999999997E-2</v>
          </cell>
          <cell r="H18">
            <v>3.7440000000000001E-2</v>
          </cell>
          <cell r="I18">
            <v>10.5</v>
          </cell>
          <cell r="J18">
            <v>0.39312000000000002</v>
          </cell>
          <cell r="K18" t="str">
            <v>120T</v>
          </cell>
          <cell r="L18">
            <v>60</v>
          </cell>
          <cell r="M18">
            <v>2</v>
          </cell>
          <cell r="N18">
            <v>24</v>
          </cell>
          <cell r="O18">
            <v>0.8</v>
          </cell>
          <cell r="P18">
            <v>13</v>
          </cell>
          <cell r="Q18">
            <v>0.10833333333333334</v>
          </cell>
          <cell r="S18">
            <v>5.4999999999999997E-3</v>
          </cell>
          <cell r="T18">
            <v>1.1727895179000001</v>
          </cell>
          <cell r="U18">
            <v>0.72244399999999986</v>
          </cell>
          <cell r="V18">
            <v>0.63933097345132739</v>
          </cell>
          <cell r="W18">
            <v>0.63929999999999998</v>
          </cell>
        </row>
        <row r="19">
          <cell r="B19" t="str">
            <v>02.01.04.788</v>
          </cell>
          <cell r="C19" t="str">
            <v>SHT0000142</v>
          </cell>
          <cell r="D19" t="str">
            <v>H3主驾调节把手（后左）正</v>
          </cell>
          <cell r="F19" t="str">
            <v>TP20</v>
          </cell>
          <cell r="G19">
            <v>3.5999999999999997E-2</v>
          </cell>
          <cell r="H19">
            <v>3.7440000000000001E-2</v>
          </cell>
          <cell r="I19">
            <v>10.5</v>
          </cell>
          <cell r="J19">
            <v>0.39312000000000002</v>
          </cell>
          <cell r="K19" t="str">
            <v>120T</v>
          </cell>
          <cell r="L19">
            <v>60</v>
          </cell>
          <cell r="M19">
            <v>2</v>
          </cell>
          <cell r="N19">
            <v>24</v>
          </cell>
          <cell r="O19">
            <v>0.8</v>
          </cell>
          <cell r="P19">
            <v>13</v>
          </cell>
          <cell r="Q19">
            <v>0.10833333333333334</v>
          </cell>
          <cell r="S19">
            <v>5.4999999999999997E-3</v>
          </cell>
          <cell r="T19">
            <v>1.1727895179000001</v>
          </cell>
          <cell r="U19">
            <v>0.72244399999999986</v>
          </cell>
          <cell r="V19">
            <v>0.63933097345132739</v>
          </cell>
          <cell r="W19">
            <v>0.63929999999999998</v>
          </cell>
        </row>
        <row r="20">
          <cell r="B20" t="str">
            <v>02.01.04.786</v>
          </cell>
          <cell r="C20" t="str">
            <v>SLT0000834</v>
          </cell>
          <cell r="D20" t="str">
            <v>M4调角器把手右</v>
          </cell>
          <cell r="F20" t="str">
            <v>TP20</v>
          </cell>
          <cell r="G20">
            <v>3.5999999999999997E-2</v>
          </cell>
          <cell r="H20">
            <v>3.7440000000000001E-2</v>
          </cell>
          <cell r="I20">
            <v>10.5</v>
          </cell>
          <cell r="J20">
            <v>0.39312000000000002</v>
          </cell>
          <cell r="K20" t="str">
            <v>120T</v>
          </cell>
          <cell r="L20">
            <v>60</v>
          </cell>
          <cell r="M20">
            <v>2</v>
          </cell>
          <cell r="N20">
            <v>24</v>
          </cell>
          <cell r="O20">
            <v>0.8</v>
          </cell>
          <cell r="P20">
            <v>13</v>
          </cell>
          <cell r="Q20">
            <v>0.10833333333333334</v>
          </cell>
          <cell r="S20">
            <v>5.4999999999999997E-3</v>
          </cell>
          <cell r="T20">
            <v>1.1727895179000001</v>
          </cell>
          <cell r="U20">
            <v>0.72244399999999986</v>
          </cell>
          <cell r="V20">
            <v>0.63933097345132739</v>
          </cell>
          <cell r="W20">
            <v>0.63929999999999998</v>
          </cell>
        </row>
        <row r="21">
          <cell r="B21" t="str">
            <v>02.01.04.787</v>
          </cell>
          <cell r="C21" t="str">
            <v>SHT0000158</v>
          </cell>
          <cell r="D21" t="str">
            <v>H3主驾调节把手（前右）副</v>
          </cell>
          <cell r="F21" t="str">
            <v>TP20</v>
          </cell>
          <cell r="G21">
            <v>3.5999999999999997E-2</v>
          </cell>
          <cell r="H21">
            <v>3.7440000000000001E-2</v>
          </cell>
          <cell r="I21">
            <v>10.5</v>
          </cell>
          <cell r="J21">
            <v>0.39312000000000002</v>
          </cell>
          <cell r="K21" t="str">
            <v>120T</v>
          </cell>
          <cell r="L21">
            <v>60</v>
          </cell>
          <cell r="M21">
            <v>2</v>
          </cell>
          <cell r="N21">
            <v>24</v>
          </cell>
          <cell r="O21">
            <v>0.8</v>
          </cell>
          <cell r="P21">
            <v>13</v>
          </cell>
          <cell r="Q21">
            <v>0.10833333333333334</v>
          </cell>
          <cell r="S21">
            <v>5.4999999999999997E-3</v>
          </cell>
          <cell r="T21">
            <v>1.1727895179000001</v>
          </cell>
          <cell r="U21">
            <v>0.72244399999999986</v>
          </cell>
          <cell r="V21">
            <v>0.63933097345132739</v>
          </cell>
          <cell r="W21">
            <v>0.63929999999999998</v>
          </cell>
        </row>
        <row r="22">
          <cell r="B22" t="str">
            <v>02.01.04.795</v>
          </cell>
          <cell r="C22" t="str">
            <v>SHT0010985</v>
          </cell>
          <cell r="D22" t="str">
            <v>X3000正司机仰角手柄L5000标识</v>
          </cell>
          <cell r="F22" t="str">
            <v>PC+ABS</v>
          </cell>
          <cell r="G22">
            <v>2.7E-2</v>
          </cell>
          <cell r="H22">
            <v>2.8080000000000001E-2</v>
          </cell>
          <cell r="I22">
            <v>27</v>
          </cell>
          <cell r="J22">
            <v>0.75816000000000006</v>
          </cell>
          <cell r="K22" t="str">
            <v>120T</v>
          </cell>
          <cell r="L22">
            <v>60</v>
          </cell>
          <cell r="M22">
            <v>2</v>
          </cell>
          <cell r="N22">
            <v>24</v>
          </cell>
          <cell r="O22">
            <v>0.8</v>
          </cell>
          <cell r="P22">
            <v>13</v>
          </cell>
          <cell r="Q22">
            <v>0.10833333333333334</v>
          </cell>
          <cell r="R22">
            <v>0.16</v>
          </cell>
          <cell r="S22">
            <v>5.4999999999999997E-3</v>
          </cell>
          <cell r="T22">
            <v>1.41</v>
          </cell>
          <cell r="U22">
            <v>1.320492</v>
          </cell>
          <cell r="V22">
            <v>1.1685769911504427</v>
          </cell>
          <cell r="W22">
            <v>1.1685000000000001</v>
          </cell>
        </row>
        <row r="23">
          <cell r="B23" t="str">
            <v>02.01.04.794</v>
          </cell>
          <cell r="C23" t="str">
            <v>SHT0013738</v>
          </cell>
          <cell r="D23" t="str">
            <v>X3000正司机仰角手柄(灰色)</v>
          </cell>
          <cell r="F23" t="str">
            <v>PC+ABS</v>
          </cell>
          <cell r="G23">
            <v>2.7E-2</v>
          </cell>
          <cell r="H23">
            <v>2.8080000000000001E-2</v>
          </cell>
          <cell r="I23">
            <v>27</v>
          </cell>
          <cell r="J23">
            <v>0.75816000000000006</v>
          </cell>
          <cell r="K23" t="str">
            <v>120T</v>
          </cell>
          <cell r="L23">
            <v>60</v>
          </cell>
          <cell r="M23">
            <v>2</v>
          </cell>
          <cell r="N23">
            <v>24</v>
          </cell>
          <cell r="O23">
            <v>0.8</v>
          </cell>
          <cell r="P23">
            <v>13</v>
          </cell>
          <cell r="Q23">
            <v>0.10833333333333334</v>
          </cell>
          <cell r="R23">
            <v>0.16</v>
          </cell>
          <cell r="S23">
            <v>5.4999999999999997E-3</v>
          </cell>
          <cell r="T23">
            <v>1.41</v>
          </cell>
          <cell r="U23">
            <v>1.320492</v>
          </cell>
          <cell r="V23">
            <v>1.1685769911504427</v>
          </cell>
          <cell r="W23">
            <v>1.1685000000000001</v>
          </cell>
        </row>
        <row r="24">
          <cell r="B24" t="str">
            <v>02.01.04.796</v>
          </cell>
          <cell r="C24" t="str">
            <v>SHT0001661</v>
          </cell>
          <cell r="D24" t="str">
            <v>X3000正司机调角手柄L5000标识</v>
          </cell>
          <cell r="F24" t="str">
            <v>PC+ABS</v>
          </cell>
          <cell r="G24">
            <v>3.8600000000000002E-2</v>
          </cell>
          <cell r="H24">
            <v>4.0144000000000006E-2</v>
          </cell>
          <cell r="I24">
            <v>27</v>
          </cell>
          <cell r="J24">
            <v>1.0838880000000002</v>
          </cell>
          <cell r="K24" t="str">
            <v>120T</v>
          </cell>
          <cell r="L24">
            <v>60</v>
          </cell>
          <cell r="M24">
            <v>1</v>
          </cell>
          <cell r="N24">
            <v>24</v>
          </cell>
          <cell r="O24">
            <v>0.8</v>
          </cell>
          <cell r="P24">
            <v>13</v>
          </cell>
          <cell r="Q24">
            <v>0.21666666666666667</v>
          </cell>
          <cell r="R24">
            <v>0.16</v>
          </cell>
          <cell r="S24">
            <v>5.4999999999999997E-3</v>
          </cell>
          <cell r="T24">
            <v>2.17</v>
          </cell>
          <cell r="U24">
            <v>1.9565656</v>
          </cell>
          <cell r="V24">
            <v>1.7314739823008851</v>
          </cell>
          <cell r="W24">
            <v>1.7314000000000001</v>
          </cell>
        </row>
        <row r="25">
          <cell r="B25" t="str">
            <v>02.01.04.801</v>
          </cell>
          <cell r="C25" t="str">
            <v>SHT0013734</v>
          </cell>
          <cell r="D25" t="str">
            <v>X3000正司机调角手柄灰色</v>
          </cell>
          <cell r="F25" t="str">
            <v>PC+ABS</v>
          </cell>
          <cell r="G25">
            <v>3.8600000000000002E-2</v>
          </cell>
          <cell r="H25">
            <v>4.0144000000000006E-2</v>
          </cell>
          <cell r="I25">
            <v>27</v>
          </cell>
          <cell r="J25">
            <v>1.0838880000000002</v>
          </cell>
          <cell r="K25" t="str">
            <v>120T</v>
          </cell>
          <cell r="L25">
            <v>60</v>
          </cell>
          <cell r="M25">
            <v>1</v>
          </cell>
          <cell r="N25">
            <v>24</v>
          </cell>
          <cell r="O25">
            <v>0.8</v>
          </cell>
          <cell r="P25">
            <v>13</v>
          </cell>
          <cell r="Q25">
            <v>0.21666666666666667</v>
          </cell>
          <cell r="R25">
            <v>0.16</v>
          </cell>
          <cell r="S25">
            <v>5.4999999999999997E-3</v>
          </cell>
          <cell r="T25">
            <v>2.17</v>
          </cell>
          <cell r="U25">
            <v>1.9565656</v>
          </cell>
          <cell r="V25">
            <v>1.7314739823008851</v>
          </cell>
          <cell r="W25">
            <v>1.7314000000000001</v>
          </cell>
        </row>
        <row r="26">
          <cell r="B26" t="str">
            <v>02.01.04.800</v>
          </cell>
          <cell r="C26" t="str">
            <v>SHT0001660</v>
          </cell>
          <cell r="D26" t="str">
            <v>X3000正司机仰角手柄</v>
          </cell>
          <cell r="F26" t="str">
            <v>PC+ABS</v>
          </cell>
          <cell r="G26">
            <v>3.8600000000000002E-2</v>
          </cell>
          <cell r="H26">
            <v>4.0144000000000006E-2</v>
          </cell>
          <cell r="I26">
            <v>27</v>
          </cell>
          <cell r="J26">
            <v>1.0838880000000002</v>
          </cell>
          <cell r="K26" t="str">
            <v>120T</v>
          </cell>
          <cell r="L26">
            <v>60</v>
          </cell>
          <cell r="M26">
            <v>2</v>
          </cell>
          <cell r="N26">
            <v>24</v>
          </cell>
          <cell r="O26">
            <v>0.8</v>
          </cell>
          <cell r="P26">
            <v>13</v>
          </cell>
          <cell r="Q26">
            <v>0.10833333333333334</v>
          </cell>
          <cell r="R26">
            <v>0.16</v>
          </cell>
          <cell r="S26">
            <v>5.4999999999999997E-3</v>
          </cell>
          <cell r="T26">
            <v>1.41</v>
          </cell>
          <cell r="U26">
            <v>1.7113656000000004</v>
          </cell>
          <cell r="V26">
            <v>1.5144828318584076</v>
          </cell>
          <cell r="W26">
            <v>1.5144</v>
          </cell>
        </row>
        <row r="27">
          <cell r="B27" t="str">
            <v>02.01.04.798</v>
          </cell>
          <cell r="C27" t="str">
            <v>SHT0010982</v>
          </cell>
          <cell r="D27" t="str">
            <v>X3000正司机调角手柄</v>
          </cell>
          <cell r="F27" t="str">
            <v>PC+ABS</v>
          </cell>
          <cell r="G27">
            <v>3.8600000000000002E-2</v>
          </cell>
          <cell r="H27">
            <v>4.0144000000000006E-2</v>
          </cell>
          <cell r="I27">
            <v>27</v>
          </cell>
          <cell r="J27">
            <v>1.0838880000000002</v>
          </cell>
          <cell r="K27" t="str">
            <v>120T</v>
          </cell>
          <cell r="L27">
            <v>60</v>
          </cell>
          <cell r="M27">
            <v>1</v>
          </cell>
          <cell r="N27">
            <v>24</v>
          </cell>
          <cell r="O27">
            <v>0.8</v>
          </cell>
          <cell r="P27">
            <v>13</v>
          </cell>
          <cell r="Q27">
            <v>0.21666666666666667</v>
          </cell>
          <cell r="R27">
            <v>0.16</v>
          </cell>
          <cell r="S27">
            <v>5.4999999999999997E-3</v>
          </cell>
          <cell r="T27">
            <v>2.17</v>
          </cell>
          <cell r="U27">
            <v>1.9565656</v>
          </cell>
          <cell r="V27">
            <v>1.7314739823008851</v>
          </cell>
          <cell r="W27">
            <v>1.7314000000000001</v>
          </cell>
        </row>
        <row r="28">
          <cell r="B28" t="str">
            <v>02.01.04.799</v>
          </cell>
          <cell r="C28" t="str">
            <v>SHT0010983</v>
          </cell>
          <cell r="D28" t="str">
            <v>X3000副司机调角手柄</v>
          </cell>
          <cell r="F28" t="str">
            <v>PC+ABS</v>
          </cell>
          <cell r="G28">
            <v>3.7999999999999999E-2</v>
          </cell>
          <cell r="H28">
            <v>3.952E-2</v>
          </cell>
          <cell r="I28">
            <v>27</v>
          </cell>
          <cell r="J28">
            <v>1.06704</v>
          </cell>
          <cell r="K28" t="str">
            <v>120T</v>
          </cell>
          <cell r="L28">
            <v>60</v>
          </cell>
          <cell r="M28">
            <v>1</v>
          </cell>
          <cell r="N28">
            <v>24</v>
          </cell>
          <cell r="O28">
            <v>0.8</v>
          </cell>
          <cell r="P28">
            <v>13</v>
          </cell>
          <cell r="Q28">
            <v>0.21666666666666667</v>
          </cell>
          <cell r="R28">
            <v>0.16</v>
          </cell>
          <cell r="S28">
            <v>5.4999999999999997E-3</v>
          </cell>
          <cell r="T28">
            <v>2.17</v>
          </cell>
          <cell r="U28">
            <v>1.936348</v>
          </cell>
          <cell r="V28">
            <v>1.7135823008849558</v>
          </cell>
          <cell r="W28">
            <v>1.7135</v>
          </cell>
        </row>
        <row r="29">
          <cell r="B29" t="str">
            <v>02.01.04.802</v>
          </cell>
          <cell r="C29" t="str">
            <v>SHT0001673</v>
          </cell>
          <cell r="D29" t="str">
            <v>X3000副司机调角手柄灰色</v>
          </cell>
          <cell r="F29" t="str">
            <v>PC+ABS</v>
          </cell>
          <cell r="G29">
            <v>3.7999999999999999E-2</v>
          </cell>
          <cell r="H29">
            <v>3.952E-2</v>
          </cell>
          <cell r="I29">
            <v>27</v>
          </cell>
          <cell r="J29">
            <v>1.06704</v>
          </cell>
          <cell r="K29" t="str">
            <v>120T</v>
          </cell>
          <cell r="L29">
            <v>60</v>
          </cell>
          <cell r="M29">
            <v>1</v>
          </cell>
          <cell r="N29">
            <v>24</v>
          </cell>
          <cell r="O29">
            <v>0.8</v>
          </cell>
          <cell r="P29">
            <v>13</v>
          </cell>
          <cell r="Q29">
            <v>0.21666666666666667</v>
          </cell>
          <cell r="R29">
            <v>0.16</v>
          </cell>
          <cell r="S29">
            <v>5.4999999999999997E-3</v>
          </cell>
          <cell r="T29">
            <v>2.17</v>
          </cell>
          <cell r="U29">
            <v>1.936348</v>
          </cell>
          <cell r="V29">
            <v>1.7135823008849558</v>
          </cell>
          <cell r="W29">
            <v>1.7135</v>
          </cell>
        </row>
        <row r="30">
          <cell r="B30" t="str">
            <v>02.01.04.803</v>
          </cell>
          <cell r="C30" t="str">
            <v>SHT0010984</v>
          </cell>
          <cell r="D30" t="str">
            <v>X3000速降按钮黑</v>
          </cell>
          <cell r="F30" t="str">
            <v>PC+ABS</v>
          </cell>
          <cell r="G30">
            <v>3.0000000000000001E-3</v>
          </cell>
          <cell r="H30">
            <v>3.1200000000000004E-3</v>
          </cell>
          <cell r="I30">
            <v>27</v>
          </cell>
          <cell r="J30">
            <v>8.4240000000000009E-2</v>
          </cell>
          <cell r="K30" t="str">
            <v>120T</v>
          </cell>
          <cell r="L30">
            <v>70</v>
          </cell>
          <cell r="M30">
            <v>4</v>
          </cell>
          <cell r="N30">
            <v>24</v>
          </cell>
          <cell r="O30">
            <v>0.8</v>
          </cell>
          <cell r="P30">
            <v>13</v>
          </cell>
          <cell r="Q30">
            <v>4.642857142857143E-2</v>
          </cell>
          <cell r="R30">
            <v>0.15</v>
          </cell>
          <cell r="T30">
            <v>0.49</v>
          </cell>
          <cell r="U30">
            <v>0.35617371428571432</v>
          </cell>
          <cell r="V30">
            <v>0.31519797724399501</v>
          </cell>
          <cell r="W30">
            <v>0.31509999999999999</v>
          </cell>
        </row>
        <row r="31">
          <cell r="B31" t="str">
            <v>02.01.04.804</v>
          </cell>
          <cell r="C31" t="str">
            <v>SHT0002282</v>
          </cell>
          <cell r="D31" t="str">
            <v>X3000速降按钮灰</v>
          </cell>
          <cell r="F31" t="str">
            <v>PC+ABS</v>
          </cell>
          <cell r="G31">
            <v>3.0000000000000001E-3</v>
          </cell>
          <cell r="H31">
            <v>3.1200000000000004E-3</v>
          </cell>
          <cell r="I31">
            <v>27</v>
          </cell>
          <cell r="J31">
            <v>8.4240000000000009E-2</v>
          </cell>
          <cell r="K31" t="str">
            <v>120T</v>
          </cell>
          <cell r="L31">
            <v>70</v>
          </cell>
          <cell r="M31">
            <v>4</v>
          </cell>
          <cell r="N31">
            <v>24</v>
          </cell>
          <cell r="O31">
            <v>0.8</v>
          </cell>
          <cell r="P31">
            <v>13</v>
          </cell>
          <cell r="Q31">
            <v>4.642857142857143E-2</v>
          </cell>
          <cell r="R31">
            <v>0.15</v>
          </cell>
          <cell r="T31">
            <v>0.49</v>
          </cell>
          <cell r="U31">
            <v>0.35617371428571432</v>
          </cell>
          <cell r="V31">
            <v>0.31519797724399501</v>
          </cell>
          <cell r="W31">
            <v>0.31509999999999999</v>
          </cell>
        </row>
        <row r="32">
          <cell r="B32" t="str">
            <v>02.01.04.805</v>
          </cell>
          <cell r="C32" t="str">
            <v>SHT0013748</v>
          </cell>
          <cell r="D32" t="str">
            <v>X3000速降按钮L5000标识</v>
          </cell>
          <cell r="F32" t="str">
            <v>PC+ABS</v>
          </cell>
          <cell r="G32">
            <v>3.0000000000000001E-3</v>
          </cell>
          <cell r="H32">
            <v>3.1200000000000004E-3</v>
          </cell>
          <cell r="I32">
            <v>27</v>
          </cell>
          <cell r="J32">
            <v>8.4240000000000009E-2</v>
          </cell>
          <cell r="K32" t="str">
            <v>120T</v>
          </cell>
          <cell r="L32">
            <v>70</v>
          </cell>
          <cell r="M32">
            <v>4</v>
          </cell>
          <cell r="N32">
            <v>24</v>
          </cell>
          <cell r="O32">
            <v>0.8</v>
          </cell>
          <cell r="P32">
            <v>13</v>
          </cell>
          <cell r="Q32">
            <v>4.642857142857143E-2</v>
          </cell>
          <cell r="R32">
            <v>0.15</v>
          </cell>
          <cell r="T32">
            <v>0.49</v>
          </cell>
          <cell r="U32">
            <v>0.35617371428571432</v>
          </cell>
          <cell r="V32">
            <v>0.31519797724399501</v>
          </cell>
          <cell r="W32">
            <v>0.31509999999999999</v>
          </cell>
        </row>
        <row r="33">
          <cell r="B33" t="str">
            <v>02.01.04.791</v>
          </cell>
          <cell r="C33" t="str">
            <v>RCA0000080</v>
          </cell>
          <cell r="D33" t="str">
            <v>M31RB牌照板扣手</v>
          </cell>
          <cell r="F33" t="str">
            <v>ABS</v>
          </cell>
          <cell r="G33">
            <v>6.9000000000000006E-2</v>
          </cell>
          <cell r="H33">
            <v>7.1760000000000004E-2</v>
          </cell>
          <cell r="I33">
            <v>18.399999999999999</v>
          </cell>
          <cell r="J33">
            <v>1.320384</v>
          </cell>
          <cell r="K33" t="str">
            <v>200T</v>
          </cell>
          <cell r="L33">
            <v>45</v>
          </cell>
          <cell r="M33">
            <v>1</v>
          </cell>
          <cell r="N33">
            <v>34</v>
          </cell>
          <cell r="O33">
            <v>0.8</v>
          </cell>
          <cell r="P33">
            <v>13</v>
          </cell>
          <cell r="Q33">
            <v>0.28888888888888886</v>
          </cell>
          <cell r="S33">
            <v>0.03</v>
          </cell>
          <cell r="T33">
            <v>3.39</v>
          </cell>
          <cell r="U33">
            <v>2.3963274666666665</v>
          </cell>
          <cell r="V33">
            <v>2.1206437758112093</v>
          </cell>
          <cell r="W33">
            <v>2.1206</v>
          </cell>
        </row>
        <row r="34">
          <cell r="B34" t="str">
            <v>02.01.04.792</v>
          </cell>
          <cell r="C34" t="str">
            <v>SHT0001653</v>
          </cell>
          <cell r="D34" t="str">
            <v>延伸手柄</v>
          </cell>
          <cell r="F34" t="str">
            <v>PC+ABS</v>
          </cell>
          <cell r="G34">
            <v>0.02</v>
          </cell>
          <cell r="H34">
            <v>2.0800000000000003E-2</v>
          </cell>
          <cell r="I34">
            <v>27</v>
          </cell>
          <cell r="J34">
            <v>0.5616000000000001</v>
          </cell>
          <cell r="K34" t="str">
            <v>120T</v>
          </cell>
          <cell r="L34">
            <v>60</v>
          </cell>
          <cell r="M34">
            <v>2</v>
          </cell>
          <cell r="N34">
            <v>24</v>
          </cell>
          <cell r="O34">
            <v>0.8</v>
          </cell>
          <cell r="P34">
            <v>13</v>
          </cell>
          <cell r="Q34">
            <v>0.10833333333333334</v>
          </cell>
          <cell r="S34">
            <v>0.01</v>
          </cell>
          <cell r="T34">
            <v>1.08818985</v>
          </cell>
          <cell r="U34">
            <v>0.92912000000000017</v>
          </cell>
          <cell r="V34">
            <v>0.82223008849557544</v>
          </cell>
          <cell r="W34">
            <v>0.82220000000000004</v>
          </cell>
        </row>
        <row r="35">
          <cell r="B35" t="str">
            <v>02.01.04.793</v>
          </cell>
          <cell r="C35" t="str">
            <v>SHT0010526</v>
          </cell>
          <cell r="D35" t="str">
            <v>H5延伸手柄灰</v>
          </cell>
          <cell r="F35" t="str">
            <v>PC+ABS</v>
          </cell>
          <cell r="G35">
            <v>0.02</v>
          </cell>
          <cell r="H35">
            <v>2.0800000000000003E-2</v>
          </cell>
          <cell r="I35">
            <v>27</v>
          </cell>
          <cell r="J35">
            <v>0.5616000000000001</v>
          </cell>
          <cell r="K35" t="str">
            <v>120T</v>
          </cell>
          <cell r="L35">
            <v>60</v>
          </cell>
          <cell r="M35">
            <v>2</v>
          </cell>
          <cell r="N35">
            <v>24</v>
          </cell>
          <cell r="O35">
            <v>0.8</v>
          </cell>
          <cell r="P35">
            <v>13</v>
          </cell>
          <cell r="Q35">
            <v>0.10833333333333334</v>
          </cell>
          <cell r="S35">
            <v>0.01</v>
          </cell>
          <cell r="T35">
            <v>1.08818985</v>
          </cell>
          <cell r="U35">
            <v>0.92912000000000017</v>
          </cell>
          <cell r="V35">
            <v>0.82223008849557544</v>
          </cell>
          <cell r="W35">
            <v>0.82220000000000004</v>
          </cell>
        </row>
        <row r="36">
          <cell r="B36" t="str">
            <v>02.01.04.827</v>
          </cell>
          <cell r="C36" t="str">
            <v>SHT0011964</v>
          </cell>
          <cell r="D36" t="str">
            <v>2.0左舵调角器手柄</v>
          </cell>
          <cell r="F36" t="str">
            <v>PC+ABS</v>
          </cell>
          <cell r="G36">
            <v>6.3E-2</v>
          </cell>
          <cell r="H36">
            <v>6.5520000000000009E-2</v>
          </cell>
          <cell r="I36">
            <v>27</v>
          </cell>
          <cell r="J36">
            <v>1.7690400000000002</v>
          </cell>
          <cell r="K36" t="str">
            <v>200T</v>
          </cell>
          <cell r="L36">
            <v>60</v>
          </cell>
          <cell r="M36">
            <v>2</v>
          </cell>
          <cell r="N36">
            <v>34</v>
          </cell>
          <cell r="O36">
            <v>0.8</v>
          </cell>
          <cell r="P36">
            <v>13</v>
          </cell>
          <cell r="Q36">
            <v>0.10833333333333334</v>
          </cell>
          <cell r="R36">
            <v>0.16</v>
          </cell>
          <cell r="T36">
            <v>2.8620882949999999</v>
          </cell>
          <cell r="U36">
            <v>2.5760480000000001</v>
          </cell>
          <cell r="V36">
            <v>2.2796884955752215</v>
          </cell>
          <cell r="W36">
            <v>2.2795999999999998</v>
          </cell>
        </row>
        <row r="37">
          <cell r="B37" t="str">
            <v>02.01.04.828</v>
          </cell>
          <cell r="C37" t="str">
            <v>SHT0011967</v>
          </cell>
          <cell r="D37" t="str">
            <v>2.0左舵仰角器手柄</v>
          </cell>
          <cell r="F37" t="str">
            <v>PC+ABS</v>
          </cell>
          <cell r="G37">
            <v>6.3E-2</v>
          </cell>
          <cell r="H37">
            <v>6.5520000000000009E-2</v>
          </cell>
          <cell r="I37">
            <v>27</v>
          </cell>
          <cell r="J37">
            <v>1.7690400000000002</v>
          </cell>
          <cell r="K37" t="str">
            <v>200T</v>
          </cell>
          <cell r="L37">
            <v>60</v>
          </cell>
          <cell r="M37">
            <v>2</v>
          </cell>
          <cell r="N37">
            <v>34</v>
          </cell>
          <cell r="O37">
            <v>0.8</v>
          </cell>
          <cell r="P37">
            <v>13</v>
          </cell>
          <cell r="Q37">
            <v>0.10833333333333334</v>
          </cell>
          <cell r="R37">
            <v>0.16</v>
          </cell>
          <cell r="T37">
            <v>2.3332004959999999</v>
          </cell>
          <cell r="U37">
            <v>2.5760480000000001</v>
          </cell>
          <cell r="V37">
            <v>2.2796884955752215</v>
          </cell>
          <cell r="W37">
            <v>2.2795999999999998</v>
          </cell>
        </row>
        <row r="38">
          <cell r="B38" t="str">
            <v>02.01.04.829</v>
          </cell>
          <cell r="C38" t="str">
            <v>SHT0012902</v>
          </cell>
          <cell r="D38" t="str">
            <v>2.0右舵调角器手柄</v>
          </cell>
          <cell r="F38" t="str">
            <v>PC+ABS</v>
          </cell>
          <cell r="G38">
            <v>6.3E-2</v>
          </cell>
          <cell r="H38">
            <v>6.5520000000000009E-2</v>
          </cell>
          <cell r="I38">
            <v>27</v>
          </cell>
          <cell r="J38">
            <v>1.7690400000000002</v>
          </cell>
          <cell r="K38" t="str">
            <v>200T</v>
          </cell>
          <cell r="L38">
            <v>60</v>
          </cell>
          <cell r="M38">
            <v>2</v>
          </cell>
          <cell r="N38">
            <v>34</v>
          </cell>
          <cell r="O38">
            <v>0.8</v>
          </cell>
          <cell r="P38">
            <v>13</v>
          </cell>
          <cell r="Q38">
            <v>0.10833333333333334</v>
          </cell>
          <cell r="R38">
            <v>0.16</v>
          </cell>
          <cell r="T38">
            <v>2.8620882949999999</v>
          </cell>
          <cell r="U38">
            <v>2.5760480000000001</v>
          </cell>
          <cell r="V38">
            <v>2.2796884955752215</v>
          </cell>
          <cell r="W38">
            <v>2.2795999999999998</v>
          </cell>
        </row>
        <row r="39">
          <cell r="B39" t="str">
            <v>02.01.04.830</v>
          </cell>
          <cell r="C39" t="str">
            <v>SHT0012896</v>
          </cell>
          <cell r="D39" t="str">
            <v>2.0右舵仰角器手柄</v>
          </cell>
          <cell r="F39" t="str">
            <v>PC+ABS</v>
          </cell>
          <cell r="G39">
            <v>6.3E-2</v>
          </cell>
          <cell r="H39">
            <v>0.05</v>
          </cell>
          <cell r="I39">
            <v>27</v>
          </cell>
          <cell r="J39">
            <v>1.35</v>
          </cell>
          <cell r="K39" t="str">
            <v>200T</v>
          </cell>
          <cell r="L39">
            <v>60</v>
          </cell>
          <cell r="M39">
            <v>2</v>
          </cell>
          <cell r="N39">
            <v>34</v>
          </cell>
          <cell r="O39">
            <v>0.8</v>
          </cell>
          <cell r="P39">
            <v>13</v>
          </cell>
          <cell r="Q39">
            <v>0.10833333333333334</v>
          </cell>
          <cell r="R39">
            <v>0.16</v>
          </cell>
          <cell r="T39">
            <v>2.3332004959999999</v>
          </cell>
          <cell r="U39">
            <v>2.0732000000000004</v>
          </cell>
          <cell r="V39">
            <v>1.8346902654867261</v>
          </cell>
          <cell r="W39">
            <v>1.8346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53D5A-29A9-424E-8DCE-405FE5087DDF}">
  <dimension ref="A1:IJ75"/>
  <sheetViews>
    <sheetView tabSelected="1" view="pageBreakPreview" topLeftCell="A31" zoomScale="80" zoomScaleSheetLayoutView="80" workbookViewId="0">
      <selection activeCell="I36" sqref="I36"/>
    </sheetView>
  </sheetViews>
  <sheetFormatPr defaultRowHeight="15.6"/>
  <cols>
    <col min="1" max="1" width="5.44140625" style="2" customWidth="1"/>
    <col min="2" max="2" width="13.88671875" style="24" customWidth="1"/>
    <col min="3" max="3" width="19.109375" style="2" customWidth="1"/>
    <col min="4" max="4" width="15.33203125" style="20" customWidth="1"/>
    <col min="5" max="5" width="5.6640625" style="21" customWidth="1"/>
    <col min="6" max="6" width="8.77734375" style="22" customWidth="1"/>
    <col min="7" max="7" width="11.21875" style="22" customWidth="1"/>
    <col min="8" max="9" width="12.5546875" style="22" customWidth="1"/>
    <col min="10" max="10" width="20.5546875" style="22" customWidth="1"/>
    <col min="11" max="11" width="14.44140625" style="22" customWidth="1"/>
    <col min="12" max="12" width="14.5546875" style="23" customWidth="1"/>
    <col min="13" max="13" width="27.44140625" style="2" customWidth="1"/>
    <col min="14" max="14" width="26.109375" style="2" customWidth="1"/>
    <col min="15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48" t="s">
        <v>80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33.6" customHeight="1">
      <c r="A2" s="49" t="s">
        <v>99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50" t="s">
        <v>81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50" t="s">
        <v>98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47" t="s">
        <v>82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38" t="s">
        <v>1</v>
      </c>
      <c r="B7" s="39" t="s">
        <v>2</v>
      </c>
      <c r="C7" s="40" t="s">
        <v>3</v>
      </c>
      <c r="D7" s="40" t="s">
        <v>4</v>
      </c>
      <c r="E7" s="41" t="s">
        <v>5</v>
      </c>
      <c r="F7" s="42" t="s">
        <v>83</v>
      </c>
      <c r="G7" s="42"/>
      <c r="H7" s="43" t="s">
        <v>84</v>
      </c>
      <c r="I7" s="43"/>
      <c r="J7" s="43"/>
      <c r="K7" s="3" t="s">
        <v>85</v>
      </c>
      <c r="L7" s="44" t="s">
        <v>86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38"/>
      <c r="B8" s="39"/>
      <c r="C8" s="40"/>
      <c r="D8" s="40"/>
      <c r="E8" s="41"/>
      <c r="F8" s="4" t="s">
        <v>87</v>
      </c>
      <c r="G8" s="4" t="s">
        <v>88</v>
      </c>
      <c r="H8" s="5" t="s">
        <v>89</v>
      </c>
      <c r="I8" s="5" t="s">
        <v>90</v>
      </c>
      <c r="J8" s="5" t="s">
        <v>91</v>
      </c>
      <c r="K8" s="3" t="s">
        <v>88</v>
      </c>
      <c r="L8" s="44"/>
      <c r="M8" s="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34" customFormat="1" ht="27" customHeight="1">
      <c r="A9" s="25">
        <v>1</v>
      </c>
      <c r="B9" s="26"/>
      <c r="C9" s="27" t="s">
        <v>100</v>
      </c>
      <c r="D9" s="28" t="s">
        <v>101</v>
      </c>
      <c r="E9" s="29" t="s">
        <v>94</v>
      </c>
      <c r="F9" s="30"/>
      <c r="G9" s="30">
        <f>VLOOKUP(D9,'[1]隆润 (审核)'!$B$4:$W$39,22,0)</f>
        <v>2.0112000000000001</v>
      </c>
      <c r="H9" s="31" t="s">
        <v>96</v>
      </c>
      <c r="I9" s="31" t="s">
        <v>96</v>
      </c>
      <c r="J9" s="30" t="s">
        <v>97</v>
      </c>
      <c r="K9" s="30">
        <f>G9</f>
        <v>2.0112000000000001</v>
      </c>
      <c r="L9" s="32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</row>
    <row r="10" spans="1:244" s="34" customFormat="1" ht="27" customHeight="1">
      <c r="A10" s="25">
        <v>2</v>
      </c>
      <c r="B10" s="26"/>
      <c r="C10" s="27" t="s">
        <v>6</v>
      </c>
      <c r="D10" s="28" t="s">
        <v>7</v>
      </c>
      <c r="E10" s="29" t="s">
        <v>94</v>
      </c>
      <c r="F10" s="30"/>
      <c r="G10" s="30">
        <f>VLOOKUP(D10,'[1]隆润 (审核)'!$B$4:$W$39,22,0)</f>
        <v>0.96419999999999995</v>
      </c>
      <c r="H10" s="31" t="s">
        <v>96</v>
      </c>
      <c r="I10" s="31" t="s">
        <v>96</v>
      </c>
      <c r="J10" s="30" t="s">
        <v>97</v>
      </c>
      <c r="K10" s="30">
        <f t="shared" ref="K10:K44" si="0">G10</f>
        <v>0.96419999999999995</v>
      </c>
      <c r="L10" s="32"/>
      <c r="M10" s="35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</row>
    <row r="11" spans="1:244" s="34" customFormat="1" ht="27" customHeight="1">
      <c r="A11" s="25">
        <v>3</v>
      </c>
      <c r="B11" s="26"/>
      <c r="C11" s="27" t="s">
        <v>8</v>
      </c>
      <c r="D11" s="28" t="s">
        <v>9</v>
      </c>
      <c r="E11" s="29" t="s">
        <v>94</v>
      </c>
      <c r="F11" s="30"/>
      <c r="G11" s="30">
        <f>VLOOKUP(D11,'[1]隆润 (审核)'!$B$4:$W$39,22,0)</f>
        <v>1.1788000000000001</v>
      </c>
      <c r="H11" s="31" t="s">
        <v>96</v>
      </c>
      <c r="I11" s="31" t="s">
        <v>96</v>
      </c>
      <c r="J11" s="30" t="s">
        <v>97</v>
      </c>
      <c r="K11" s="30">
        <f t="shared" si="0"/>
        <v>1.1788000000000001</v>
      </c>
      <c r="L11" s="3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</row>
    <row r="12" spans="1:244" s="34" customFormat="1" ht="27" customHeight="1">
      <c r="A12" s="25">
        <v>4</v>
      </c>
      <c r="B12" s="26"/>
      <c r="C12" s="27" t="s">
        <v>10</v>
      </c>
      <c r="D12" s="28" t="s">
        <v>11</v>
      </c>
      <c r="E12" s="29" t="s">
        <v>94</v>
      </c>
      <c r="F12" s="30"/>
      <c r="G12" s="30">
        <f>VLOOKUP(D12,'[1]隆润 (审核)'!$B$4:$W$39,22,0)</f>
        <v>0.62180000000000002</v>
      </c>
      <c r="H12" s="31" t="s">
        <v>96</v>
      </c>
      <c r="I12" s="31" t="s">
        <v>96</v>
      </c>
      <c r="J12" s="30" t="s">
        <v>97</v>
      </c>
      <c r="K12" s="30">
        <f t="shared" si="0"/>
        <v>0.62180000000000002</v>
      </c>
      <c r="L12" s="32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</row>
    <row r="13" spans="1:244" s="34" customFormat="1" ht="27" customHeight="1">
      <c r="A13" s="25">
        <v>5</v>
      </c>
      <c r="B13" s="26"/>
      <c r="C13" s="27" t="s">
        <v>12</v>
      </c>
      <c r="D13" s="28" t="s">
        <v>13</v>
      </c>
      <c r="E13" s="29" t="s">
        <v>94</v>
      </c>
      <c r="F13" s="30"/>
      <c r="G13" s="30">
        <f>VLOOKUP(D13,'[1]隆润 (审核)'!$B$4:$W$39,22,0)</f>
        <v>0.62180000000000002</v>
      </c>
      <c r="H13" s="31" t="s">
        <v>96</v>
      </c>
      <c r="I13" s="31" t="s">
        <v>96</v>
      </c>
      <c r="J13" s="30" t="s">
        <v>97</v>
      </c>
      <c r="K13" s="30">
        <f t="shared" si="0"/>
        <v>0.62180000000000002</v>
      </c>
      <c r="L13" s="32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</row>
    <row r="14" spans="1:244" s="34" customFormat="1" ht="27" customHeight="1">
      <c r="A14" s="25">
        <v>6</v>
      </c>
      <c r="B14" s="26"/>
      <c r="C14" s="27" t="s">
        <v>14</v>
      </c>
      <c r="D14" s="28" t="s">
        <v>15</v>
      </c>
      <c r="E14" s="29" t="s">
        <v>94</v>
      </c>
      <c r="F14" s="30"/>
      <c r="G14" s="30">
        <f>VLOOKUP(D14,'[1]隆润 (审核)'!$B$4:$W$39,22,0)</f>
        <v>0.73980000000000001</v>
      </c>
      <c r="H14" s="31" t="s">
        <v>96</v>
      </c>
      <c r="I14" s="31" t="s">
        <v>96</v>
      </c>
      <c r="J14" s="30" t="s">
        <v>97</v>
      </c>
      <c r="K14" s="30">
        <f t="shared" si="0"/>
        <v>0.73980000000000001</v>
      </c>
      <c r="L14" s="32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</row>
    <row r="15" spans="1:244" s="34" customFormat="1" ht="27" customHeight="1">
      <c r="A15" s="25">
        <v>7</v>
      </c>
      <c r="B15" s="26"/>
      <c r="C15" s="27" t="s">
        <v>16</v>
      </c>
      <c r="D15" s="28" t="s">
        <v>17</v>
      </c>
      <c r="E15" s="29" t="s">
        <v>94</v>
      </c>
      <c r="F15" s="30"/>
      <c r="G15" s="30">
        <f>VLOOKUP(D15,'[1]隆润 (审核)'!$B$4:$W$39,22,0)</f>
        <v>3.0217000000000001</v>
      </c>
      <c r="H15" s="31" t="s">
        <v>96</v>
      </c>
      <c r="I15" s="31" t="s">
        <v>96</v>
      </c>
      <c r="J15" s="30" t="s">
        <v>97</v>
      </c>
      <c r="K15" s="30">
        <f t="shared" si="0"/>
        <v>3.0217000000000001</v>
      </c>
      <c r="L15" s="32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</row>
    <row r="16" spans="1:244" s="34" customFormat="1" ht="27" customHeight="1">
      <c r="A16" s="25">
        <v>8</v>
      </c>
      <c r="B16" s="26"/>
      <c r="C16" s="27" t="s">
        <v>18</v>
      </c>
      <c r="D16" s="28" t="s">
        <v>19</v>
      </c>
      <c r="E16" s="29" t="s">
        <v>94</v>
      </c>
      <c r="F16" s="30"/>
      <c r="G16" s="30">
        <f>VLOOKUP(D16,'[1]隆润 (审核)'!$B$4:$W$39,22,0)</f>
        <v>3.0796999999999999</v>
      </c>
      <c r="H16" s="31" t="s">
        <v>96</v>
      </c>
      <c r="I16" s="31" t="s">
        <v>96</v>
      </c>
      <c r="J16" s="30" t="s">
        <v>97</v>
      </c>
      <c r="K16" s="30">
        <f t="shared" si="0"/>
        <v>3.0796999999999999</v>
      </c>
      <c r="L16" s="32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</row>
    <row r="17" spans="1:244" s="34" customFormat="1" ht="27" customHeight="1">
      <c r="A17" s="25">
        <v>9</v>
      </c>
      <c r="B17" s="26"/>
      <c r="C17" s="27" t="s">
        <v>20</v>
      </c>
      <c r="D17" s="28" t="s">
        <v>21</v>
      </c>
      <c r="E17" s="29" t="s">
        <v>94</v>
      </c>
      <c r="F17" s="30"/>
      <c r="G17" s="30">
        <f>VLOOKUP(D17,'[1]隆润 (审核)'!$B$4:$W$39,22,0)</f>
        <v>1.7647999999999999</v>
      </c>
      <c r="H17" s="31" t="s">
        <v>96</v>
      </c>
      <c r="I17" s="31" t="s">
        <v>96</v>
      </c>
      <c r="J17" s="30" t="s">
        <v>97</v>
      </c>
      <c r="K17" s="30">
        <f t="shared" si="0"/>
        <v>1.7647999999999999</v>
      </c>
      <c r="L17" s="32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</row>
    <row r="18" spans="1:244" s="34" customFormat="1" ht="27" customHeight="1">
      <c r="A18" s="25">
        <v>10</v>
      </c>
      <c r="B18" s="26"/>
      <c r="C18" s="27" t="s">
        <v>22</v>
      </c>
      <c r="D18" s="28" t="s">
        <v>23</v>
      </c>
      <c r="E18" s="29" t="s">
        <v>94</v>
      </c>
      <c r="F18" s="30"/>
      <c r="G18" s="30">
        <f>VLOOKUP(D18,'[1]隆润 (审核)'!$B$4:$W$39,22,0)</f>
        <v>1.2464999999999999</v>
      </c>
      <c r="H18" s="31" t="s">
        <v>96</v>
      </c>
      <c r="I18" s="31" t="s">
        <v>96</v>
      </c>
      <c r="J18" s="30" t="s">
        <v>97</v>
      </c>
      <c r="K18" s="30">
        <f t="shared" si="0"/>
        <v>1.2464999999999999</v>
      </c>
      <c r="L18" s="32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</row>
    <row r="19" spans="1:244" s="34" customFormat="1" ht="27" customHeight="1">
      <c r="A19" s="25">
        <v>11</v>
      </c>
      <c r="B19" s="26"/>
      <c r="C19" s="27" t="s">
        <v>24</v>
      </c>
      <c r="D19" s="28" t="s">
        <v>25</v>
      </c>
      <c r="E19" s="29" t="s">
        <v>94</v>
      </c>
      <c r="F19" s="30"/>
      <c r="G19" s="30">
        <f>VLOOKUP(D19,'[1]隆润 (审核)'!$B$4:$W$39,22,0)</f>
        <v>0.61419999999999997</v>
      </c>
      <c r="H19" s="31" t="s">
        <v>96</v>
      </c>
      <c r="I19" s="31" t="s">
        <v>96</v>
      </c>
      <c r="J19" s="30" t="s">
        <v>97</v>
      </c>
      <c r="K19" s="30">
        <f t="shared" si="0"/>
        <v>0.61419999999999997</v>
      </c>
      <c r="L19" s="32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</row>
    <row r="20" spans="1:244" s="34" customFormat="1" ht="27" customHeight="1">
      <c r="A20" s="25">
        <v>12</v>
      </c>
      <c r="B20" s="26"/>
      <c r="C20" s="27" t="s">
        <v>26</v>
      </c>
      <c r="D20" s="28" t="s">
        <v>27</v>
      </c>
      <c r="E20" s="29" t="s">
        <v>94</v>
      </c>
      <c r="F20" s="30"/>
      <c r="G20" s="30">
        <f>VLOOKUP(D20,'[1]隆润 (审核)'!$B$4:$W$39,22,0)</f>
        <v>0.61419999999999997</v>
      </c>
      <c r="H20" s="31" t="s">
        <v>96</v>
      </c>
      <c r="I20" s="31" t="s">
        <v>96</v>
      </c>
      <c r="J20" s="30" t="s">
        <v>97</v>
      </c>
      <c r="K20" s="30">
        <f t="shared" si="0"/>
        <v>0.61419999999999997</v>
      </c>
      <c r="L20" s="3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</row>
    <row r="21" spans="1:244" s="34" customFormat="1" ht="27" customHeight="1">
      <c r="A21" s="25">
        <v>13</v>
      </c>
      <c r="B21" s="26"/>
      <c r="C21" s="27" t="s">
        <v>28</v>
      </c>
      <c r="D21" s="28" t="s">
        <v>29</v>
      </c>
      <c r="E21" s="29" t="s">
        <v>94</v>
      </c>
      <c r="F21" s="30"/>
      <c r="G21" s="30">
        <f>VLOOKUP(D21,'[1]隆润 (审核)'!$B$4:$W$39,22,0)</f>
        <v>0.61419999999999997</v>
      </c>
      <c r="H21" s="31" t="s">
        <v>96</v>
      </c>
      <c r="I21" s="31" t="s">
        <v>96</v>
      </c>
      <c r="J21" s="30" t="s">
        <v>97</v>
      </c>
      <c r="K21" s="30">
        <f t="shared" si="0"/>
        <v>0.61419999999999997</v>
      </c>
      <c r="L21" s="32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</row>
    <row r="22" spans="1:244" s="34" customFormat="1" ht="27" customHeight="1">
      <c r="A22" s="25">
        <v>14</v>
      </c>
      <c r="B22" s="26"/>
      <c r="C22" s="27" t="s">
        <v>30</v>
      </c>
      <c r="D22" s="28" t="s">
        <v>31</v>
      </c>
      <c r="E22" s="29" t="s">
        <v>94</v>
      </c>
      <c r="F22" s="30"/>
      <c r="G22" s="30">
        <f>VLOOKUP(D22,'[1]隆润 (审核)'!$B$4:$W$39,22,0)</f>
        <v>0.61419999999999997</v>
      </c>
      <c r="H22" s="31" t="s">
        <v>96</v>
      </c>
      <c r="I22" s="31" t="s">
        <v>96</v>
      </c>
      <c r="J22" s="30" t="s">
        <v>97</v>
      </c>
      <c r="K22" s="30">
        <f t="shared" si="0"/>
        <v>0.61419999999999997</v>
      </c>
      <c r="L22" s="32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</row>
    <row r="23" spans="1:244" s="34" customFormat="1" ht="27" customHeight="1">
      <c r="A23" s="25">
        <v>15</v>
      </c>
      <c r="B23" s="26"/>
      <c r="C23" s="27" t="s">
        <v>32</v>
      </c>
      <c r="D23" s="28" t="s">
        <v>33</v>
      </c>
      <c r="E23" s="29" t="s">
        <v>94</v>
      </c>
      <c r="F23" s="30"/>
      <c r="G23" s="30">
        <f>VLOOKUP(D23,'[1]隆润 (审核)'!$B$4:$W$39,22,0)</f>
        <v>0.63929999999999998</v>
      </c>
      <c r="H23" s="31" t="s">
        <v>96</v>
      </c>
      <c r="I23" s="31" t="s">
        <v>96</v>
      </c>
      <c r="J23" s="30" t="s">
        <v>97</v>
      </c>
      <c r="K23" s="30">
        <f t="shared" si="0"/>
        <v>0.63929999999999998</v>
      </c>
      <c r="L23" s="32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</row>
    <row r="24" spans="1:244" s="34" customFormat="1" ht="27" customHeight="1">
      <c r="A24" s="25">
        <v>16</v>
      </c>
      <c r="B24" s="26"/>
      <c r="C24" s="27" t="s">
        <v>34</v>
      </c>
      <c r="D24" s="28" t="s">
        <v>35</v>
      </c>
      <c r="E24" s="29" t="s">
        <v>94</v>
      </c>
      <c r="F24" s="30"/>
      <c r="G24" s="30">
        <f>VLOOKUP(D24,'[1]隆润 (审核)'!$B$4:$W$39,22,0)</f>
        <v>0.63929999999999998</v>
      </c>
      <c r="H24" s="31" t="s">
        <v>96</v>
      </c>
      <c r="I24" s="31" t="s">
        <v>96</v>
      </c>
      <c r="J24" s="30" t="s">
        <v>97</v>
      </c>
      <c r="K24" s="30">
        <f t="shared" si="0"/>
        <v>0.63929999999999998</v>
      </c>
      <c r="L24" s="32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</row>
    <row r="25" spans="1:244" s="34" customFormat="1" ht="27" customHeight="1">
      <c r="A25" s="25">
        <v>17</v>
      </c>
      <c r="B25" s="26"/>
      <c r="C25" s="27" t="s">
        <v>36</v>
      </c>
      <c r="D25" s="28" t="s">
        <v>37</v>
      </c>
      <c r="E25" s="29" t="s">
        <v>94</v>
      </c>
      <c r="F25" s="30"/>
      <c r="G25" s="30">
        <f>VLOOKUP(D25,'[1]隆润 (审核)'!$B$4:$W$39,22,0)</f>
        <v>1.1685000000000001</v>
      </c>
      <c r="H25" s="31" t="s">
        <v>96</v>
      </c>
      <c r="I25" s="31" t="s">
        <v>96</v>
      </c>
      <c r="J25" s="30" t="s">
        <v>97</v>
      </c>
      <c r="K25" s="30">
        <f t="shared" si="0"/>
        <v>1.1685000000000001</v>
      </c>
      <c r="L25" s="32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</row>
    <row r="26" spans="1:244" s="34" customFormat="1" ht="27" customHeight="1">
      <c r="A26" s="25">
        <v>18</v>
      </c>
      <c r="B26" s="26"/>
      <c r="C26" s="27" t="s">
        <v>38</v>
      </c>
      <c r="D26" s="28" t="s">
        <v>39</v>
      </c>
      <c r="E26" s="29" t="s">
        <v>94</v>
      </c>
      <c r="F26" s="30"/>
      <c r="G26" s="30">
        <f>VLOOKUP(D26,'[1]隆润 (审核)'!$B$4:$W$39,22,0)</f>
        <v>1.1685000000000001</v>
      </c>
      <c r="H26" s="31" t="s">
        <v>96</v>
      </c>
      <c r="I26" s="31" t="s">
        <v>96</v>
      </c>
      <c r="J26" s="30" t="s">
        <v>97</v>
      </c>
      <c r="K26" s="30">
        <f t="shared" si="0"/>
        <v>1.1685000000000001</v>
      </c>
      <c r="L26" s="32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</row>
    <row r="27" spans="1:244" s="34" customFormat="1" ht="27" customHeight="1">
      <c r="A27" s="25">
        <v>19</v>
      </c>
      <c r="B27" s="26"/>
      <c r="C27" s="27" t="s">
        <v>40</v>
      </c>
      <c r="D27" s="28" t="s">
        <v>41</v>
      </c>
      <c r="E27" s="29" t="s">
        <v>94</v>
      </c>
      <c r="F27" s="30"/>
      <c r="G27" s="30">
        <f>VLOOKUP(D27,'[1]隆润 (审核)'!$B$4:$W$39,22,0)</f>
        <v>1.7314000000000001</v>
      </c>
      <c r="H27" s="31" t="s">
        <v>96</v>
      </c>
      <c r="I27" s="31" t="s">
        <v>96</v>
      </c>
      <c r="J27" s="30" t="s">
        <v>97</v>
      </c>
      <c r="K27" s="30">
        <f t="shared" si="0"/>
        <v>1.7314000000000001</v>
      </c>
      <c r="L27" s="32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</row>
    <row r="28" spans="1:244" s="34" customFormat="1" ht="27" customHeight="1">
      <c r="A28" s="25">
        <v>20</v>
      </c>
      <c r="B28" s="26"/>
      <c r="C28" s="27" t="s">
        <v>42</v>
      </c>
      <c r="D28" s="28" t="s">
        <v>43</v>
      </c>
      <c r="E28" s="29" t="s">
        <v>94</v>
      </c>
      <c r="F28" s="30"/>
      <c r="G28" s="30">
        <f>VLOOKUP(D28,'[1]隆润 (审核)'!$B$4:$W$39,22,0)</f>
        <v>1.7314000000000001</v>
      </c>
      <c r="H28" s="31" t="s">
        <v>96</v>
      </c>
      <c r="I28" s="31" t="s">
        <v>96</v>
      </c>
      <c r="J28" s="30" t="s">
        <v>97</v>
      </c>
      <c r="K28" s="30">
        <f t="shared" si="0"/>
        <v>1.7314000000000001</v>
      </c>
      <c r="L28" s="32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</row>
    <row r="29" spans="1:244" s="34" customFormat="1" ht="27" customHeight="1">
      <c r="A29" s="25">
        <v>21</v>
      </c>
      <c r="B29" s="26"/>
      <c r="C29" s="27" t="s">
        <v>44</v>
      </c>
      <c r="D29" s="28" t="s">
        <v>45</v>
      </c>
      <c r="E29" s="29" t="s">
        <v>94</v>
      </c>
      <c r="F29" s="30"/>
      <c r="G29" s="30">
        <f>VLOOKUP(D29,'[1]隆润 (审核)'!$B$4:$W$39,22,0)</f>
        <v>1.5144</v>
      </c>
      <c r="H29" s="31" t="s">
        <v>96</v>
      </c>
      <c r="I29" s="31" t="s">
        <v>96</v>
      </c>
      <c r="J29" s="30" t="s">
        <v>97</v>
      </c>
      <c r="K29" s="30">
        <f t="shared" si="0"/>
        <v>1.5144</v>
      </c>
      <c r="L29" s="32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</row>
    <row r="30" spans="1:244" s="34" customFormat="1" ht="27" customHeight="1">
      <c r="A30" s="25">
        <v>22</v>
      </c>
      <c r="B30" s="26"/>
      <c r="C30" s="27" t="s">
        <v>46</v>
      </c>
      <c r="D30" s="28" t="s">
        <v>47</v>
      </c>
      <c r="E30" s="29" t="s">
        <v>94</v>
      </c>
      <c r="F30" s="30"/>
      <c r="G30" s="30">
        <f>VLOOKUP(D30,'[1]隆润 (审核)'!$B$4:$W$39,22,0)</f>
        <v>1.7314000000000001</v>
      </c>
      <c r="H30" s="31" t="s">
        <v>96</v>
      </c>
      <c r="I30" s="31" t="s">
        <v>96</v>
      </c>
      <c r="J30" s="30" t="s">
        <v>97</v>
      </c>
      <c r="K30" s="30">
        <f t="shared" si="0"/>
        <v>1.7314000000000001</v>
      </c>
      <c r="L30" s="32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</row>
    <row r="31" spans="1:244" s="34" customFormat="1" ht="27" customHeight="1">
      <c r="A31" s="25">
        <v>23</v>
      </c>
      <c r="B31" s="26"/>
      <c r="C31" s="27" t="s">
        <v>48</v>
      </c>
      <c r="D31" s="28" t="s">
        <v>49</v>
      </c>
      <c r="E31" s="29" t="s">
        <v>94</v>
      </c>
      <c r="F31" s="30"/>
      <c r="G31" s="30">
        <f>VLOOKUP(D31,'[1]隆润 (审核)'!$B$4:$W$39,22,0)</f>
        <v>1.7135</v>
      </c>
      <c r="H31" s="31" t="s">
        <v>96</v>
      </c>
      <c r="I31" s="31" t="s">
        <v>96</v>
      </c>
      <c r="J31" s="30" t="s">
        <v>97</v>
      </c>
      <c r="K31" s="30">
        <f t="shared" si="0"/>
        <v>1.7135</v>
      </c>
      <c r="L31" s="32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</row>
    <row r="32" spans="1:244" s="34" customFormat="1" ht="27" customHeight="1">
      <c r="A32" s="25">
        <v>24</v>
      </c>
      <c r="B32" s="26"/>
      <c r="C32" s="27" t="s">
        <v>50</v>
      </c>
      <c r="D32" s="28" t="s">
        <v>51</v>
      </c>
      <c r="E32" s="29" t="s">
        <v>94</v>
      </c>
      <c r="F32" s="30"/>
      <c r="G32" s="30">
        <f>VLOOKUP(D32,'[1]隆润 (审核)'!$B$4:$W$39,22,0)</f>
        <v>1.7135</v>
      </c>
      <c r="H32" s="31" t="s">
        <v>96</v>
      </c>
      <c r="I32" s="31" t="s">
        <v>96</v>
      </c>
      <c r="J32" s="30" t="s">
        <v>97</v>
      </c>
      <c r="K32" s="30">
        <f t="shared" si="0"/>
        <v>1.7135</v>
      </c>
      <c r="L32" s="32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</row>
    <row r="33" spans="1:244" s="34" customFormat="1" ht="27" customHeight="1">
      <c r="A33" s="25">
        <v>25</v>
      </c>
      <c r="B33" s="26"/>
      <c r="C33" s="27" t="s">
        <v>52</v>
      </c>
      <c r="D33" s="28" t="s">
        <v>53</v>
      </c>
      <c r="E33" s="29" t="s">
        <v>94</v>
      </c>
      <c r="F33" s="30"/>
      <c r="G33" s="30">
        <f>VLOOKUP(D33,'[1]隆润 (审核)'!$B$4:$W$39,22,0)</f>
        <v>0.31509999999999999</v>
      </c>
      <c r="H33" s="31" t="s">
        <v>96</v>
      </c>
      <c r="I33" s="31" t="s">
        <v>96</v>
      </c>
      <c r="J33" s="30" t="s">
        <v>97</v>
      </c>
      <c r="K33" s="30">
        <f t="shared" si="0"/>
        <v>0.31509999999999999</v>
      </c>
      <c r="L33" s="32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</row>
    <row r="34" spans="1:244" s="34" customFormat="1" ht="27" customHeight="1">
      <c r="A34" s="25">
        <v>26</v>
      </c>
      <c r="B34" s="26"/>
      <c r="C34" s="27" t="s">
        <v>54</v>
      </c>
      <c r="D34" s="28" t="s">
        <v>55</v>
      </c>
      <c r="E34" s="29" t="s">
        <v>94</v>
      </c>
      <c r="F34" s="30"/>
      <c r="G34" s="30">
        <f>VLOOKUP(D34,'[1]隆润 (审核)'!$B$4:$W$39,22,0)</f>
        <v>0.31509999999999999</v>
      </c>
      <c r="H34" s="31" t="s">
        <v>96</v>
      </c>
      <c r="I34" s="31" t="s">
        <v>96</v>
      </c>
      <c r="J34" s="30" t="s">
        <v>97</v>
      </c>
      <c r="K34" s="30">
        <f t="shared" si="0"/>
        <v>0.31509999999999999</v>
      </c>
      <c r="L34" s="32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</row>
    <row r="35" spans="1:244" s="34" customFormat="1" ht="27" customHeight="1">
      <c r="A35" s="25">
        <v>27</v>
      </c>
      <c r="B35" s="26"/>
      <c r="C35" s="27" t="s">
        <v>56</v>
      </c>
      <c r="D35" s="28" t="s">
        <v>57</v>
      </c>
      <c r="E35" s="29" t="s">
        <v>94</v>
      </c>
      <c r="F35" s="30"/>
      <c r="G35" s="30">
        <f>VLOOKUP(D35,'[1]隆润 (审核)'!$B$4:$W$39,22,0)</f>
        <v>0.31509999999999999</v>
      </c>
      <c r="H35" s="31" t="s">
        <v>96</v>
      </c>
      <c r="I35" s="31" t="s">
        <v>96</v>
      </c>
      <c r="J35" s="30" t="s">
        <v>97</v>
      </c>
      <c r="K35" s="30">
        <f t="shared" si="0"/>
        <v>0.31509999999999999</v>
      </c>
      <c r="L35" s="32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</row>
    <row r="36" spans="1:244" s="34" customFormat="1" ht="27" customHeight="1">
      <c r="A36" s="25">
        <v>28</v>
      </c>
      <c r="B36" s="26"/>
      <c r="C36" s="27" t="s">
        <v>58</v>
      </c>
      <c r="D36" s="28" t="s">
        <v>59</v>
      </c>
      <c r="E36" s="29" t="s">
        <v>94</v>
      </c>
      <c r="F36" s="30"/>
      <c r="G36" s="30">
        <f>VLOOKUP(D36,'[1]隆润 (审核)'!$B$4:$W$39,22,0)</f>
        <v>2.1206</v>
      </c>
      <c r="H36" s="31" t="s">
        <v>96</v>
      </c>
      <c r="I36" s="31" t="s">
        <v>96</v>
      </c>
      <c r="J36" s="30" t="s">
        <v>97</v>
      </c>
      <c r="K36" s="30">
        <f t="shared" si="0"/>
        <v>2.1206</v>
      </c>
      <c r="L36" s="32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</row>
    <row r="37" spans="1:244" s="34" customFormat="1" ht="27" customHeight="1">
      <c r="A37" s="25">
        <v>29</v>
      </c>
      <c r="B37" s="26"/>
      <c r="C37" s="27" t="s">
        <v>66</v>
      </c>
      <c r="D37" s="28" t="s">
        <v>93</v>
      </c>
      <c r="E37" s="29" t="s">
        <v>94</v>
      </c>
      <c r="F37" s="30"/>
      <c r="G37" s="30">
        <f>VLOOKUP(D37,'[1]隆润 (审核)'!$B$4:$W$39,22,0)</f>
        <v>2.2795999999999998</v>
      </c>
      <c r="H37" s="31" t="s">
        <v>96</v>
      </c>
      <c r="I37" s="31" t="s">
        <v>96</v>
      </c>
      <c r="J37" s="30" t="s">
        <v>97</v>
      </c>
      <c r="K37" s="30">
        <f t="shared" si="0"/>
        <v>2.2795999999999998</v>
      </c>
      <c r="L37" s="32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</row>
    <row r="38" spans="1:244" s="34" customFormat="1" ht="27" customHeight="1">
      <c r="A38" s="25">
        <v>30</v>
      </c>
      <c r="B38" s="26"/>
      <c r="C38" s="27" t="s">
        <v>67</v>
      </c>
      <c r="D38" s="28" t="s">
        <v>72</v>
      </c>
      <c r="E38" s="29" t="s">
        <v>94</v>
      </c>
      <c r="F38" s="30"/>
      <c r="G38" s="30">
        <f>VLOOKUP(D38,'[1]隆润 (审核)'!$B$4:$W$39,22,0)</f>
        <v>2.2795999999999998</v>
      </c>
      <c r="H38" s="31" t="s">
        <v>96</v>
      </c>
      <c r="I38" s="31" t="s">
        <v>96</v>
      </c>
      <c r="J38" s="30" t="s">
        <v>97</v>
      </c>
      <c r="K38" s="30">
        <f t="shared" si="0"/>
        <v>2.2795999999999998</v>
      </c>
      <c r="L38" s="32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</row>
    <row r="39" spans="1:244" s="34" customFormat="1" ht="27" customHeight="1">
      <c r="A39" s="25">
        <v>31</v>
      </c>
      <c r="B39" s="36"/>
      <c r="C39" s="27" t="s">
        <v>68</v>
      </c>
      <c r="D39" s="28" t="s">
        <v>73</v>
      </c>
      <c r="E39" s="29" t="s">
        <v>94</v>
      </c>
      <c r="F39" s="30"/>
      <c r="G39" s="30">
        <f>VLOOKUP(D39,'[1]隆润 (审核)'!$B$4:$W$39,22,0)</f>
        <v>2.2795999999999998</v>
      </c>
      <c r="H39" s="31" t="s">
        <v>96</v>
      </c>
      <c r="I39" s="31" t="s">
        <v>96</v>
      </c>
      <c r="J39" s="30" t="s">
        <v>97</v>
      </c>
      <c r="K39" s="30">
        <f t="shared" si="0"/>
        <v>2.2795999999999998</v>
      </c>
      <c r="L39" s="32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</row>
    <row r="40" spans="1:244" s="34" customFormat="1" ht="27" customHeight="1">
      <c r="A40" s="25">
        <v>32</v>
      </c>
      <c r="B40" s="26"/>
      <c r="C40" s="27" t="s">
        <v>69</v>
      </c>
      <c r="D40" s="28" t="s">
        <v>74</v>
      </c>
      <c r="E40" s="29" t="s">
        <v>94</v>
      </c>
      <c r="F40" s="30"/>
      <c r="G40" s="30">
        <f>VLOOKUP(D40,'[1]隆润 (审核)'!$B$4:$W$39,22,0)</f>
        <v>1.8346</v>
      </c>
      <c r="H40" s="31" t="s">
        <v>96</v>
      </c>
      <c r="I40" s="31" t="s">
        <v>96</v>
      </c>
      <c r="J40" s="30" t="s">
        <v>97</v>
      </c>
      <c r="K40" s="30">
        <f t="shared" si="0"/>
        <v>1.8346</v>
      </c>
      <c r="L40" s="32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</row>
    <row r="41" spans="1:244" s="34" customFormat="1" ht="27" customHeight="1">
      <c r="A41" s="25">
        <v>33</v>
      </c>
      <c r="B41" s="26"/>
      <c r="C41" s="27" t="s">
        <v>70</v>
      </c>
      <c r="D41" s="28" t="s">
        <v>71</v>
      </c>
      <c r="E41" s="29" t="s">
        <v>94</v>
      </c>
      <c r="F41" s="30"/>
      <c r="G41" s="30">
        <f>VLOOKUP(D41,'[1]隆润 (审核)'!$B$4:$W$39,22,0)</f>
        <v>0.82220000000000004</v>
      </c>
      <c r="H41" s="31" t="s">
        <v>96</v>
      </c>
      <c r="I41" s="31" t="s">
        <v>96</v>
      </c>
      <c r="J41" s="30" t="s">
        <v>97</v>
      </c>
      <c r="K41" s="30">
        <f t="shared" si="0"/>
        <v>0.82220000000000004</v>
      </c>
      <c r="L41" s="32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</row>
    <row r="42" spans="1:244" s="34" customFormat="1" ht="27" customHeight="1">
      <c r="A42" s="25">
        <v>34</v>
      </c>
      <c r="B42" s="26"/>
      <c r="C42" s="27" t="s">
        <v>75</v>
      </c>
      <c r="D42" s="28" t="s">
        <v>76</v>
      </c>
      <c r="E42" s="29" t="s">
        <v>94</v>
      </c>
      <c r="F42" s="30"/>
      <c r="G42" s="30">
        <f>VLOOKUP(D42,'[1]隆润 (审核)'!$B$4:$W$39,22,0)</f>
        <v>0.63929999999999998</v>
      </c>
      <c r="H42" s="31" t="s">
        <v>96</v>
      </c>
      <c r="I42" s="31" t="s">
        <v>96</v>
      </c>
      <c r="J42" s="30" t="s">
        <v>97</v>
      </c>
      <c r="K42" s="30">
        <f t="shared" si="0"/>
        <v>0.63929999999999998</v>
      </c>
      <c r="L42" s="32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</row>
    <row r="43" spans="1:244" s="34" customFormat="1" ht="27" customHeight="1">
      <c r="A43" s="25">
        <v>35</v>
      </c>
      <c r="B43" s="26"/>
      <c r="C43" s="27" t="s">
        <v>77</v>
      </c>
      <c r="D43" s="28" t="s">
        <v>78</v>
      </c>
      <c r="E43" s="29" t="s">
        <v>94</v>
      </c>
      <c r="F43" s="30"/>
      <c r="G43" s="30">
        <f>VLOOKUP(D43,'[1]隆润 (审核)'!$B$4:$W$39,22,0)</f>
        <v>0.63929999999999998</v>
      </c>
      <c r="H43" s="31" t="s">
        <v>96</v>
      </c>
      <c r="I43" s="31" t="s">
        <v>96</v>
      </c>
      <c r="J43" s="30" t="s">
        <v>97</v>
      </c>
      <c r="K43" s="30">
        <f t="shared" si="0"/>
        <v>0.63929999999999998</v>
      </c>
      <c r="L43" s="32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</row>
    <row r="44" spans="1:244" s="34" customFormat="1" ht="27" customHeight="1">
      <c r="A44" s="25">
        <v>36</v>
      </c>
      <c r="B44" s="26"/>
      <c r="C44" s="27" t="s">
        <v>79</v>
      </c>
      <c r="D44" s="28" t="s">
        <v>95</v>
      </c>
      <c r="E44" s="29" t="s">
        <v>94</v>
      </c>
      <c r="F44" s="30"/>
      <c r="G44" s="30">
        <f>VLOOKUP(D44,'[1]隆润 (审核)'!$B$4:$W$39,22,0)</f>
        <v>0.82220000000000004</v>
      </c>
      <c r="H44" s="31" t="s">
        <v>96</v>
      </c>
      <c r="I44" s="31" t="s">
        <v>96</v>
      </c>
      <c r="J44" s="30" t="s">
        <v>97</v>
      </c>
      <c r="K44" s="30">
        <f t="shared" si="0"/>
        <v>0.82220000000000004</v>
      </c>
      <c r="L44" s="32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</row>
    <row r="45" spans="1:244" s="7" customFormat="1" ht="30.75" customHeight="1">
      <c r="A45" s="45" t="s">
        <v>60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</row>
    <row r="46" spans="1:244" s="7" customFormat="1" ht="34.5" customHeight="1">
      <c r="A46" s="46" t="s">
        <v>92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</row>
    <row r="47" spans="1:244" s="7" customFormat="1" ht="41.25" customHeight="1">
      <c r="A47" s="46" t="s">
        <v>61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</row>
    <row r="48" spans="1:244" s="7" customFormat="1" ht="17.25" customHeight="1">
      <c r="A48" s="37" t="s">
        <v>62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</row>
    <row r="49" spans="1:12" s="7" customFormat="1">
      <c r="A49" s="8"/>
      <c r="B49" s="9"/>
      <c r="C49" s="8"/>
      <c r="D49" s="8"/>
      <c r="E49" s="8"/>
      <c r="F49" s="10"/>
      <c r="G49" s="10"/>
      <c r="H49" s="10"/>
      <c r="I49" s="10"/>
      <c r="J49" s="10"/>
      <c r="K49" s="10"/>
      <c r="L49" s="11"/>
    </row>
    <row r="50" spans="1:12" s="7" customFormat="1">
      <c r="A50" s="12" t="s">
        <v>63</v>
      </c>
      <c r="B50" s="13"/>
      <c r="C50" s="14"/>
      <c r="D50" s="15" t="s">
        <v>64</v>
      </c>
      <c r="E50" s="14"/>
      <c r="F50" s="16"/>
      <c r="G50" s="16"/>
      <c r="H50" s="16"/>
      <c r="I50" s="16"/>
      <c r="J50" s="16"/>
      <c r="K50" s="16"/>
      <c r="L50" s="17"/>
    </row>
    <row r="51" spans="1:12" s="7" customFormat="1">
      <c r="A51" s="12"/>
      <c r="B51" s="13"/>
      <c r="C51" s="14"/>
      <c r="D51" s="15"/>
      <c r="E51" s="14"/>
      <c r="F51" s="16"/>
      <c r="G51" s="16"/>
      <c r="H51" s="16"/>
      <c r="I51" s="16"/>
      <c r="J51" s="16"/>
      <c r="K51" s="16"/>
      <c r="L51" s="17"/>
    </row>
    <row r="52" spans="1:12" s="7" customFormat="1">
      <c r="A52" s="12" t="s">
        <v>65</v>
      </c>
      <c r="B52" s="12"/>
      <c r="C52" s="8"/>
      <c r="D52" s="12" t="s">
        <v>65</v>
      </c>
      <c r="E52" s="8"/>
      <c r="F52" s="16"/>
      <c r="G52" s="16"/>
      <c r="H52" s="16"/>
      <c r="I52" s="16"/>
      <c r="J52" s="16"/>
      <c r="K52" s="16"/>
      <c r="L52" s="17"/>
    </row>
    <row r="53" spans="1:12" s="7" customFormat="1" ht="14.4">
      <c r="B53" s="18"/>
      <c r="F53" s="16"/>
      <c r="G53" s="16"/>
      <c r="H53" s="16"/>
      <c r="I53" s="16"/>
      <c r="J53" s="16"/>
      <c r="K53" s="16"/>
      <c r="L53" s="17"/>
    </row>
    <row r="54" spans="1:12">
      <c r="B54" s="19"/>
    </row>
    <row r="55" spans="1:12">
      <c r="B55" s="19"/>
    </row>
    <row r="56" spans="1:12">
      <c r="B56" s="19"/>
    </row>
    <row r="57" spans="1:12">
      <c r="B57" s="19"/>
    </row>
    <row r="58" spans="1:12">
      <c r="B58" s="19"/>
    </row>
    <row r="59" spans="1:12">
      <c r="B59" s="19"/>
    </row>
    <row r="60" spans="1:12">
      <c r="B60" s="19"/>
    </row>
    <row r="61" spans="1:12">
      <c r="B61" s="19"/>
    </row>
    <row r="62" spans="1:12">
      <c r="B62" s="19"/>
    </row>
    <row r="63" spans="1:12">
      <c r="B63" s="19"/>
    </row>
    <row r="64" spans="1:12">
      <c r="B64" s="19"/>
    </row>
    <row r="65" spans="2:2">
      <c r="B65" s="19"/>
    </row>
    <row r="66" spans="2:2">
      <c r="B66" s="19"/>
    </row>
    <row r="67" spans="2:2">
      <c r="B67" s="19"/>
    </row>
    <row r="68" spans="2:2">
      <c r="B68" s="19"/>
    </row>
    <row r="69" spans="2:2">
      <c r="B69" s="19"/>
    </row>
    <row r="70" spans="2:2">
      <c r="B70" s="19"/>
    </row>
    <row r="71" spans="2:2">
      <c r="B71" s="19"/>
    </row>
    <row r="72" spans="2:2">
      <c r="B72" s="19"/>
    </row>
    <row r="73" spans="2:2">
      <c r="B73" s="19"/>
    </row>
    <row r="74" spans="2:2">
      <c r="B74" s="19"/>
    </row>
    <row r="75" spans="2:2">
      <c r="B75" s="19"/>
    </row>
  </sheetData>
  <mergeCells count="18">
    <mergeCell ref="A6:L6"/>
    <mergeCell ref="A1:L1"/>
    <mergeCell ref="A2:L2"/>
    <mergeCell ref="A3:L3"/>
    <mergeCell ref="A4:L4"/>
    <mergeCell ref="A5:L5"/>
    <mergeCell ref="A48:L48"/>
    <mergeCell ref="A7:A8"/>
    <mergeCell ref="B7:B8"/>
    <mergeCell ref="C7:C8"/>
    <mergeCell ref="D7:D8"/>
    <mergeCell ref="E7:E8"/>
    <mergeCell ref="F7:G7"/>
    <mergeCell ref="H7:J7"/>
    <mergeCell ref="L7:L8"/>
    <mergeCell ref="A45:L45"/>
    <mergeCell ref="A46:L46"/>
    <mergeCell ref="A47:L47"/>
  </mergeCells>
  <phoneticPr fontId="10" type="noConversion"/>
  <conditionalFormatting sqref="D34:D36">
    <cfRule type="duplicateValues" dxfId="6" priority="5"/>
  </conditionalFormatting>
  <conditionalFormatting sqref="D31:D33">
    <cfRule type="duplicateValues" dxfId="5" priority="4"/>
  </conditionalFormatting>
  <conditionalFormatting sqref="D28:D30">
    <cfRule type="duplicateValues" dxfId="4" priority="3"/>
  </conditionalFormatting>
  <conditionalFormatting sqref="D25:D27">
    <cfRule type="duplicateValues" dxfId="3" priority="2"/>
  </conditionalFormatting>
  <conditionalFormatting sqref="D45:D1048576 D1:D24">
    <cfRule type="duplicateValues" dxfId="2" priority="6"/>
  </conditionalFormatting>
  <conditionalFormatting sqref="B39">
    <cfRule type="duplicateValues" dxfId="1" priority="1"/>
  </conditionalFormatting>
  <conditionalFormatting sqref="D37:D44">
    <cfRule type="duplicateValues" dxfId="0" priority="10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隆润</vt:lpstr>
      <vt:lpstr>隆润!Print_Area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吴英格</cp:lastModifiedBy>
  <dcterms:created xsi:type="dcterms:W3CDTF">2021-12-13T00:38:12Z</dcterms:created>
  <dcterms:modified xsi:type="dcterms:W3CDTF">2021-12-30T06:38:41Z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F591FFBE294343419CC126269216AB2A</vt:lpwstr>
  </property>
  <property fmtid="{D5CDD505-2E9C-101B-9397-08002B2CF9AE}" pid="3" name="KSOProductBuildVer">
    <vt:lpwstr>2052-11.1.0.11115</vt:lpwstr>
  </property>
</Properties>
</file>