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BD1997D7-204E-4039-8FA0-413DD2B78AD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恒伟GY" sheetId="4" r:id="rId1"/>
    <sheet name="恒伟GY (2)" sheetId="5" r:id="rId2"/>
    <sheet name="恒伟HSJ (1)" sheetId="6" r:id="rId3"/>
    <sheet name="Sheet1" sheetId="1" r:id="rId4"/>
    <sheet name="Sheet2" sheetId="2" r:id="rId5"/>
    <sheet name="Sheet3" sheetId="3" r:id="rId6"/>
  </sheets>
  <externalReferences>
    <externalReference r:id="rId7"/>
  </externalReferences>
  <definedNames>
    <definedName name="_xlnm.Print_Titles" localSheetId="0">恒伟GY!$A$7:$IV$8</definedName>
    <definedName name="_xlnm.Print_Titles" localSheetId="2">'恒伟HSJ (1)'!$A$7:$IW$8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6" l="1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5" i="6"/>
  <c r="N36" i="6"/>
  <c r="N37" i="6"/>
  <c r="N38" i="6"/>
  <c r="N39" i="6"/>
  <c r="N40" i="6"/>
  <c r="N41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9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2" i="6"/>
  <c r="M41" i="6"/>
  <c r="M38" i="6"/>
  <c r="M37" i="6"/>
  <c r="M36" i="6"/>
  <c r="M35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L14" i="4"/>
  <c r="L13" i="4"/>
  <c r="L12" i="4"/>
  <c r="L11" i="4"/>
  <c r="L10" i="4"/>
  <c r="L9" i="4"/>
</calcChain>
</file>

<file path=xl/sharedStrings.xml><?xml version="1.0" encoding="utf-8"?>
<sst xmlns="http://schemas.openxmlformats.org/spreadsheetml/2006/main" count="498" uniqueCount="349">
  <si>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</si>
  <si>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</si>
  <si>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</si>
  <si>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</si>
  <si>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</si>
  <si>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</si>
  <si>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</si>
  <si>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</si>
  <si>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</si>
  <si>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</si>
  <si>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</si>
  <si>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</si>
  <si>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02.01.02.159</t>
  </si>
  <si>
    <t>件</t>
    <phoneticPr fontId="5" type="noConversion"/>
  </si>
  <si>
    <t>RIM0000068</t>
  </si>
  <si>
    <t>济南重汽室内镜杆</t>
  </si>
  <si>
    <t>02.01.02.176</t>
  </si>
  <si>
    <t>RSM0000113</t>
  </si>
  <si>
    <t>H4前下铝镜杆</t>
  </si>
  <si>
    <t>02.01.02.310</t>
  </si>
  <si>
    <t>RIM0000121</t>
  </si>
  <si>
    <t>M20室内镜杆</t>
  </si>
  <si>
    <t>02.01.02.344</t>
  </si>
  <si>
    <t>REM0001649</t>
  </si>
  <si>
    <t>1580镜座左</t>
  </si>
  <si>
    <t>02.01.03.094</t>
  </si>
  <si>
    <t>REM0001657</t>
  </si>
  <si>
    <t>1580镜座右</t>
  </si>
  <si>
    <t>02.01.03.095</t>
  </si>
  <si>
    <t>REM0001801</t>
  </si>
  <si>
    <t>豪泺左上镜座</t>
  </si>
  <si>
    <t>02.01.03.102</t>
  </si>
  <si>
    <t>REM0001802</t>
  </si>
  <si>
    <t>豪泺左下镜座</t>
  </si>
  <si>
    <t>02.01.03.103</t>
  </si>
  <si>
    <t>REM0000570</t>
  </si>
  <si>
    <t>豪泺豪华平顶下镜座左</t>
  </si>
  <si>
    <t>02.01.03.103A</t>
  </si>
  <si>
    <t>REM0001812</t>
  </si>
  <si>
    <t>豪泺右上镜座</t>
  </si>
  <si>
    <t>02.01.03.104</t>
  </si>
  <si>
    <t>REM0001813</t>
  </si>
  <si>
    <t>豪泺右下镜座</t>
  </si>
  <si>
    <t>02.01.03.105</t>
  </si>
  <si>
    <t>REM0000584</t>
  </si>
  <si>
    <t>豪泺豪华平顶下镜座右</t>
  </si>
  <si>
    <t>02.01.03.105A</t>
  </si>
  <si>
    <t>REM0001700</t>
  </si>
  <si>
    <t>K1镜座左</t>
  </si>
  <si>
    <t>02.01.03.176</t>
  </si>
  <si>
    <t>REM0001710</t>
  </si>
  <si>
    <t>K1镜座右</t>
  </si>
  <si>
    <t>02.01.03.177</t>
  </si>
  <si>
    <t>REM0002632</t>
  </si>
  <si>
    <t>H4补盲镜座</t>
  </si>
  <si>
    <t>02.01.03.202</t>
  </si>
  <si>
    <t>RSM0000120</t>
  </si>
  <si>
    <t>曼项目前下镜座</t>
  </si>
  <si>
    <t>02.01.03.203</t>
  </si>
  <si>
    <t>REM0002127</t>
  </si>
  <si>
    <t>M31RB镜座左</t>
  </si>
  <si>
    <t>02.01.03.204</t>
  </si>
  <si>
    <t>REM0002128</t>
  </si>
  <si>
    <t>M31RB镜座右</t>
  </si>
  <si>
    <t>02.01.03.205</t>
  </si>
  <si>
    <t>REM0002129</t>
  </si>
  <si>
    <t>B40L右镜座</t>
  </si>
  <si>
    <t>02.01.03.212</t>
  </si>
  <si>
    <t>REM0002130</t>
  </si>
  <si>
    <t>B40L左镜座</t>
  </si>
  <si>
    <t>02.01.03.213</t>
  </si>
  <si>
    <t>REM0000630</t>
  </si>
  <si>
    <t>MV3左上座</t>
  </si>
  <si>
    <t>02.01.03.219</t>
  </si>
  <si>
    <t>REM0000637</t>
  </si>
  <si>
    <t>MV3右上座</t>
  </si>
  <si>
    <t>02.01.03.220</t>
  </si>
  <si>
    <t>REM0000631</t>
  </si>
  <si>
    <t>MV3左下座</t>
  </si>
  <si>
    <t>02.01.03.221</t>
  </si>
  <si>
    <t>REM0000638</t>
  </si>
  <si>
    <t>MV3右下座</t>
  </si>
  <si>
    <t>02.01.03.222</t>
  </si>
  <si>
    <t>REM0000839</t>
  </si>
  <si>
    <t>M50N镜座左</t>
  </si>
  <si>
    <t>02.01.03.238</t>
  </si>
  <si>
    <t>REM0000156</t>
  </si>
  <si>
    <t>C35DB镜座左</t>
  </si>
  <si>
    <t>02.01.03.240</t>
  </si>
  <si>
    <t>REM0000188</t>
  </si>
  <si>
    <t>C35DB镜座右</t>
  </si>
  <si>
    <t>02.01.03.241</t>
  </si>
  <si>
    <t>REM0001702</t>
  </si>
  <si>
    <t>K1调整座左</t>
  </si>
  <si>
    <t>02.01.04.238</t>
  </si>
  <si>
    <t>REM0001712</t>
  </si>
  <si>
    <t>K1调整座右</t>
  </si>
  <si>
    <t>02.01.04.239</t>
  </si>
  <si>
    <t>RSM0000132</t>
  </si>
  <si>
    <t>曼项目补盲镜座</t>
  </si>
  <si>
    <t>02.01.04.349</t>
  </si>
  <si>
    <t>RSM0000134</t>
  </si>
  <si>
    <t>曼项目前下固定座</t>
  </si>
  <si>
    <t>02.01.04.355</t>
  </si>
  <si>
    <t>REM0002148</t>
  </si>
  <si>
    <t>ETX镜臂左</t>
  </si>
  <si>
    <t>02.01.04.361</t>
  </si>
  <si>
    <t>REM0002150</t>
  </si>
  <si>
    <t>ETX镜臂右</t>
  </si>
  <si>
    <t>02.01.04.363</t>
  </si>
  <si>
    <t>REM0002640</t>
  </si>
  <si>
    <t>曼项目弹簧压盖</t>
  </si>
  <si>
    <t>02.01.04.408</t>
  </si>
  <si>
    <t>REM0001145</t>
  </si>
  <si>
    <t>B40L左电折压板</t>
  </si>
  <si>
    <t>02.01.04.416</t>
  </si>
  <si>
    <t>REM0001151</t>
  </si>
  <si>
    <t>B40L右电折压板</t>
  </si>
  <si>
    <t>02.01.04.423</t>
  </si>
  <si>
    <t>REM0001098</t>
  </si>
  <si>
    <t>B40L手折压板左</t>
  </si>
  <si>
    <t>02.01.04.439</t>
  </si>
  <si>
    <t>REM0001115</t>
  </si>
  <si>
    <t>B40L手折压板右</t>
  </si>
  <si>
    <t>02.01.04.440</t>
  </si>
  <si>
    <t>REM0001143</t>
  </si>
  <si>
    <t>B80C左镜座</t>
  </si>
  <si>
    <t>02.01.04.447</t>
  </si>
  <si>
    <t>REM0001165</t>
  </si>
  <si>
    <t>B80C右镜座</t>
  </si>
  <si>
    <t>02.01.04.448</t>
  </si>
  <si>
    <t>RSM0000148</t>
  </si>
  <si>
    <t>H4前下铝支臂</t>
  </si>
  <si>
    <t>02.01.05.102</t>
  </si>
  <si>
    <t>RCA0000114</t>
  </si>
  <si>
    <t>新标准大铰链左</t>
  </si>
  <si>
    <t>02.01.05.118</t>
  </si>
  <si>
    <t>RCA0000115</t>
  </si>
  <si>
    <t>新标准大铰链右</t>
  </si>
  <si>
    <t>02.01.05.119</t>
  </si>
  <si>
    <t>RCA0000083</t>
  </si>
  <si>
    <t>铰链芯轴</t>
  </si>
  <si>
    <t>02.01.05.120</t>
  </si>
  <si>
    <t>REM0000847</t>
  </si>
  <si>
    <t>M50N转轴左</t>
  </si>
  <si>
    <t>02.01.05.124</t>
  </si>
  <si>
    <t>REM0000873</t>
  </si>
  <si>
    <t>M50N转轴右</t>
  </si>
  <si>
    <t>02.01.05.125</t>
  </si>
  <si>
    <t>RCA0000070</t>
  </si>
  <si>
    <t>ETX铰链左</t>
  </si>
  <si>
    <t>02.01.05.126</t>
  </si>
  <si>
    <t>RCA0000069</t>
  </si>
  <si>
    <t>ETX铰链右</t>
  </si>
  <si>
    <t>02.01.05.127</t>
  </si>
  <si>
    <t>RSM0000260</t>
  </si>
  <si>
    <t>曼项目右置安装臂</t>
  </si>
  <si>
    <t>02.01.05.132</t>
  </si>
  <si>
    <t>RSM0000265</t>
  </si>
  <si>
    <t>曼项目右置固定座</t>
  </si>
  <si>
    <t>02.01.05.133</t>
  </si>
  <si>
    <t>REM0002641</t>
  </si>
  <si>
    <t>M20转轴左</t>
  </si>
  <si>
    <t>02.01.05.160</t>
  </si>
  <si>
    <t>REM0002642</t>
  </si>
  <si>
    <t>M20转轴右</t>
  </si>
  <si>
    <t>02.01.05.161</t>
  </si>
  <si>
    <t>REM0000924</t>
  </si>
  <si>
    <t>B40垫块</t>
  </si>
  <si>
    <t>02.01.05.183</t>
  </si>
  <si>
    <t>REM0001132</t>
  </si>
  <si>
    <t>B80C压板左</t>
  </si>
  <si>
    <t>02.01.05.204</t>
  </si>
  <si>
    <t>REM0001155</t>
  </si>
  <si>
    <t>B80C压板右</t>
  </si>
  <si>
    <t>02.01.05.205</t>
  </si>
  <si>
    <t>REM0000791</t>
  </si>
  <si>
    <t>C30D转轴左</t>
  </si>
  <si>
    <t>02.01.05.256</t>
  </si>
  <si>
    <t>REM0000818</t>
  </si>
  <si>
    <t>C30D转轴右</t>
  </si>
  <si>
    <t>02.01.05.257</t>
  </si>
  <si>
    <t>SHT0001040</t>
  </si>
  <si>
    <t>H4A气囊下支架</t>
  </si>
  <si>
    <t>02.03.26.048</t>
  </si>
  <si>
    <t>SHT0001039</t>
  </si>
  <si>
    <t>H4A内绞架左支撑板</t>
  </si>
  <si>
    <t>02.03.26.049</t>
  </si>
  <si>
    <t>SHT0001038</t>
  </si>
  <si>
    <t>H4A内绞架右支撑板</t>
  </si>
  <si>
    <t>02.03.26.050</t>
  </si>
  <si>
    <t>SHT0001037</t>
  </si>
  <si>
    <t>H4A外绞架左支撑板</t>
  </si>
  <si>
    <t>02.03.26.051</t>
  </si>
  <si>
    <t>SHT0001036</t>
  </si>
  <si>
    <t>H4A外绞架右支撑板</t>
  </si>
  <si>
    <t>02.03.26.052</t>
  </si>
  <si>
    <t>REM0001670</t>
  </si>
  <si>
    <t>1780镜座右（新2）</t>
  </si>
  <si>
    <t>02.01.03.179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</si>
  <si>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</si>
  <si>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</si>
  <si>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</si>
  <si>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</si>
  <si>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</si>
  <si>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</si>
  <si>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1913050A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</si>
  <si>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</si>
  <si>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t>B40靠背骨架（无喷涂网字簧）</t>
    <phoneticPr fontId="1" type="noConversion"/>
  </si>
  <si>
    <t>02.03.09.065</t>
    <phoneticPr fontId="1" type="noConversion"/>
  </si>
  <si>
    <t>02.03.09.062</t>
    <phoneticPr fontId="1" type="noConversion"/>
  </si>
  <si>
    <t>B40靠背挂网</t>
    <phoneticPr fontId="1" type="noConversion"/>
  </si>
  <si>
    <t>02.03.09.063</t>
    <phoneticPr fontId="1" type="noConversion"/>
  </si>
  <si>
    <t>20年未签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</si>
  <si>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</si>
  <si>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B40靠背簧</t>
    <phoneticPr fontId="1" type="noConversion"/>
  </si>
  <si>
    <t>SHT0000768</t>
  </si>
  <si>
    <t>重卡上卧铺支撑座</t>
  </si>
  <si>
    <t>SHT0000478</t>
  </si>
  <si>
    <t>福田H4上卧铺支撑软套</t>
  </si>
  <si>
    <t>SHT0000556</t>
  </si>
  <si>
    <t>新重卡豪华型正司机背骨架</t>
  </si>
  <si>
    <t>SHT0000414</t>
  </si>
  <si>
    <t>新SQDZ副背骨架总成</t>
  </si>
  <si>
    <t>SHT0000413</t>
  </si>
  <si>
    <t>新SQDZ驾驶座靠背骨架</t>
  </si>
  <si>
    <t>SHT0000544</t>
  </si>
  <si>
    <t>H4A升级副司机座框总成</t>
  </si>
  <si>
    <t>SHT0000149</t>
  </si>
  <si>
    <t>H3豪华正司机背骨架</t>
  </si>
  <si>
    <t>SHT0000650</t>
  </si>
  <si>
    <t>重卡右舵豪华型司机靠背骨架总成</t>
  </si>
  <si>
    <t>SHT0000591</t>
  </si>
  <si>
    <t>H3改型司机背骨架总成</t>
  </si>
  <si>
    <t>SHT0000577</t>
  </si>
  <si>
    <t>H3改型副司机背骨架总成</t>
  </si>
  <si>
    <t>SHT0000769</t>
  </si>
  <si>
    <t>重卡H3上卧铺支撑座配件</t>
  </si>
  <si>
    <t>SHT0000668</t>
  </si>
  <si>
    <t>欧曼右舵标准型靠背骨架</t>
  </si>
  <si>
    <t>SHT0000675</t>
  </si>
  <si>
    <t>重卡豪华型正司机背骨架</t>
  </si>
  <si>
    <t>02.12.30.056</t>
  </si>
  <si>
    <t>02.12.31.010</t>
  </si>
  <si>
    <t>02.12.31.024</t>
  </si>
  <si>
    <t>02.12.30.025</t>
  </si>
  <si>
    <t>02.12.30.024</t>
  </si>
  <si>
    <t>02.12.31.056</t>
  </si>
  <si>
    <t>02.12.31.023</t>
  </si>
  <si>
    <t>02.12.31.037</t>
  </si>
  <si>
    <t>02.12.31.030</t>
  </si>
  <si>
    <t>02.12.31.029</t>
  </si>
  <si>
    <t>02.12.30.048</t>
  </si>
  <si>
    <t>02.12.31.043</t>
  </si>
  <si>
    <t>02.12.31.045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</si>
  <si>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</si>
  <si>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</si>
  <si>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</si>
  <si>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</si>
  <si>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黄骅市恒伟五金制品有限公司</t>
    </r>
    <phoneticPr fontId="5" type="noConversion"/>
  </si>
  <si>
    <t xml:space="preserve">                        协议编号：HBZYXY-2021-049-01</t>
    <phoneticPr fontId="1" type="noConversion"/>
  </si>
  <si>
    <r>
      <t xml:space="preserve">                        协议编号：HBZYXY-2021-049-0</t>
    </r>
    <r>
      <rPr>
        <b/>
        <sz val="12"/>
        <rFont val="微软雅黑"/>
        <family val="3"/>
        <charset val="134"/>
      </rPr>
      <t>2</t>
    </r>
    <phoneticPr fontId="1" type="noConversion"/>
  </si>
  <si>
    <t>潍坊2020年</t>
    <phoneticPr fontId="1" type="noConversion"/>
  </si>
  <si>
    <t>河北2021年</t>
    <phoneticPr fontId="1" type="noConversion"/>
  </si>
  <si>
    <t>SLT0000037</t>
  </si>
  <si>
    <t>SLT0000078</t>
  </si>
  <si>
    <t>SLT0000733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</si>
  <si>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</si>
  <si>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SLT0000394</t>
  </si>
  <si>
    <t>SLT0000395</t>
  </si>
  <si>
    <t>SLT0000408</t>
  </si>
  <si>
    <t>SLT0000449</t>
  </si>
  <si>
    <t>SLT0000462</t>
  </si>
  <si>
    <t>SLT0000551</t>
  </si>
  <si>
    <t>SLT0000552</t>
  </si>
  <si>
    <t>SLT0000558</t>
  </si>
  <si>
    <t>SLT0000568</t>
  </si>
  <si>
    <t>SLT0000569</t>
  </si>
  <si>
    <t>SLT0000578</t>
  </si>
  <si>
    <t>SLT0000595</t>
  </si>
  <si>
    <t>SLT0000604</t>
  </si>
  <si>
    <t>SLT0000630</t>
  </si>
  <si>
    <t>SLT0000638</t>
  </si>
  <si>
    <t>SLT0000651</t>
  </si>
  <si>
    <t>SLT0001035</t>
  </si>
  <si>
    <t>SLT0001041</t>
  </si>
  <si>
    <t>SLT0001042</t>
  </si>
  <si>
    <t>M3驾驶员靠背骨架（同欧马可司机背）</t>
  </si>
  <si>
    <t>M31800副司机大背出口（同欧马可副背）</t>
  </si>
  <si>
    <t>K1双人左背</t>
  </si>
  <si>
    <t>K1双人右背（三点式）</t>
  </si>
  <si>
    <t>K1单人背（带头枕）</t>
  </si>
  <si>
    <t>K1四人连体左（三点式）</t>
  </si>
  <si>
    <t>K1四人连体右（三点式）</t>
  </si>
  <si>
    <t>K1侧翻背三点式（新状态）</t>
  </si>
  <si>
    <t>K1单人背（无头枕）</t>
  </si>
  <si>
    <t>K1一排四人三人靠背（右舵）</t>
  </si>
  <si>
    <t xml:space="preserve">K1二排双人连体背（无头枕带扶手）
</t>
  </si>
  <si>
    <t>K1四人连体左（无头枕）</t>
  </si>
  <si>
    <t>K1四人连体右（无头枕）</t>
  </si>
  <si>
    <t>K1双人右置左背（带安全盒）</t>
  </si>
  <si>
    <t>K1第三排侧翻左背（单头枕）</t>
  </si>
  <si>
    <t>K1侧翻右背（单头枕三点式）</t>
  </si>
  <si>
    <t>K1窄车左舵三排三人背(三点式）</t>
  </si>
  <si>
    <t>K1窄车左舵二排双人连体背(带头枕扶手三点式）</t>
  </si>
  <si>
    <t>K1侧翻左背（不带头枕）</t>
  </si>
  <si>
    <t>M副司机靠背骨架（同1995奥铃副司机背）</t>
  </si>
  <si>
    <t>K1宽车一排三人连体背（无头枕）</t>
  </si>
  <si>
    <t>K1出口马来西亚左背骨架</t>
  </si>
  <si>
    <t>K1出口马来西亚右背骨架</t>
  </si>
  <si>
    <t>04.02.134</t>
  </si>
  <si>
    <t>04.02.136</t>
  </si>
  <si>
    <t>04.02.263</t>
  </si>
  <si>
    <t>04.02.264</t>
  </si>
  <si>
    <t>04.02.247</t>
  </si>
  <si>
    <t>04.02.275</t>
  </si>
  <si>
    <t>04.02.276</t>
  </si>
  <si>
    <t>04.02.261</t>
  </si>
  <si>
    <t>04.02.296</t>
  </si>
  <si>
    <t>04.02.317</t>
  </si>
  <si>
    <t>04.02.295</t>
  </si>
  <si>
    <t>04.02.293</t>
  </si>
  <si>
    <t>04.02.294</t>
  </si>
  <si>
    <t>04.02.289</t>
  </si>
  <si>
    <t>04.02.303</t>
  </si>
  <si>
    <t>04.02.262</t>
  </si>
  <si>
    <t>04.02.252</t>
  </si>
  <si>
    <t>04.02.315</t>
  </si>
  <si>
    <t>04.02.255</t>
  </si>
  <si>
    <t>04.02.135</t>
  </si>
  <si>
    <t>04.02.258</t>
  </si>
  <si>
    <t>04.02.351</t>
  </si>
  <si>
    <t>04.02.352</t>
  </si>
  <si>
    <t>件</t>
  </si>
  <si>
    <t>恒伟五金</t>
    <phoneticPr fontId="1" type="noConversion"/>
  </si>
  <si>
    <t>重新提报未税价</t>
    <phoneticPr fontId="1" type="noConversion"/>
  </si>
  <si>
    <t>涨幅</t>
    <phoneticPr fontId="1" type="noConversion"/>
  </si>
  <si>
    <t>采购</t>
    <phoneticPr fontId="1" type="noConversion"/>
  </si>
  <si>
    <t>未税目标价</t>
    <phoneticPr fontId="1" type="noConversion"/>
  </si>
  <si>
    <t>SLT0000517</t>
    <phoneticPr fontId="1" type="noConversion"/>
  </si>
  <si>
    <r>
      <t xml:space="preserve">                        协议编号：HB</t>
    </r>
    <r>
      <rPr>
        <b/>
        <sz val="12"/>
        <rFont val="宋体"/>
        <family val="3"/>
        <charset val="134"/>
      </rPr>
      <t>HSJ</t>
    </r>
    <r>
      <rPr>
        <b/>
        <sz val="12"/>
        <rFont val="楷体_GB2312"/>
        <family val="3"/>
        <charset val="134"/>
      </rPr>
      <t>XY-2021-049-01</t>
    </r>
    <phoneticPr fontId="1" type="noConversion"/>
  </si>
  <si>
    <t>2021年1-8月</t>
    <phoneticPr fontId="1" type="noConversion"/>
  </si>
  <si>
    <t>REM0000156</t>
    <phoneticPr fontId="1" type="noConversion"/>
  </si>
  <si>
    <t>M50N镜座右</t>
    <phoneticPr fontId="1" type="noConversion"/>
  </si>
  <si>
    <t>02.01.03.239</t>
  </si>
  <si>
    <t>欧马克室内镜杆</t>
    <phoneticPr fontId="1" type="noConversion"/>
  </si>
  <si>
    <t>REM0001991</t>
    <phoneticPr fontId="1" type="noConversion"/>
  </si>
  <si>
    <t>2021年
1-8月</t>
    <phoneticPr fontId="1" type="noConversion"/>
  </si>
  <si>
    <t>2021年
9月-12月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</si>
</sst>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</cellStyleXfs>
  <cellXfs count="109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wrapText="1"/>
    </xf>
    <xf numFmtId="178" fontId="15" fillId="2" borderId="7" xfId="1" applyNumberFormat="1" applyFont="1" applyFill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shrinkToFit="1"/>
    </xf>
    <xf numFmtId="178" fontId="15" fillId="2" borderId="4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8" fontId="15" fillId="2" borderId="10" xfId="1" applyNumberFormat="1" applyFont="1" applyFill="1" applyBorder="1" applyAlignment="1">
      <alignment horizontal="center" vertical="center" wrapText="1"/>
    </xf>
    <xf numFmtId="176" fontId="14" fillId="2" borderId="1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15" fillId="3" borderId="5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shrinkToFit="1"/>
    </xf>
    <xf numFmtId="0" fontId="2" fillId="0" borderId="8" xfId="1" applyBorder="1">
      <alignment vertical="center"/>
    </xf>
    <xf numFmtId="176" fontId="14" fillId="2" borderId="0" xfId="1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176" fontId="10" fillId="0" borderId="8" xfId="2" applyNumberFormat="1" applyFont="1" applyFill="1" applyBorder="1" applyAlignment="1">
      <alignment horizontal="center" vertical="center" wrapText="1"/>
    </xf>
    <xf numFmtId="176" fontId="10" fillId="2" borderId="8" xfId="2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176" fontId="21" fillId="2" borderId="8" xfId="2" applyNumberFormat="1" applyFont="1" applyFill="1" applyBorder="1" applyAlignment="1">
      <alignment horizontal="center" vertical="center" wrapText="1"/>
    </xf>
    <xf numFmtId="49" fontId="21" fillId="2" borderId="11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176" fontId="21" fillId="2" borderId="11" xfId="2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13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15" fillId="3" borderId="8" xfId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78" fontId="15" fillId="3" borderId="7" xfId="1" applyNumberFormat="1" applyFont="1" applyFill="1" applyBorder="1" applyAlignment="1">
      <alignment horizontal="center" vertical="center" wrapText="1"/>
    </xf>
    <xf numFmtId="178" fontId="15" fillId="3" borderId="8" xfId="1" applyNumberFormat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176" fontId="14" fillId="3" borderId="8" xfId="1" applyNumberFormat="1" applyFont="1" applyFill="1" applyBorder="1" applyAlignment="1">
      <alignment horizontal="center" vertical="center" wrapText="1"/>
    </xf>
    <xf numFmtId="176" fontId="14" fillId="3" borderId="9" xfId="1" applyNumberFormat="1" applyFont="1" applyFill="1" applyBorder="1" applyAlignment="1">
      <alignment horizontal="center" vertical="center" wrapText="1"/>
    </xf>
    <xf numFmtId="0" fontId="2" fillId="3" borderId="0" xfId="1" applyFill="1">
      <alignment vertical="center"/>
    </xf>
    <xf numFmtId="0" fontId="2" fillId="3" borderId="8" xfId="1" applyFill="1" applyBorder="1">
      <alignment vertical="center"/>
    </xf>
    <xf numFmtId="0" fontId="16" fillId="3" borderId="9" xfId="1" applyFont="1" applyFill="1" applyBorder="1" applyAlignment="1">
      <alignment horizontal="center" vertical="center" shrinkToFit="1"/>
    </xf>
    <xf numFmtId="176" fontId="13" fillId="0" borderId="8" xfId="2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2" fillId="4" borderId="8" xfId="1" applyFill="1" applyBorder="1">
      <alignment vertical="center"/>
    </xf>
    <xf numFmtId="0" fontId="14" fillId="2" borderId="8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/>
    </xf>
    <xf numFmtId="178" fontId="15" fillId="0" borderId="8" xfId="1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shrinkToFit="1"/>
    </xf>
    <xf numFmtId="0" fontId="2" fillId="0" borderId="0" xfId="1" applyFill="1">
      <alignment vertical="center"/>
    </xf>
    <xf numFmtId="176" fontId="14" fillId="0" borderId="5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176" fontId="10" fillId="0" borderId="8" xfId="2" applyNumberFormat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2" fillId="0" borderId="8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176" fontId="13" fillId="0" borderId="8" xfId="2" applyNumberFormat="1" applyFont="1" applyBorder="1" applyAlignment="1">
      <alignment horizontal="center" vertical="center" wrapText="1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.5&#33635;&#26124;&#38109;&#20135;&#21697;&#2021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D4" t="str">
            <v>02.01.02.159</v>
          </cell>
          <cell r="E4" t="str">
            <v>件</v>
          </cell>
          <cell r="F4">
            <v>5.3999999999999999E-2</v>
          </cell>
          <cell r="G4">
            <v>2.1652</v>
          </cell>
        </row>
        <row r="5">
          <cell r="D5" t="str">
            <v>02.01.02.176</v>
          </cell>
          <cell r="E5" t="str">
            <v>件</v>
          </cell>
          <cell r="F5">
            <v>0.05</v>
          </cell>
          <cell r="G5">
            <v>1.9440999999999999</v>
          </cell>
        </row>
        <row r="6">
          <cell r="D6" t="str">
            <v>02.01.02.310</v>
          </cell>
          <cell r="E6" t="str">
            <v>件</v>
          </cell>
          <cell r="F6">
            <v>0.39300000000000002</v>
          </cell>
          <cell r="G6">
            <v>21.1843</v>
          </cell>
        </row>
        <row r="7">
          <cell r="D7" t="str">
            <v>02.01.02.344</v>
          </cell>
          <cell r="E7" t="str">
            <v>件</v>
          </cell>
          <cell r="F7">
            <v>3.2000000000000001E-2</v>
          </cell>
          <cell r="G7">
            <v>1.8966000000000001</v>
          </cell>
        </row>
        <row r="8">
          <cell r="D8" t="str">
            <v>02.01.03.094</v>
          </cell>
          <cell r="E8" t="str">
            <v>件</v>
          </cell>
          <cell r="F8">
            <v>0.33300000000000002</v>
          </cell>
          <cell r="G8">
            <v>9.1768000000000001</v>
          </cell>
        </row>
        <row r="9">
          <cell r="D9" t="str">
            <v>02.01.03.095</v>
          </cell>
          <cell r="E9" t="str">
            <v>件</v>
          </cell>
          <cell r="F9">
            <v>0.33300000000000002</v>
          </cell>
          <cell r="G9">
            <v>9.1768000000000001</v>
          </cell>
        </row>
        <row r="10">
          <cell r="D10" t="str">
            <v>02.01.03.102</v>
          </cell>
          <cell r="E10" t="str">
            <v>件</v>
          </cell>
          <cell r="F10">
            <v>0.17</v>
          </cell>
          <cell r="G10">
            <v>5.5926999999999998</v>
          </cell>
        </row>
        <row r="11">
          <cell r="D11" t="str">
            <v>02.01.03.103</v>
          </cell>
          <cell r="E11" t="str">
            <v>件</v>
          </cell>
          <cell r="F11">
            <v>0.28199999999999997</v>
          </cell>
          <cell r="G11">
            <v>7.4261999999999997</v>
          </cell>
        </row>
        <row r="12">
          <cell r="D12" t="str">
            <v>02.01.03.103A</v>
          </cell>
          <cell r="E12" t="str">
            <v>件</v>
          </cell>
          <cell r="F12">
            <v>0.29899999999999999</v>
          </cell>
          <cell r="G12">
            <v>10.4984</v>
          </cell>
        </row>
        <row r="13">
          <cell r="D13" t="str">
            <v>02.01.03.104</v>
          </cell>
          <cell r="E13" t="str">
            <v>件</v>
          </cell>
          <cell r="F13">
            <v>0.17</v>
          </cell>
          <cell r="G13">
            <v>5.5926999999999998</v>
          </cell>
        </row>
        <row r="14">
          <cell r="D14" t="str">
            <v>02.01.03.105</v>
          </cell>
          <cell r="E14" t="str">
            <v>件</v>
          </cell>
          <cell r="F14">
            <v>0.28199999999999997</v>
          </cell>
          <cell r="G14">
            <v>7.4261999999999997</v>
          </cell>
        </row>
        <row r="15">
          <cell r="D15" t="str">
            <v>02.01.03.105A</v>
          </cell>
          <cell r="E15" t="str">
            <v>件</v>
          </cell>
          <cell r="F15">
            <v>0.29899999999999999</v>
          </cell>
          <cell r="G15">
            <v>10.4984</v>
          </cell>
        </row>
        <row r="16">
          <cell r="D16" t="str">
            <v>02.01.03.176</v>
          </cell>
          <cell r="E16" t="str">
            <v>件</v>
          </cell>
          <cell r="F16">
            <v>0.31900000000000001</v>
          </cell>
          <cell r="G16">
            <v>8.0159000000000002</v>
          </cell>
        </row>
        <row r="17">
          <cell r="D17" t="str">
            <v>02.01.03.177</v>
          </cell>
          <cell r="E17" t="str">
            <v>件</v>
          </cell>
          <cell r="F17">
            <v>0.31900000000000001</v>
          </cell>
          <cell r="G17">
            <v>8.0159000000000002</v>
          </cell>
        </row>
        <row r="18">
          <cell r="D18" t="str">
            <v>02.01.03.202</v>
          </cell>
          <cell r="E18" t="str">
            <v>件</v>
          </cell>
          <cell r="F18">
            <v>0.58699999999999997</v>
          </cell>
          <cell r="G18">
            <v>14.9909</v>
          </cell>
        </row>
        <row r="19">
          <cell r="D19" t="str">
            <v>02.01.03.203</v>
          </cell>
          <cell r="E19" t="str">
            <v>件</v>
          </cell>
          <cell r="F19">
            <v>0.26500000000000001</v>
          </cell>
          <cell r="G19">
            <v>7.7225999999999999</v>
          </cell>
        </row>
        <row r="20">
          <cell r="D20" t="str">
            <v>02.01.03.204</v>
          </cell>
          <cell r="E20" t="str">
            <v>件</v>
          </cell>
          <cell r="F20">
            <v>0.20399999999999999</v>
          </cell>
          <cell r="G20">
            <v>6.8769</v>
          </cell>
        </row>
        <row r="21">
          <cell r="D21" t="str">
            <v>02.01.03.205</v>
          </cell>
          <cell r="E21" t="str">
            <v>件</v>
          </cell>
          <cell r="F21">
            <v>0.20399999999999999</v>
          </cell>
          <cell r="G21">
            <v>6.8769</v>
          </cell>
        </row>
        <row r="22">
          <cell r="D22" t="str">
            <v>02.01.03.212</v>
          </cell>
          <cell r="E22" t="str">
            <v>件</v>
          </cell>
          <cell r="F22">
            <v>0.32500000000000001</v>
          </cell>
          <cell r="G22">
            <v>10.3109</v>
          </cell>
        </row>
        <row r="23">
          <cell r="D23" t="str">
            <v>02.01.03.213</v>
          </cell>
          <cell r="E23" t="str">
            <v>件</v>
          </cell>
          <cell r="F23">
            <v>0.32500000000000001</v>
          </cell>
          <cell r="G23">
            <v>10.3109</v>
          </cell>
        </row>
        <row r="24">
          <cell r="D24" t="str">
            <v>02.01.03.219</v>
          </cell>
          <cell r="E24" t="str">
            <v>件</v>
          </cell>
          <cell r="F24">
            <v>0.254</v>
          </cell>
          <cell r="G24">
            <v>8.5477000000000007</v>
          </cell>
        </row>
        <row r="25">
          <cell r="D25" t="str">
            <v>02.01.03.220</v>
          </cell>
          <cell r="E25" t="str">
            <v>件</v>
          </cell>
          <cell r="F25">
            <v>0.254</v>
          </cell>
          <cell r="G25">
            <v>8.5477000000000007</v>
          </cell>
        </row>
        <row r="26">
          <cell r="D26" t="str">
            <v>02.01.03.221</v>
          </cell>
          <cell r="E26" t="str">
            <v>件</v>
          </cell>
          <cell r="F26">
            <v>0.215</v>
          </cell>
          <cell r="G26">
            <v>8.4370999999999992</v>
          </cell>
        </row>
        <row r="27">
          <cell r="D27" t="str">
            <v>02.01.03.222</v>
          </cell>
          <cell r="E27" t="str">
            <v>件</v>
          </cell>
          <cell r="F27">
            <v>0.215</v>
          </cell>
          <cell r="G27">
            <v>8.4370999999999992</v>
          </cell>
        </row>
        <row r="28">
          <cell r="D28" t="str">
            <v>02.01.03.238</v>
          </cell>
          <cell r="E28" t="str">
            <v>件</v>
          </cell>
          <cell r="F28">
            <v>0.14699999999999999</v>
          </cell>
          <cell r="G28">
            <v>5.2596999999999996</v>
          </cell>
        </row>
        <row r="29">
          <cell r="E29" t="str">
            <v>件</v>
          </cell>
          <cell r="F29">
            <v>0.14699999999999999</v>
          </cell>
          <cell r="G29">
            <v>5.2596999999999996</v>
          </cell>
        </row>
        <row r="30">
          <cell r="D30" t="str">
            <v>02.01.03.240</v>
          </cell>
          <cell r="E30" t="str">
            <v>件</v>
          </cell>
          <cell r="F30">
            <v>0.25</v>
          </cell>
          <cell r="G30">
            <v>7.9917999999999996</v>
          </cell>
        </row>
        <row r="31">
          <cell r="D31" t="str">
            <v>02.01.03.241</v>
          </cell>
          <cell r="E31" t="str">
            <v>件</v>
          </cell>
          <cell r="F31">
            <v>0.25</v>
          </cell>
          <cell r="G31">
            <v>7.9917999999999996</v>
          </cell>
        </row>
        <row r="32">
          <cell r="D32" t="str">
            <v>02.01.04.238</v>
          </cell>
          <cell r="E32" t="str">
            <v>件</v>
          </cell>
          <cell r="F32">
            <v>3.9E-2</v>
          </cell>
          <cell r="G32">
            <v>1.4867999999999999</v>
          </cell>
        </row>
        <row r="33">
          <cell r="D33" t="str">
            <v>02.01.04.239</v>
          </cell>
          <cell r="E33" t="str">
            <v>件</v>
          </cell>
          <cell r="F33">
            <v>3.9E-2</v>
          </cell>
          <cell r="G33">
            <v>1.4867999999999999</v>
          </cell>
        </row>
        <row r="34">
          <cell r="D34" t="str">
            <v>02.01.04.349</v>
          </cell>
          <cell r="E34" t="str">
            <v>件</v>
          </cell>
          <cell r="F34">
            <v>0.435</v>
          </cell>
          <cell r="G34">
            <v>11.383699999999999</v>
          </cell>
        </row>
        <row r="35">
          <cell r="D35" t="str">
            <v>02.01.04.355</v>
          </cell>
          <cell r="E35" t="str">
            <v>件</v>
          </cell>
          <cell r="F35">
            <v>0.108</v>
          </cell>
          <cell r="G35">
            <v>3.0615000000000001</v>
          </cell>
        </row>
        <row r="36">
          <cell r="D36" t="str">
            <v>02.01.04.361</v>
          </cell>
          <cell r="E36" t="str">
            <v>件</v>
          </cell>
          <cell r="F36">
            <v>0.47</v>
          </cell>
          <cell r="G36">
            <v>11.7476</v>
          </cell>
        </row>
        <row r="37">
          <cell r="D37" t="str">
            <v>02.01.04.363</v>
          </cell>
          <cell r="E37" t="str">
            <v>件</v>
          </cell>
          <cell r="F37">
            <v>0.47</v>
          </cell>
          <cell r="G37">
            <v>11.746</v>
          </cell>
        </row>
        <row r="38">
          <cell r="D38" t="str">
            <v>02.01.04.408</v>
          </cell>
          <cell r="E38" t="str">
            <v>件</v>
          </cell>
          <cell r="F38">
            <v>1.4999999999999999E-2</v>
          </cell>
          <cell r="G38">
            <v>0.69279999999999997</v>
          </cell>
        </row>
        <row r="39">
          <cell r="D39" t="str">
            <v>02.01.04.416</v>
          </cell>
          <cell r="E39" t="str">
            <v>件</v>
          </cell>
          <cell r="F39">
            <v>6.3E-2</v>
          </cell>
          <cell r="G39">
            <v>3.1741999999999999</v>
          </cell>
        </row>
        <row r="40">
          <cell r="D40" t="str">
            <v>02.01.04.423</v>
          </cell>
          <cell r="E40" t="str">
            <v>件</v>
          </cell>
          <cell r="F40">
            <v>6.3E-2</v>
          </cell>
          <cell r="G40">
            <v>3.1741999999999999</v>
          </cell>
        </row>
        <row r="41">
          <cell r="D41" t="str">
            <v>02.01.04.439</v>
          </cell>
          <cell r="E41" t="str">
            <v>件</v>
          </cell>
          <cell r="F41">
            <v>0.125</v>
          </cell>
          <cell r="G41">
            <v>4.1502999999999997</v>
          </cell>
        </row>
        <row r="42">
          <cell r="D42" t="str">
            <v>02.01.04.440</v>
          </cell>
          <cell r="E42" t="str">
            <v>件</v>
          </cell>
          <cell r="F42">
            <v>0.125</v>
          </cell>
          <cell r="G42">
            <v>4.1502999999999997</v>
          </cell>
        </row>
        <row r="43">
          <cell r="D43" t="str">
            <v>02.01.04.447</v>
          </cell>
          <cell r="E43" t="str">
            <v>件</v>
          </cell>
          <cell r="F43">
            <v>0.20599999999999999</v>
          </cell>
          <cell r="G43">
            <v>8.5257000000000005</v>
          </cell>
        </row>
        <row r="44">
          <cell r="D44" t="str">
            <v>02.01.04.448</v>
          </cell>
          <cell r="E44" t="str">
            <v>件</v>
          </cell>
          <cell r="F44">
            <v>0.20599999999999999</v>
          </cell>
          <cell r="G44">
            <v>8.5257000000000005</v>
          </cell>
        </row>
        <row r="45">
          <cell r="D45" t="str">
            <v>02.01.05.102</v>
          </cell>
          <cell r="E45" t="str">
            <v>件</v>
          </cell>
          <cell r="F45">
            <v>0.32600000000000001</v>
          </cell>
          <cell r="G45">
            <v>13.9459</v>
          </cell>
        </row>
        <row r="46">
          <cell r="D46" t="str">
            <v>02.01.05.118</v>
          </cell>
          <cell r="E46" t="str">
            <v>件</v>
          </cell>
          <cell r="F46">
            <v>0.121</v>
          </cell>
          <cell r="G46">
            <v>3.8288000000000002</v>
          </cell>
        </row>
        <row r="47">
          <cell r="D47" t="str">
            <v>02.01.05.119</v>
          </cell>
          <cell r="E47" t="str">
            <v>件</v>
          </cell>
          <cell r="F47">
            <v>0.121</v>
          </cell>
          <cell r="G47">
            <v>3.8288000000000002</v>
          </cell>
        </row>
        <row r="48">
          <cell r="D48" t="str">
            <v>02.01.05.124</v>
          </cell>
          <cell r="E48" t="str">
            <v>件</v>
          </cell>
          <cell r="F48">
            <v>7.4999999999999997E-2</v>
          </cell>
          <cell r="G48">
            <v>2.62</v>
          </cell>
        </row>
        <row r="49">
          <cell r="D49" t="str">
            <v>02.01.05.125</v>
          </cell>
          <cell r="E49" t="str">
            <v>件</v>
          </cell>
          <cell r="F49">
            <v>7.4999999999999997E-2</v>
          </cell>
          <cell r="G49">
            <v>2.62</v>
          </cell>
        </row>
        <row r="50">
          <cell r="D50" t="str">
            <v>02.01.05.126</v>
          </cell>
          <cell r="E50" t="str">
            <v>件</v>
          </cell>
          <cell r="F50">
            <v>8.6499999999999994E-2</v>
          </cell>
          <cell r="G50">
            <v>3.1055999999999999</v>
          </cell>
        </row>
        <row r="51">
          <cell r="D51" t="str">
            <v>02.01.05.127</v>
          </cell>
          <cell r="E51" t="str">
            <v>件</v>
          </cell>
          <cell r="F51">
            <v>8.6499999999999994E-2</v>
          </cell>
          <cell r="G51">
            <v>3.1055999999999999</v>
          </cell>
        </row>
        <row r="52">
          <cell r="D52" t="str">
            <v>02.01.05.132</v>
          </cell>
          <cell r="E52" t="str">
            <v>件</v>
          </cell>
          <cell r="F52">
            <v>0.26500000000000001</v>
          </cell>
          <cell r="G52">
            <v>9.8376000000000001</v>
          </cell>
        </row>
        <row r="53">
          <cell r="D53" t="str">
            <v>02.01.05.133</v>
          </cell>
          <cell r="E53" t="str">
            <v>件</v>
          </cell>
          <cell r="F53">
            <v>0.108</v>
          </cell>
          <cell r="G53">
            <v>5.0491999999999999</v>
          </cell>
        </row>
        <row r="54">
          <cell r="D54" t="str">
            <v>02.01.05.160</v>
          </cell>
          <cell r="E54" t="str">
            <v>件</v>
          </cell>
          <cell r="F54">
            <v>6.0999999999999999E-2</v>
          </cell>
          <cell r="G54">
            <v>2.3980999999999999</v>
          </cell>
        </row>
        <row r="55">
          <cell r="D55" t="str">
            <v>02.01.05.161</v>
          </cell>
          <cell r="E55" t="str">
            <v>件</v>
          </cell>
          <cell r="F55">
            <v>6.0999999999999999E-2</v>
          </cell>
          <cell r="G55">
            <v>2.3980999999999999</v>
          </cell>
        </row>
        <row r="56">
          <cell r="D56" t="str">
            <v>02.01.05.183</v>
          </cell>
          <cell r="E56" t="str">
            <v>件</v>
          </cell>
          <cell r="F56">
            <v>3.5999999999999997E-2</v>
          </cell>
          <cell r="G56">
            <v>1.2757000000000001</v>
          </cell>
        </row>
        <row r="57">
          <cell r="D57" t="str">
            <v>02.01.05.204</v>
          </cell>
          <cell r="E57" t="str">
            <v>件</v>
          </cell>
          <cell r="F57">
            <v>5.5E-2</v>
          </cell>
          <cell r="G57">
            <v>2.0912999999999999</v>
          </cell>
        </row>
        <row r="58">
          <cell r="D58" t="str">
            <v>02.01.05.205</v>
          </cell>
          <cell r="E58" t="str">
            <v>件</v>
          </cell>
          <cell r="F58">
            <v>5.5E-2</v>
          </cell>
          <cell r="G58">
            <v>2.0912999999999999</v>
          </cell>
        </row>
        <row r="59">
          <cell r="D59" t="str">
            <v>02.01.05.256</v>
          </cell>
          <cell r="E59" t="str">
            <v>件</v>
          </cell>
          <cell r="F59">
            <v>6.6000000000000003E-2</v>
          </cell>
          <cell r="G59">
            <v>2.3214000000000001</v>
          </cell>
        </row>
        <row r="60">
          <cell r="D60" t="str">
            <v>02.01.05.257</v>
          </cell>
          <cell r="E60" t="str">
            <v>件</v>
          </cell>
          <cell r="F60">
            <v>6.6000000000000003E-2</v>
          </cell>
          <cell r="G60">
            <v>2.3214000000000001</v>
          </cell>
        </row>
        <row r="61">
          <cell r="D61" t="str">
            <v>02.01.03.179</v>
          </cell>
          <cell r="E61" t="str">
            <v>件</v>
          </cell>
          <cell r="F61">
            <v>0.39</v>
          </cell>
          <cell r="G61">
            <v>11.2407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8"/>
  <sheetViews>
    <sheetView workbookViewId="0">
      <selection activeCell="B24" sqref="B24"/>
    </sheetView>
  </sheetViews>
  <sheetFormatPr defaultRowHeight="14.4"/>
  <cols>
    <col min="1" max="1" width="5.6640625" style="1" customWidth="1"/>
    <col min="2" max="2" width="12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6" ht="22.2">
      <c r="A1" s="80" t="s">
        <v>206</v>
      </c>
      <c r="B1" s="80"/>
      <c r="C1" s="80"/>
      <c r="D1" s="80"/>
      <c r="E1" s="80"/>
      <c r="F1" s="80"/>
      <c r="G1" s="80"/>
      <c r="H1" s="80"/>
    </row>
    <row r="2" spans="1:16" ht="15.6">
      <c r="A2" s="84" t="s">
        <v>260</v>
      </c>
      <c r="B2" s="84"/>
      <c r="C2" s="84"/>
      <c r="D2" s="84"/>
      <c r="E2" s="84"/>
      <c r="F2" s="84"/>
      <c r="G2" s="84"/>
      <c r="H2" s="84"/>
    </row>
    <row r="3" spans="1:16" ht="15.6">
      <c r="A3" s="81" t="s">
        <v>0</v>
      </c>
      <c r="B3" s="81"/>
      <c r="C3" s="81"/>
      <c r="D3" s="81"/>
      <c r="E3" s="81"/>
      <c r="F3" s="81"/>
      <c r="G3" s="81"/>
      <c r="H3" s="81"/>
    </row>
    <row r="4" spans="1:16" ht="15.6">
      <c r="A4" s="81" t="s">
        <v>259</v>
      </c>
      <c r="B4" s="81"/>
      <c r="C4" s="81"/>
      <c r="D4" s="81"/>
      <c r="E4" s="81"/>
      <c r="F4" s="81"/>
      <c r="G4" s="81"/>
      <c r="H4" s="81"/>
    </row>
    <row r="5" spans="1:16" ht="28.5" customHeight="1">
      <c r="A5" s="82" t="s">
        <v>1</v>
      </c>
      <c r="B5" s="82"/>
      <c r="C5" s="82"/>
      <c r="D5" s="82"/>
      <c r="E5" s="82"/>
      <c r="F5" s="82"/>
      <c r="G5" s="82"/>
      <c r="H5" s="82"/>
    </row>
    <row r="6" spans="1:16" ht="16.2" thickBot="1">
      <c r="A6" s="83" t="s">
        <v>2</v>
      </c>
      <c r="B6" s="83"/>
      <c r="C6" s="83"/>
      <c r="D6" s="83"/>
      <c r="E6" s="83"/>
      <c r="F6" s="83"/>
      <c r="G6" s="83"/>
      <c r="H6" s="83"/>
    </row>
    <row r="7" spans="1:16" ht="15">
      <c r="A7" s="89" t="s">
        <v>3</v>
      </c>
      <c r="B7" s="91" t="s">
        <v>4</v>
      </c>
      <c r="C7" s="93" t="s">
        <v>5</v>
      </c>
      <c r="D7" s="93" t="s">
        <v>6</v>
      </c>
      <c r="E7" s="95" t="s">
        <v>7</v>
      </c>
      <c r="F7" s="87" t="s">
        <v>8</v>
      </c>
      <c r="G7" s="87"/>
      <c r="H7" s="97" t="s">
        <v>9</v>
      </c>
      <c r="K7" s="87" t="s">
        <v>8</v>
      </c>
      <c r="L7" s="87"/>
    </row>
    <row r="8" spans="1:16" ht="15">
      <c r="A8" s="90"/>
      <c r="B8" s="92"/>
      <c r="C8" s="94"/>
      <c r="D8" s="94"/>
      <c r="E8" s="96"/>
      <c r="F8" s="2" t="s">
        <v>11</v>
      </c>
      <c r="G8" s="2" t="s">
        <v>207</v>
      </c>
      <c r="H8" s="98"/>
      <c r="K8" s="2" t="s">
        <v>10</v>
      </c>
      <c r="L8" s="2" t="s">
        <v>11</v>
      </c>
    </row>
    <row r="9" spans="1:16">
      <c r="A9" s="9">
        <v>44</v>
      </c>
      <c r="B9" s="18" t="s">
        <v>140</v>
      </c>
      <c r="C9" s="36" t="s">
        <v>141</v>
      </c>
      <c r="D9" s="19" t="s">
        <v>142</v>
      </c>
      <c r="E9" s="13" t="s">
        <v>13</v>
      </c>
      <c r="F9" s="20">
        <v>0.62426000000000004</v>
      </c>
      <c r="G9" s="14"/>
      <c r="H9" s="21"/>
      <c r="K9" s="20">
        <v>0.63700000000000001</v>
      </c>
      <c r="L9" s="14">
        <f t="shared" ref="L9:L14" si="0">K9*0.98</f>
        <v>0.62426000000000004</v>
      </c>
    </row>
    <row r="10" spans="1:16">
      <c r="A10" s="9">
        <v>58</v>
      </c>
      <c r="B10" s="18" t="s">
        <v>182</v>
      </c>
      <c r="C10" s="36" t="s">
        <v>183</v>
      </c>
      <c r="D10" s="19" t="s">
        <v>184</v>
      </c>
      <c r="E10" s="13" t="s">
        <v>13</v>
      </c>
      <c r="F10" s="20">
        <v>3.9450879999999997</v>
      </c>
      <c r="G10" s="14"/>
      <c r="H10" s="21"/>
      <c r="K10" s="20">
        <v>4.0255999999999998</v>
      </c>
      <c r="L10" s="14">
        <f t="shared" si="0"/>
        <v>3.9450879999999997</v>
      </c>
    </row>
    <row r="11" spans="1:16">
      <c r="A11" s="9">
        <v>59</v>
      </c>
      <c r="B11" s="18" t="s">
        <v>185</v>
      </c>
      <c r="C11" s="36" t="s">
        <v>186</v>
      </c>
      <c r="D11" s="19" t="s">
        <v>187</v>
      </c>
      <c r="E11" s="13" t="s">
        <v>13</v>
      </c>
      <c r="F11" s="20">
        <v>3.9450879999999997</v>
      </c>
      <c r="G11" s="14"/>
      <c r="H11" s="21"/>
      <c r="K11" s="20">
        <v>4.0255999999999998</v>
      </c>
      <c r="L11" s="14">
        <f t="shared" si="0"/>
        <v>3.9450879999999997</v>
      </c>
    </row>
    <row r="12" spans="1:16">
      <c r="A12" s="9">
        <v>60</v>
      </c>
      <c r="B12" s="18" t="s">
        <v>188</v>
      </c>
      <c r="C12" s="36" t="s">
        <v>189</v>
      </c>
      <c r="D12" s="19" t="s">
        <v>190</v>
      </c>
      <c r="E12" s="13" t="s">
        <v>13</v>
      </c>
      <c r="F12" s="20">
        <v>3.8781539999999999</v>
      </c>
      <c r="G12" s="14"/>
      <c r="H12" s="21"/>
      <c r="K12" s="20">
        <v>3.9573</v>
      </c>
      <c r="L12" s="14">
        <f t="shared" si="0"/>
        <v>3.8781539999999999</v>
      </c>
    </row>
    <row r="13" spans="1:16">
      <c r="A13" s="9">
        <v>61</v>
      </c>
      <c r="B13" s="18" t="s">
        <v>191</v>
      </c>
      <c r="C13" s="36" t="s">
        <v>192</v>
      </c>
      <c r="D13" s="19" t="s">
        <v>193</v>
      </c>
      <c r="E13" s="13" t="s">
        <v>13</v>
      </c>
      <c r="F13" s="20">
        <v>5.0674819999999992</v>
      </c>
      <c r="G13" s="14"/>
      <c r="H13" s="21"/>
      <c r="K13" s="20">
        <v>5.1708999999999996</v>
      </c>
      <c r="L13" s="14">
        <f t="shared" si="0"/>
        <v>5.0674819999999992</v>
      </c>
    </row>
    <row r="14" spans="1:16">
      <c r="A14" s="22">
        <v>62</v>
      </c>
      <c r="B14" s="18" t="s">
        <v>194</v>
      </c>
      <c r="C14" s="36" t="s">
        <v>195</v>
      </c>
      <c r="D14" s="19" t="s">
        <v>196</v>
      </c>
      <c r="E14" s="23" t="s">
        <v>13</v>
      </c>
      <c r="F14" s="20">
        <v>5.1261840000000003</v>
      </c>
      <c r="G14" s="20"/>
      <c r="H14" s="21"/>
      <c r="K14" s="20">
        <v>5.2308000000000003</v>
      </c>
      <c r="L14" s="20">
        <f t="shared" si="0"/>
        <v>5.1261840000000003</v>
      </c>
    </row>
    <row r="15" spans="1:16">
      <c r="A15" s="22">
        <v>64</v>
      </c>
      <c r="B15" s="10"/>
      <c r="C15" s="55" t="s">
        <v>208</v>
      </c>
      <c r="D15" s="11" t="s">
        <v>209</v>
      </c>
      <c r="E15" s="23" t="s">
        <v>13</v>
      </c>
      <c r="F15" s="14"/>
      <c r="G15" s="14"/>
      <c r="H15" s="16"/>
      <c r="K15" s="38"/>
      <c r="L15" s="14">
        <v>25.820499999999999</v>
      </c>
      <c r="M15" s="1" t="s">
        <v>213</v>
      </c>
    </row>
    <row r="16" spans="1:16">
      <c r="A16" s="22">
        <v>65</v>
      </c>
      <c r="B16" s="10"/>
      <c r="C16" s="55" t="s">
        <v>211</v>
      </c>
      <c r="D16" s="11" t="s">
        <v>210</v>
      </c>
      <c r="E16" s="23" t="s">
        <v>13</v>
      </c>
      <c r="F16" s="14"/>
      <c r="G16" s="14"/>
      <c r="H16" s="16"/>
      <c r="K16" s="38"/>
      <c r="L16" s="14">
        <v>4.1281999999999996</v>
      </c>
      <c r="M16" s="1" t="s">
        <v>213</v>
      </c>
      <c r="O16" s="86" t="s">
        <v>255</v>
      </c>
      <c r="P16" s="86"/>
    </row>
    <row r="17" spans="1:16" ht="15.75" customHeight="1" thickBot="1">
      <c r="A17" s="9">
        <v>66</v>
      </c>
      <c r="B17" s="10"/>
      <c r="C17" s="55" t="s">
        <v>215</v>
      </c>
      <c r="D17" s="11" t="s">
        <v>212</v>
      </c>
      <c r="E17" s="13" t="s">
        <v>13</v>
      </c>
      <c r="F17" s="14"/>
      <c r="G17" s="14"/>
      <c r="H17" s="16"/>
      <c r="K17" s="38"/>
      <c r="L17" s="25">
        <v>0.17949999999999999</v>
      </c>
      <c r="M17" s="1" t="s">
        <v>213</v>
      </c>
      <c r="O17" s="41" t="s">
        <v>256</v>
      </c>
      <c r="P17" s="41" t="s">
        <v>257</v>
      </c>
    </row>
    <row r="18" spans="1:16">
      <c r="A18" s="22">
        <v>67</v>
      </c>
      <c r="B18" s="43" t="s">
        <v>216</v>
      </c>
      <c r="C18" s="56" t="s">
        <v>217</v>
      </c>
      <c r="D18" s="44" t="s">
        <v>242</v>
      </c>
      <c r="E18" s="45" t="s">
        <v>258</v>
      </c>
      <c r="F18" s="46">
        <v>23.431799999999999</v>
      </c>
      <c r="G18" s="14"/>
      <c r="H18" s="16"/>
      <c r="K18" s="40"/>
      <c r="L18" s="39"/>
      <c r="O18" s="42">
        <v>23.91</v>
      </c>
      <c r="P18" s="42">
        <f>O18*0.98</f>
        <v>23.431799999999999</v>
      </c>
    </row>
    <row r="19" spans="1:16">
      <c r="A19" s="9">
        <v>68</v>
      </c>
      <c r="B19" s="43" t="s">
        <v>218</v>
      </c>
      <c r="C19" s="56" t="s">
        <v>219</v>
      </c>
      <c r="D19" s="44" t="s">
        <v>243</v>
      </c>
      <c r="E19" s="45" t="s">
        <v>258</v>
      </c>
      <c r="F19" s="46">
        <v>0.5292</v>
      </c>
      <c r="G19" s="14"/>
      <c r="H19" s="16"/>
      <c r="K19" s="40"/>
      <c r="L19" s="39"/>
      <c r="O19" s="42">
        <v>0.54</v>
      </c>
      <c r="P19" s="42">
        <f t="shared" ref="P19:P30" si="1">O19*0.98</f>
        <v>0.5292</v>
      </c>
    </row>
    <row r="20" spans="1:16">
      <c r="A20" s="22">
        <v>69</v>
      </c>
      <c r="B20" s="43" t="s">
        <v>220</v>
      </c>
      <c r="C20" s="56" t="s">
        <v>221</v>
      </c>
      <c r="D20" s="44" t="s">
        <v>244</v>
      </c>
      <c r="E20" s="45" t="s">
        <v>258</v>
      </c>
      <c r="F20" s="46">
        <v>32.065599999999996</v>
      </c>
      <c r="G20" s="14"/>
      <c r="H20" s="16"/>
      <c r="K20" s="40"/>
      <c r="L20" s="39"/>
      <c r="O20" s="42">
        <v>32.72</v>
      </c>
      <c r="P20" s="42">
        <f t="shared" si="1"/>
        <v>32.065599999999996</v>
      </c>
    </row>
    <row r="21" spans="1:16">
      <c r="A21" s="9">
        <v>70</v>
      </c>
      <c r="B21" s="43" t="s">
        <v>222</v>
      </c>
      <c r="C21" s="56" t="s">
        <v>223</v>
      </c>
      <c r="D21" s="44" t="s">
        <v>245</v>
      </c>
      <c r="E21" s="45" t="s">
        <v>258</v>
      </c>
      <c r="F21" s="46">
        <v>21.844199999999997</v>
      </c>
      <c r="G21" s="14"/>
      <c r="H21" s="16"/>
      <c r="K21" s="40"/>
      <c r="L21" s="39"/>
      <c r="O21" s="42">
        <v>22.29</v>
      </c>
      <c r="P21" s="42">
        <f t="shared" si="1"/>
        <v>21.844199999999997</v>
      </c>
    </row>
    <row r="22" spans="1:16">
      <c r="A22" s="22">
        <v>71</v>
      </c>
      <c r="B22" s="43" t="s">
        <v>224</v>
      </c>
      <c r="C22" s="56" t="s">
        <v>225</v>
      </c>
      <c r="D22" s="44" t="s">
        <v>246</v>
      </c>
      <c r="E22" s="45" t="s">
        <v>258</v>
      </c>
      <c r="F22" s="46">
        <v>29.762599999999999</v>
      </c>
      <c r="G22" s="14"/>
      <c r="H22" s="16"/>
      <c r="K22" s="40"/>
      <c r="L22" s="39"/>
      <c r="O22" s="42">
        <v>30.37</v>
      </c>
      <c r="P22" s="42">
        <f t="shared" si="1"/>
        <v>29.762599999999999</v>
      </c>
    </row>
    <row r="23" spans="1:16">
      <c r="A23" s="9">
        <v>72</v>
      </c>
      <c r="B23" s="43" t="s">
        <v>226</v>
      </c>
      <c r="C23" s="56" t="s">
        <v>227</v>
      </c>
      <c r="D23" s="44" t="s">
        <v>247</v>
      </c>
      <c r="E23" s="45" t="s">
        <v>258</v>
      </c>
      <c r="F23" s="46">
        <v>18.590599999999998</v>
      </c>
      <c r="G23" s="14"/>
      <c r="H23" s="16"/>
      <c r="K23" s="40"/>
      <c r="L23" s="39"/>
      <c r="O23" s="42">
        <v>18.97</v>
      </c>
      <c r="P23" s="42">
        <f t="shared" si="1"/>
        <v>18.590599999999998</v>
      </c>
    </row>
    <row r="24" spans="1:16">
      <c r="A24" s="22">
        <v>73</v>
      </c>
      <c r="B24" s="43" t="s">
        <v>228</v>
      </c>
      <c r="C24" s="56" t="s">
        <v>229</v>
      </c>
      <c r="D24" s="44" t="s">
        <v>248</v>
      </c>
      <c r="E24" s="45" t="s">
        <v>258</v>
      </c>
      <c r="F24" s="46">
        <v>36.2012</v>
      </c>
      <c r="G24" s="14"/>
      <c r="H24" s="16"/>
      <c r="K24" s="40"/>
      <c r="L24" s="39"/>
      <c r="O24" s="42">
        <v>36.94</v>
      </c>
      <c r="P24" s="42">
        <f t="shared" si="1"/>
        <v>36.2012</v>
      </c>
    </row>
    <row r="25" spans="1:16">
      <c r="A25" s="9">
        <v>74</v>
      </c>
      <c r="B25" s="43" t="s">
        <v>230</v>
      </c>
      <c r="C25" s="56" t="s">
        <v>231</v>
      </c>
      <c r="D25" s="44" t="s">
        <v>249</v>
      </c>
      <c r="E25" s="45" t="s">
        <v>258</v>
      </c>
      <c r="F25" s="46">
        <v>37.514400000000002</v>
      </c>
      <c r="G25" s="14"/>
      <c r="H25" s="16"/>
      <c r="K25" s="40"/>
      <c r="L25" s="39"/>
      <c r="O25" s="42">
        <v>38.28</v>
      </c>
      <c r="P25" s="42">
        <f t="shared" si="1"/>
        <v>37.514400000000002</v>
      </c>
    </row>
    <row r="26" spans="1:16">
      <c r="A26" s="22">
        <v>75</v>
      </c>
      <c r="B26" s="43" t="s">
        <v>232</v>
      </c>
      <c r="C26" s="56" t="s">
        <v>233</v>
      </c>
      <c r="D26" s="44" t="s">
        <v>250</v>
      </c>
      <c r="E26" s="45" t="s">
        <v>258</v>
      </c>
      <c r="F26" s="46">
        <v>32.588527999999997</v>
      </c>
      <c r="G26" s="14"/>
      <c r="H26" s="16"/>
      <c r="K26" s="40"/>
      <c r="L26" s="39"/>
      <c r="O26" s="42">
        <v>33.253599999999999</v>
      </c>
      <c r="P26" s="42">
        <f t="shared" si="1"/>
        <v>32.588527999999997</v>
      </c>
    </row>
    <row r="27" spans="1:16">
      <c r="A27" s="9">
        <v>76</v>
      </c>
      <c r="B27" s="43" t="s">
        <v>234</v>
      </c>
      <c r="C27" s="56" t="s">
        <v>235</v>
      </c>
      <c r="D27" s="44" t="s">
        <v>251</v>
      </c>
      <c r="E27" s="45" t="s">
        <v>258</v>
      </c>
      <c r="F27" s="46">
        <v>33.244931999999991</v>
      </c>
      <c r="G27" s="14"/>
      <c r="H27" s="16"/>
      <c r="K27" s="40"/>
      <c r="L27" s="39"/>
      <c r="O27" s="42">
        <v>33.923399999999994</v>
      </c>
      <c r="P27" s="42">
        <f t="shared" si="1"/>
        <v>33.244931999999991</v>
      </c>
    </row>
    <row r="28" spans="1:16">
      <c r="A28" s="22">
        <v>77</v>
      </c>
      <c r="B28" s="43" t="s">
        <v>236</v>
      </c>
      <c r="C28" s="56" t="s">
        <v>237</v>
      </c>
      <c r="D28" s="44" t="s">
        <v>252</v>
      </c>
      <c r="E28" s="45" t="s">
        <v>258</v>
      </c>
      <c r="F28" s="46">
        <v>23.324000000000002</v>
      </c>
      <c r="G28" s="14"/>
      <c r="H28" s="16"/>
      <c r="K28" s="40"/>
      <c r="L28" s="39"/>
      <c r="O28" s="42">
        <v>23.8</v>
      </c>
      <c r="P28" s="42">
        <f t="shared" si="1"/>
        <v>23.324000000000002</v>
      </c>
    </row>
    <row r="29" spans="1:16">
      <c r="A29" s="9">
        <v>78</v>
      </c>
      <c r="B29" s="43" t="s">
        <v>238</v>
      </c>
      <c r="C29" s="56" t="s">
        <v>239</v>
      </c>
      <c r="D29" s="44" t="s">
        <v>253</v>
      </c>
      <c r="E29" s="45" t="s">
        <v>258</v>
      </c>
      <c r="F29" s="46">
        <v>37.514400000000002</v>
      </c>
      <c r="G29" s="14"/>
      <c r="H29" s="16"/>
      <c r="K29" s="40"/>
      <c r="L29" s="39"/>
      <c r="O29" s="42">
        <v>38.28</v>
      </c>
      <c r="P29" s="42">
        <f t="shared" si="1"/>
        <v>37.514400000000002</v>
      </c>
    </row>
    <row r="30" spans="1:16" ht="15" thickBot="1">
      <c r="A30" s="24">
        <v>79</v>
      </c>
      <c r="B30" s="47" t="s">
        <v>240</v>
      </c>
      <c r="C30" s="57" t="s">
        <v>241</v>
      </c>
      <c r="D30" s="48" t="s">
        <v>254</v>
      </c>
      <c r="E30" s="49" t="s">
        <v>258</v>
      </c>
      <c r="F30" s="50">
        <v>32.065599999999996</v>
      </c>
      <c r="G30" s="25"/>
      <c r="H30" s="37"/>
      <c r="K30" s="40"/>
      <c r="L30" s="39"/>
      <c r="O30" s="42">
        <v>32.72</v>
      </c>
      <c r="P30" s="42">
        <f t="shared" si="1"/>
        <v>32.065599999999996</v>
      </c>
    </row>
    <row r="31" spans="1:16" ht="27.75" customHeight="1">
      <c r="A31" s="99" t="s">
        <v>200</v>
      </c>
      <c r="B31" s="99"/>
      <c r="C31" s="99"/>
      <c r="D31" s="99"/>
      <c r="E31" s="99"/>
      <c r="F31" s="99"/>
      <c r="G31" s="99"/>
      <c r="H31" s="99"/>
    </row>
    <row r="32" spans="1:16" ht="27.75" customHeight="1">
      <c r="A32" s="85" t="s">
        <v>214</v>
      </c>
      <c r="B32" s="85"/>
      <c r="C32" s="85"/>
      <c r="D32" s="85"/>
      <c r="E32" s="85"/>
      <c r="F32" s="85"/>
      <c r="G32" s="85"/>
      <c r="H32" s="85"/>
    </row>
    <row r="33" spans="1:8" ht="15.6">
      <c r="A33" s="85" t="s">
        <v>201</v>
      </c>
      <c r="B33" s="85"/>
      <c r="C33" s="85"/>
      <c r="D33" s="85"/>
      <c r="E33" s="85"/>
      <c r="F33" s="85"/>
      <c r="G33" s="85"/>
      <c r="H33" s="85"/>
    </row>
    <row r="34" spans="1:8" ht="15.6">
      <c r="A34" s="88" t="s">
        <v>202</v>
      </c>
      <c r="B34" s="88"/>
      <c r="C34" s="88"/>
      <c r="D34" s="88"/>
      <c r="E34" s="88"/>
      <c r="F34" s="88"/>
      <c r="G34" s="88"/>
      <c r="H34" s="88"/>
    </row>
    <row r="35" spans="1:8" ht="15.6">
      <c r="A35" s="26"/>
      <c r="B35" s="27"/>
      <c r="C35" s="26"/>
      <c r="D35" s="26"/>
      <c r="E35" s="26"/>
      <c r="F35" s="28"/>
      <c r="G35" s="28"/>
      <c r="H35" s="29"/>
    </row>
    <row r="36" spans="1:8" ht="15.6">
      <c r="A36" s="30" t="s">
        <v>203</v>
      </c>
      <c r="B36" s="31"/>
      <c r="C36" s="32"/>
      <c r="D36" s="33" t="s">
        <v>204</v>
      </c>
      <c r="E36" s="32"/>
      <c r="F36" s="34"/>
      <c r="G36" s="34"/>
      <c r="H36" s="35"/>
    </row>
    <row r="37" spans="1:8" ht="15.6">
      <c r="A37" s="30"/>
      <c r="B37" s="31"/>
      <c r="C37" s="32"/>
      <c r="D37" s="33"/>
      <c r="E37" s="32"/>
      <c r="F37" s="34"/>
      <c r="G37" s="34"/>
      <c r="H37" s="35"/>
    </row>
    <row r="38" spans="1:8" ht="15.6">
      <c r="A38" s="30" t="s">
        <v>205</v>
      </c>
      <c r="B38" s="30"/>
      <c r="C38" s="26"/>
      <c r="D38" s="30" t="s">
        <v>205</v>
      </c>
      <c r="E38" s="26"/>
      <c r="F38" s="34"/>
      <c r="G38" s="34"/>
      <c r="H38" s="35"/>
    </row>
  </sheetData>
  <mergeCells count="19">
    <mergeCell ref="A32:H32"/>
    <mergeCell ref="A33:H33"/>
    <mergeCell ref="O16:P16"/>
    <mergeCell ref="K7:L7"/>
    <mergeCell ref="A34:H34"/>
    <mergeCell ref="A7:A8"/>
    <mergeCell ref="B7:B8"/>
    <mergeCell ref="C7:C8"/>
    <mergeCell ref="D7:D8"/>
    <mergeCell ref="E7:E8"/>
    <mergeCell ref="F7:G7"/>
    <mergeCell ref="H7:H8"/>
    <mergeCell ref="A31:H31"/>
    <mergeCell ref="A1:H1"/>
    <mergeCell ref="A3:H3"/>
    <mergeCell ref="A4:H4"/>
    <mergeCell ref="A5:H5"/>
    <mergeCell ref="A6:H6"/>
    <mergeCell ref="A2:H2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D5D6-99CF-45A2-B206-412B299530AC}">
  <sheetPr>
    <tabColor rgb="FFFF0000"/>
  </sheetPr>
  <dimension ref="A1:M39"/>
  <sheetViews>
    <sheetView zoomScaleNormal="100" workbookViewId="0">
      <selection activeCell="A4" sqref="A4:H4"/>
    </sheetView>
  </sheetViews>
  <sheetFormatPr defaultRowHeight="14.4"/>
  <cols>
    <col min="1" max="1" width="5.6640625" style="1" customWidth="1"/>
    <col min="2" max="2" width="15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11.44140625" style="1" customWidth="1"/>
    <col min="7" max="7" width="12.21875" style="1" customWidth="1"/>
    <col min="8" max="9" width="8.88671875" style="1"/>
    <col min="10" max="10" width="16.5546875" style="1" customWidth="1"/>
    <col min="11" max="11" width="8.88671875" style="1"/>
    <col min="12" max="12" width="12.5546875" style="1" customWidth="1"/>
    <col min="13" max="254" width="8.88671875" style="1"/>
    <col min="255" max="255" width="5.6640625" style="1" customWidth="1"/>
    <col min="256" max="256" width="10.6640625" style="1" customWidth="1"/>
    <col min="257" max="257" width="30" style="1" customWidth="1"/>
    <col min="258" max="258" width="13.77734375" style="1" customWidth="1"/>
    <col min="259" max="259" width="5.44140625" style="1" bestFit="1" customWidth="1"/>
    <col min="260" max="510" width="8.88671875" style="1"/>
    <col min="511" max="511" width="5.6640625" style="1" customWidth="1"/>
    <col min="512" max="512" width="10.6640625" style="1" customWidth="1"/>
    <col min="513" max="513" width="30" style="1" customWidth="1"/>
    <col min="514" max="514" width="13.77734375" style="1" customWidth="1"/>
    <col min="515" max="515" width="5.44140625" style="1" bestFit="1" customWidth="1"/>
    <col min="516" max="766" width="8.88671875" style="1"/>
    <col min="767" max="767" width="5.6640625" style="1" customWidth="1"/>
    <col min="768" max="768" width="10.6640625" style="1" customWidth="1"/>
    <col min="769" max="769" width="30" style="1" customWidth="1"/>
    <col min="770" max="770" width="13.77734375" style="1" customWidth="1"/>
    <col min="771" max="771" width="5.44140625" style="1" bestFit="1" customWidth="1"/>
    <col min="772" max="1022" width="8.88671875" style="1"/>
    <col min="1023" max="1023" width="5.6640625" style="1" customWidth="1"/>
    <col min="1024" max="1024" width="10.6640625" style="1" customWidth="1"/>
    <col min="1025" max="1025" width="30" style="1" customWidth="1"/>
    <col min="1026" max="1026" width="13.77734375" style="1" customWidth="1"/>
    <col min="1027" max="1027" width="5.44140625" style="1" bestFit="1" customWidth="1"/>
    <col min="1028" max="1278" width="8.88671875" style="1"/>
    <col min="1279" max="1279" width="5.6640625" style="1" customWidth="1"/>
    <col min="1280" max="1280" width="10.6640625" style="1" customWidth="1"/>
    <col min="1281" max="1281" width="30" style="1" customWidth="1"/>
    <col min="1282" max="1282" width="13.77734375" style="1" customWidth="1"/>
    <col min="1283" max="1283" width="5.44140625" style="1" bestFit="1" customWidth="1"/>
    <col min="1284" max="1534" width="8.88671875" style="1"/>
    <col min="1535" max="1535" width="5.6640625" style="1" customWidth="1"/>
    <col min="1536" max="1536" width="10.6640625" style="1" customWidth="1"/>
    <col min="1537" max="1537" width="30" style="1" customWidth="1"/>
    <col min="1538" max="1538" width="13.77734375" style="1" customWidth="1"/>
    <col min="1539" max="1539" width="5.44140625" style="1" bestFit="1" customWidth="1"/>
    <col min="1540" max="1790" width="8.88671875" style="1"/>
    <col min="1791" max="1791" width="5.6640625" style="1" customWidth="1"/>
    <col min="1792" max="1792" width="10.6640625" style="1" customWidth="1"/>
    <col min="1793" max="1793" width="30" style="1" customWidth="1"/>
    <col min="1794" max="1794" width="13.77734375" style="1" customWidth="1"/>
    <col min="1795" max="1795" width="5.44140625" style="1" bestFit="1" customWidth="1"/>
    <col min="1796" max="2046" width="8.88671875" style="1"/>
    <col min="2047" max="2047" width="5.6640625" style="1" customWidth="1"/>
    <col min="2048" max="2048" width="10.6640625" style="1" customWidth="1"/>
    <col min="2049" max="2049" width="30" style="1" customWidth="1"/>
    <col min="2050" max="2050" width="13.77734375" style="1" customWidth="1"/>
    <col min="2051" max="2051" width="5.44140625" style="1" bestFit="1" customWidth="1"/>
    <col min="2052" max="2302" width="8.88671875" style="1"/>
    <col min="2303" max="2303" width="5.6640625" style="1" customWidth="1"/>
    <col min="2304" max="2304" width="10.6640625" style="1" customWidth="1"/>
    <col min="2305" max="2305" width="30" style="1" customWidth="1"/>
    <col min="2306" max="2306" width="13.77734375" style="1" customWidth="1"/>
    <col min="2307" max="2307" width="5.44140625" style="1" bestFit="1" customWidth="1"/>
    <col min="2308" max="2558" width="8.88671875" style="1"/>
    <col min="2559" max="2559" width="5.6640625" style="1" customWidth="1"/>
    <col min="2560" max="2560" width="10.6640625" style="1" customWidth="1"/>
    <col min="2561" max="2561" width="30" style="1" customWidth="1"/>
    <col min="2562" max="2562" width="13.77734375" style="1" customWidth="1"/>
    <col min="2563" max="2563" width="5.44140625" style="1" bestFit="1" customWidth="1"/>
    <col min="2564" max="2814" width="8.88671875" style="1"/>
    <col min="2815" max="2815" width="5.6640625" style="1" customWidth="1"/>
    <col min="2816" max="2816" width="10.6640625" style="1" customWidth="1"/>
    <col min="2817" max="2817" width="30" style="1" customWidth="1"/>
    <col min="2818" max="2818" width="13.77734375" style="1" customWidth="1"/>
    <col min="2819" max="2819" width="5.44140625" style="1" bestFit="1" customWidth="1"/>
    <col min="2820" max="3070" width="8.88671875" style="1"/>
    <col min="3071" max="3071" width="5.6640625" style="1" customWidth="1"/>
    <col min="3072" max="3072" width="10.6640625" style="1" customWidth="1"/>
    <col min="3073" max="3073" width="30" style="1" customWidth="1"/>
    <col min="3074" max="3074" width="13.77734375" style="1" customWidth="1"/>
    <col min="3075" max="3075" width="5.44140625" style="1" bestFit="1" customWidth="1"/>
    <col min="3076" max="3326" width="8.88671875" style="1"/>
    <col min="3327" max="3327" width="5.6640625" style="1" customWidth="1"/>
    <col min="3328" max="3328" width="10.6640625" style="1" customWidth="1"/>
    <col min="3329" max="3329" width="30" style="1" customWidth="1"/>
    <col min="3330" max="3330" width="13.77734375" style="1" customWidth="1"/>
    <col min="3331" max="3331" width="5.44140625" style="1" bestFit="1" customWidth="1"/>
    <col min="3332" max="3582" width="8.88671875" style="1"/>
    <col min="3583" max="3583" width="5.6640625" style="1" customWidth="1"/>
    <col min="3584" max="3584" width="10.6640625" style="1" customWidth="1"/>
    <col min="3585" max="3585" width="30" style="1" customWidth="1"/>
    <col min="3586" max="3586" width="13.77734375" style="1" customWidth="1"/>
    <col min="3587" max="3587" width="5.44140625" style="1" bestFit="1" customWidth="1"/>
    <col min="3588" max="3838" width="8.88671875" style="1"/>
    <col min="3839" max="3839" width="5.6640625" style="1" customWidth="1"/>
    <col min="3840" max="3840" width="10.6640625" style="1" customWidth="1"/>
    <col min="3841" max="3841" width="30" style="1" customWidth="1"/>
    <col min="3842" max="3842" width="13.77734375" style="1" customWidth="1"/>
    <col min="3843" max="3843" width="5.44140625" style="1" bestFit="1" customWidth="1"/>
    <col min="3844" max="4094" width="8.88671875" style="1"/>
    <col min="4095" max="4095" width="5.6640625" style="1" customWidth="1"/>
    <col min="4096" max="4096" width="10.6640625" style="1" customWidth="1"/>
    <col min="4097" max="4097" width="30" style="1" customWidth="1"/>
    <col min="4098" max="4098" width="13.77734375" style="1" customWidth="1"/>
    <col min="4099" max="4099" width="5.44140625" style="1" bestFit="1" customWidth="1"/>
    <col min="4100" max="4350" width="8.88671875" style="1"/>
    <col min="4351" max="4351" width="5.6640625" style="1" customWidth="1"/>
    <col min="4352" max="4352" width="10.6640625" style="1" customWidth="1"/>
    <col min="4353" max="4353" width="30" style="1" customWidth="1"/>
    <col min="4354" max="4354" width="13.77734375" style="1" customWidth="1"/>
    <col min="4355" max="4355" width="5.44140625" style="1" bestFit="1" customWidth="1"/>
    <col min="4356" max="4606" width="8.88671875" style="1"/>
    <col min="4607" max="4607" width="5.6640625" style="1" customWidth="1"/>
    <col min="4608" max="4608" width="10.6640625" style="1" customWidth="1"/>
    <col min="4609" max="4609" width="30" style="1" customWidth="1"/>
    <col min="4610" max="4610" width="13.77734375" style="1" customWidth="1"/>
    <col min="4611" max="4611" width="5.44140625" style="1" bestFit="1" customWidth="1"/>
    <col min="4612" max="4862" width="8.88671875" style="1"/>
    <col min="4863" max="4863" width="5.6640625" style="1" customWidth="1"/>
    <col min="4864" max="4864" width="10.6640625" style="1" customWidth="1"/>
    <col min="4865" max="4865" width="30" style="1" customWidth="1"/>
    <col min="4866" max="4866" width="13.77734375" style="1" customWidth="1"/>
    <col min="4867" max="4867" width="5.44140625" style="1" bestFit="1" customWidth="1"/>
    <col min="4868" max="5118" width="8.88671875" style="1"/>
    <col min="5119" max="5119" width="5.6640625" style="1" customWidth="1"/>
    <col min="5120" max="5120" width="10.6640625" style="1" customWidth="1"/>
    <col min="5121" max="5121" width="30" style="1" customWidth="1"/>
    <col min="5122" max="5122" width="13.77734375" style="1" customWidth="1"/>
    <col min="5123" max="5123" width="5.44140625" style="1" bestFit="1" customWidth="1"/>
    <col min="5124" max="5374" width="8.88671875" style="1"/>
    <col min="5375" max="5375" width="5.6640625" style="1" customWidth="1"/>
    <col min="5376" max="5376" width="10.6640625" style="1" customWidth="1"/>
    <col min="5377" max="5377" width="30" style="1" customWidth="1"/>
    <col min="5378" max="5378" width="13.77734375" style="1" customWidth="1"/>
    <col min="5379" max="5379" width="5.44140625" style="1" bestFit="1" customWidth="1"/>
    <col min="5380" max="5630" width="8.88671875" style="1"/>
    <col min="5631" max="5631" width="5.6640625" style="1" customWidth="1"/>
    <col min="5632" max="5632" width="10.6640625" style="1" customWidth="1"/>
    <col min="5633" max="5633" width="30" style="1" customWidth="1"/>
    <col min="5634" max="5634" width="13.77734375" style="1" customWidth="1"/>
    <col min="5635" max="5635" width="5.44140625" style="1" bestFit="1" customWidth="1"/>
    <col min="5636" max="5886" width="8.88671875" style="1"/>
    <col min="5887" max="5887" width="5.6640625" style="1" customWidth="1"/>
    <col min="5888" max="5888" width="10.6640625" style="1" customWidth="1"/>
    <col min="5889" max="5889" width="30" style="1" customWidth="1"/>
    <col min="5890" max="5890" width="13.77734375" style="1" customWidth="1"/>
    <col min="5891" max="5891" width="5.44140625" style="1" bestFit="1" customWidth="1"/>
    <col min="5892" max="6142" width="8.88671875" style="1"/>
    <col min="6143" max="6143" width="5.6640625" style="1" customWidth="1"/>
    <col min="6144" max="6144" width="10.6640625" style="1" customWidth="1"/>
    <col min="6145" max="6145" width="30" style="1" customWidth="1"/>
    <col min="6146" max="6146" width="13.77734375" style="1" customWidth="1"/>
    <col min="6147" max="6147" width="5.44140625" style="1" bestFit="1" customWidth="1"/>
    <col min="6148" max="6398" width="8.88671875" style="1"/>
    <col min="6399" max="6399" width="5.6640625" style="1" customWidth="1"/>
    <col min="6400" max="6400" width="10.6640625" style="1" customWidth="1"/>
    <col min="6401" max="6401" width="30" style="1" customWidth="1"/>
    <col min="6402" max="6402" width="13.77734375" style="1" customWidth="1"/>
    <col min="6403" max="6403" width="5.44140625" style="1" bestFit="1" customWidth="1"/>
    <col min="6404" max="6654" width="8.88671875" style="1"/>
    <col min="6655" max="6655" width="5.6640625" style="1" customWidth="1"/>
    <col min="6656" max="6656" width="10.6640625" style="1" customWidth="1"/>
    <col min="6657" max="6657" width="30" style="1" customWidth="1"/>
    <col min="6658" max="6658" width="13.77734375" style="1" customWidth="1"/>
    <col min="6659" max="6659" width="5.44140625" style="1" bestFit="1" customWidth="1"/>
    <col min="6660" max="6910" width="8.88671875" style="1"/>
    <col min="6911" max="6911" width="5.6640625" style="1" customWidth="1"/>
    <col min="6912" max="6912" width="10.6640625" style="1" customWidth="1"/>
    <col min="6913" max="6913" width="30" style="1" customWidth="1"/>
    <col min="6914" max="6914" width="13.77734375" style="1" customWidth="1"/>
    <col min="6915" max="6915" width="5.44140625" style="1" bestFit="1" customWidth="1"/>
    <col min="6916" max="7166" width="8.88671875" style="1"/>
    <col min="7167" max="7167" width="5.6640625" style="1" customWidth="1"/>
    <col min="7168" max="7168" width="10.6640625" style="1" customWidth="1"/>
    <col min="7169" max="7169" width="30" style="1" customWidth="1"/>
    <col min="7170" max="7170" width="13.77734375" style="1" customWidth="1"/>
    <col min="7171" max="7171" width="5.44140625" style="1" bestFit="1" customWidth="1"/>
    <col min="7172" max="7422" width="8.88671875" style="1"/>
    <col min="7423" max="7423" width="5.6640625" style="1" customWidth="1"/>
    <col min="7424" max="7424" width="10.6640625" style="1" customWidth="1"/>
    <col min="7425" max="7425" width="30" style="1" customWidth="1"/>
    <col min="7426" max="7426" width="13.77734375" style="1" customWidth="1"/>
    <col min="7427" max="7427" width="5.44140625" style="1" bestFit="1" customWidth="1"/>
    <col min="7428" max="7678" width="8.88671875" style="1"/>
    <col min="7679" max="7679" width="5.6640625" style="1" customWidth="1"/>
    <col min="7680" max="7680" width="10.6640625" style="1" customWidth="1"/>
    <col min="7681" max="7681" width="30" style="1" customWidth="1"/>
    <col min="7682" max="7682" width="13.77734375" style="1" customWidth="1"/>
    <col min="7683" max="7683" width="5.44140625" style="1" bestFit="1" customWidth="1"/>
    <col min="7684" max="7934" width="8.88671875" style="1"/>
    <col min="7935" max="7935" width="5.6640625" style="1" customWidth="1"/>
    <col min="7936" max="7936" width="10.6640625" style="1" customWidth="1"/>
    <col min="7937" max="7937" width="30" style="1" customWidth="1"/>
    <col min="7938" max="7938" width="13.77734375" style="1" customWidth="1"/>
    <col min="7939" max="7939" width="5.44140625" style="1" bestFit="1" customWidth="1"/>
    <col min="7940" max="8190" width="8.88671875" style="1"/>
    <col min="8191" max="8191" width="5.6640625" style="1" customWidth="1"/>
    <col min="8192" max="8192" width="10.6640625" style="1" customWidth="1"/>
    <col min="8193" max="8193" width="30" style="1" customWidth="1"/>
    <col min="8194" max="8194" width="13.77734375" style="1" customWidth="1"/>
    <col min="8195" max="8195" width="5.44140625" style="1" bestFit="1" customWidth="1"/>
    <col min="8196" max="8446" width="8.88671875" style="1"/>
    <col min="8447" max="8447" width="5.6640625" style="1" customWidth="1"/>
    <col min="8448" max="8448" width="10.6640625" style="1" customWidth="1"/>
    <col min="8449" max="8449" width="30" style="1" customWidth="1"/>
    <col min="8450" max="8450" width="13.77734375" style="1" customWidth="1"/>
    <col min="8451" max="8451" width="5.44140625" style="1" bestFit="1" customWidth="1"/>
    <col min="8452" max="8702" width="8.88671875" style="1"/>
    <col min="8703" max="8703" width="5.6640625" style="1" customWidth="1"/>
    <col min="8704" max="8704" width="10.6640625" style="1" customWidth="1"/>
    <col min="8705" max="8705" width="30" style="1" customWidth="1"/>
    <col min="8706" max="8706" width="13.77734375" style="1" customWidth="1"/>
    <col min="8707" max="8707" width="5.44140625" style="1" bestFit="1" customWidth="1"/>
    <col min="8708" max="8958" width="8.88671875" style="1"/>
    <col min="8959" max="8959" width="5.6640625" style="1" customWidth="1"/>
    <col min="8960" max="8960" width="10.6640625" style="1" customWidth="1"/>
    <col min="8961" max="8961" width="30" style="1" customWidth="1"/>
    <col min="8962" max="8962" width="13.77734375" style="1" customWidth="1"/>
    <col min="8963" max="8963" width="5.44140625" style="1" bestFit="1" customWidth="1"/>
    <col min="8964" max="9214" width="8.88671875" style="1"/>
    <col min="9215" max="9215" width="5.6640625" style="1" customWidth="1"/>
    <col min="9216" max="9216" width="10.6640625" style="1" customWidth="1"/>
    <col min="9217" max="9217" width="30" style="1" customWidth="1"/>
    <col min="9218" max="9218" width="13.77734375" style="1" customWidth="1"/>
    <col min="9219" max="9219" width="5.44140625" style="1" bestFit="1" customWidth="1"/>
    <col min="9220" max="9470" width="8.88671875" style="1"/>
    <col min="9471" max="9471" width="5.6640625" style="1" customWidth="1"/>
    <col min="9472" max="9472" width="10.6640625" style="1" customWidth="1"/>
    <col min="9473" max="9473" width="30" style="1" customWidth="1"/>
    <col min="9474" max="9474" width="13.77734375" style="1" customWidth="1"/>
    <col min="9475" max="9475" width="5.44140625" style="1" bestFit="1" customWidth="1"/>
    <col min="9476" max="9726" width="8.88671875" style="1"/>
    <col min="9727" max="9727" width="5.6640625" style="1" customWidth="1"/>
    <col min="9728" max="9728" width="10.6640625" style="1" customWidth="1"/>
    <col min="9729" max="9729" width="30" style="1" customWidth="1"/>
    <col min="9730" max="9730" width="13.77734375" style="1" customWidth="1"/>
    <col min="9731" max="9731" width="5.44140625" style="1" bestFit="1" customWidth="1"/>
    <col min="9732" max="9982" width="8.88671875" style="1"/>
    <col min="9983" max="9983" width="5.6640625" style="1" customWidth="1"/>
    <col min="9984" max="9984" width="10.6640625" style="1" customWidth="1"/>
    <col min="9985" max="9985" width="30" style="1" customWidth="1"/>
    <col min="9986" max="9986" width="13.77734375" style="1" customWidth="1"/>
    <col min="9987" max="9987" width="5.44140625" style="1" bestFit="1" customWidth="1"/>
    <col min="9988" max="10238" width="8.88671875" style="1"/>
    <col min="10239" max="10239" width="5.6640625" style="1" customWidth="1"/>
    <col min="10240" max="10240" width="10.6640625" style="1" customWidth="1"/>
    <col min="10241" max="10241" width="30" style="1" customWidth="1"/>
    <col min="10242" max="10242" width="13.77734375" style="1" customWidth="1"/>
    <col min="10243" max="10243" width="5.44140625" style="1" bestFit="1" customWidth="1"/>
    <col min="10244" max="10494" width="8.88671875" style="1"/>
    <col min="10495" max="10495" width="5.6640625" style="1" customWidth="1"/>
    <col min="10496" max="10496" width="10.6640625" style="1" customWidth="1"/>
    <col min="10497" max="10497" width="30" style="1" customWidth="1"/>
    <col min="10498" max="10498" width="13.77734375" style="1" customWidth="1"/>
    <col min="10499" max="10499" width="5.44140625" style="1" bestFit="1" customWidth="1"/>
    <col min="10500" max="10750" width="8.88671875" style="1"/>
    <col min="10751" max="10751" width="5.6640625" style="1" customWidth="1"/>
    <col min="10752" max="10752" width="10.6640625" style="1" customWidth="1"/>
    <col min="10753" max="10753" width="30" style="1" customWidth="1"/>
    <col min="10754" max="10754" width="13.77734375" style="1" customWidth="1"/>
    <col min="10755" max="10755" width="5.44140625" style="1" bestFit="1" customWidth="1"/>
    <col min="10756" max="11006" width="8.88671875" style="1"/>
    <col min="11007" max="11007" width="5.6640625" style="1" customWidth="1"/>
    <col min="11008" max="11008" width="10.6640625" style="1" customWidth="1"/>
    <col min="11009" max="11009" width="30" style="1" customWidth="1"/>
    <col min="11010" max="11010" width="13.77734375" style="1" customWidth="1"/>
    <col min="11011" max="11011" width="5.44140625" style="1" bestFit="1" customWidth="1"/>
    <col min="11012" max="11262" width="8.88671875" style="1"/>
    <col min="11263" max="11263" width="5.6640625" style="1" customWidth="1"/>
    <col min="11264" max="11264" width="10.6640625" style="1" customWidth="1"/>
    <col min="11265" max="11265" width="30" style="1" customWidth="1"/>
    <col min="11266" max="11266" width="13.77734375" style="1" customWidth="1"/>
    <col min="11267" max="11267" width="5.44140625" style="1" bestFit="1" customWidth="1"/>
    <col min="11268" max="11518" width="8.88671875" style="1"/>
    <col min="11519" max="11519" width="5.6640625" style="1" customWidth="1"/>
    <col min="11520" max="11520" width="10.6640625" style="1" customWidth="1"/>
    <col min="11521" max="11521" width="30" style="1" customWidth="1"/>
    <col min="11522" max="11522" width="13.77734375" style="1" customWidth="1"/>
    <col min="11523" max="11523" width="5.44140625" style="1" bestFit="1" customWidth="1"/>
    <col min="11524" max="11774" width="8.88671875" style="1"/>
    <col min="11775" max="11775" width="5.6640625" style="1" customWidth="1"/>
    <col min="11776" max="11776" width="10.6640625" style="1" customWidth="1"/>
    <col min="11777" max="11777" width="30" style="1" customWidth="1"/>
    <col min="11778" max="11778" width="13.77734375" style="1" customWidth="1"/>
    <col min="11779" max="11779" width="5.44140625" style="1" bestFit="1" customWidth="1"/>
    <col min="11780" max="12030" width="8.88671875" style="1"/>
    <col min="12031" max="12031" width="5.6640625" style="1" customWidth="1"/>
    <col min="12032" max="12032" width="10.6640625" style="1" customWidth="1"/>
    <col min="12033" max="12033" width="30" style="1" customWidth="1"/>
    <col min="12034" max="12034" width="13.77734375" style="1" customWidth="1"/>
    <col min="12035" max="12035" width="5.44140625" style="1" bestFit="1" customWidth="1"/>
    <col min="12036" max="12286" width="8.88671875" style="1"/>
    <col min="12287" max="12287" width="5.6640625" style="1" customWidth="1"/>
    <col min="12288" max="12288" width="10.6640625" style="1" customWidth="1"/>
    <col min="12289" max="12289" width="30" style="1" customWidth="1"/>
    <col min="12290" max="12290" width="13.77734375" style="1" customWidth="1"/>
    <col min="12291" max="12291" width="5.44140625" style="1" bestFit="1" customWidth="1"/>
    <col min="12292" max="12542" width="8.88671875" style="1"/>
    <col min="12543" max="12543" width="5.6640625" style="1" customWidth="1"/>
    <col min="12544" max="12544" width="10.6640625" style="1" customWidth="1"/>
    <col min="12545" max="12545" width="30" style="1" customWidth="1"/>
    <col min="12546" max="12546" width="13.77734375" style="1" customWidth="1"/>
    <col min="12547" max="12547" width="5.44140625" style="1" bestFit="1" customWidth="1"/>
    <col min="12548" max="12798" width="8.88671875" style="1"/>
    <col min="12799" max="12799" width="5.6640625" style="1" customWidth="1"/>
    <col min="12800" max="12800" width="10.6640625" style="1" customWidth="1"/>
    <col min="12801" max="12801" width="30" style="1" customWidth="1"/>
    <col min="12802" max="12802" width="13.77734375" style="1" customWidth="1"/>
    <col min="12803" max="12803" width="5.44140625" style="1" bestFit="1" customWidth="1"/>
    <col min="12804" max="13054" width="8.88671875" style="1"/>
    <col min="13055" max="13055" width="5.6640625" style="1" customWidth="1"/>
    <col min="13056" max="13056" width="10.6640625" style="1" customWidth="1"/>
    <col min="13057" max="13057" width="30" style="1" customWidth="1"/>
    <col min="13058" max="13058" width="13.77734375" style="1" customWidth="1"/>
    <col min="13059" max="13059" width="5.44140625" style="1" bestFit="1" customWidth="1"/>
    <col min="13060" max="13310" width="8.88671875" style="1"/>
    <col min="13311" max="13311" width="5.6640625" style="1" customWidth="1"/>
    <col min="13312" max="13312" width="10.6640625" style="1" customWidth="1"/>
    <col min="13313" max="13313" width="30" style="1" customWidth="1"/>
    <col min="13314" max="13314" width="13.77734375" style="1" customWidth="1"/>
    <col min="13315" max="13315" width="5.44140625" style="1" bestFit="1" customWidth="1"/>
    <col min="13316" max="13566" width="8.88671875" style="1"/>
    <col min="13567" max="13567" width="5.6640625" style="1" customWidth="1"/>
    <col min="13568" max="13568" width="10.6640625" style="1" customWidth="1"/>
    <col min="13569" max="13569" width="30" style="1" customWidth="1"/>
    <col min="13570" max="13570" width="13.77734375" style="1" customWidth="1"/>
    <col min="13571" max="13571" width="5.44140625" style="1" bestFit="1" customWidth="1"/>
    <col min="13572" max="13822" width="8.88671875" style="1"/>
    <col min="13823" max="13823" width="5.6640625" style="1" customWidth="1"/>
    <col min="13824" max="13824" width="10.6640625" style="1" customWidth="1"/>
    <col min="13825" max="13825" width="30" style="1" customWidth="1"/>
    <col min="13826" max="13826" width="13.77734375" style="1" customWidth="1"/>
    <col min="13827" max="13827" width="5.44140625" style="1" bestFit="1" customWidth="1"/>
    <col min="13828" max="14078" width="8.88671875" style="1"/>
    <col min="14079" max="14079" width="5.6640625" style="1" customWidth="1"/>
    <col min="14080" max="14080" width="10.6640625" style="1" customWidth="1"/>
    <col min="14081" max="14081" width="30" style="1" customWidth="1"/>
    <col min="14082" max="14082" width="13.77734375" style="1" customWidth="1"/>
    <col min="14083" max="14083" width="5.44140625" style="1" bestFit="1" customWidth="1"/>
    <col min="14084" max="14334" width="8.88671875" style="1"/>
    <col min="14335" max="14335" width="5.6640625" style="1" customWidth="1"/>
    <col min="14336" max="14336" width="10.6640625" style="1" customWidth="1"/>
    <col min="14337" max="14337" width="30" style="1" customWidth="1"/>
    <col min="14338" max="14338" width="13.77734375" style="1" customWidth="1"/>
    <col min="14339" max="14339" width="5.44140625" style="1" bestFit="1" customWidth="1"/>
    <col min="14340" max="14590" width="8.88671875" style="1"/>
    <col min="14591" max="14591" width="5.6640625" style="1" customWidth="1"/>
    <col min="14592" max="14592" width="10.6640625" style="1" customWidth="1"/>
    <col min="14593" max="14593" width="30" style="1" customWidth="1"/>
    <col min="14594" max="14594" width="13.77734375" style="1" customWidth="1"/>
    <col min="14595" max="14595" width="5.44140625" style="1" bestFit="1" customWidth="1"/>
    <col min="14596" max="14846" width="8.88671875" style="1"/>
    <col min="14847" max="14847" width="5.6640625" style="1" customWidth="1"/>
    <col min="14848" max="14848" width="10.6640625" style="1" customWidth="1"/>
    <col min="14849" max="14849" width="30" style="1" customWidth="1"/>
    <col min="14850" max="14850" width="13.77734375" style="1" customWidth="1"/>
    <col min="14851" max="14851" width="5.44140625" style="1" bestFit="1" customWidth="1"/>
    <col min="14852" max="15102" width="8.88671875" style="1"/>
    <col min="15103" max="15103" width="5.6640625" style="1" customWidth="1"/>
    <col min="15104" max="15104" width="10.6640625" style="1" customWidth="1"/>
    <col min="15105" max="15105" width="30" style="1" customWidth="1"/>
    <col min="15106" max="15106" width="13.77734375" style="1" customWidth="1"/>
    <col min="15107" max="15107" width="5.44140625" style="1" bestFit="1" customWidth="1"/>
    <col min="15108" max="15358" width="8.88671875" style="1"/>
    <col min="15359" max="15359" width="5.6640625" style="1" customWidth="1"/>
    <col min="15360" max="15360" width="10.6640625" style="1" customWidth="1"/>
    <col min="15361" max="15361" width="30" style="1" customWidth="1"/>
    <col min="15362" max="15362" width="13.77734375" style="1" customWidth="1"/>
    <col min="15363" max="15363" width="5.44140625" style="1" bestFit="1" customWidth="1"/>
    <col min="15364" max="15614" width="8.88671875" style="1"/>
    <col min="15615" max="15615" width="5.6640625" style="1" customWidth="1"/>
    <col min="15616" max="15616" width="10.6640625" style="1" customWidth="1"/>
    <col min="15617" max="15617" width="30" style="1" customWidth="1"/>
    <col min="15618" max="15618" width="13.77734375" style="1" customWidth="1"/>
    <col min="15619" max="15619" width="5.44140625" style="1" bestFit="1" customWidth="1"/>
    <col min="15620" max="15870" width="8.88671875" style="1"/>
    <col min="15871" max="15871" width="5.6640625" style="1" customWidth="1"/>
    <col min="15872" max="15872" width="10.6640625" style="1" customWidth="1"/>
    <col min="15873" max="15873" width="30" style="1" customWidth="1"/>
    <col min="15874" max="15874" width="13.77734375" style="1" customWidth="1"/>
    <col min="15875" max="15875" width="5.44140625" style="1" bestFit="1" customWidth="1"/>
    <col min="15876" max="16126" width="8.88671875" style="1"/>
    <col min="16127" max="16127" width="5.6640625" style="1" customWidth="1"/>
    <col min="16128" max="16128" width="10.6640625" style="1" customWidth="1"/>
    <col min="16129" max="16129" width="30" style="1" customWidth="1"/>
    <col min="16130" max="16130" width="13.77734375" style="1" customWidth="1"/>
    <col min="16131" max="16131" width="5.44140625" style="1" bestFit="1" customWidth="1"/>
    <col min="16132" max="16384" width="8.88671875" style="1"/>
  </cols>
  <sheetData>
    <row r="1" spans="1:13" ht="22.2">
      <c r="A1" s="80" t="s">
        <v>206</v>
      </c>
      <c r="B1" s="80"/>
      <c r="C1" s="80"/>
      <c r="D1" s="80"/>
      <c r="E1" s="80"/>
      <c r="F1" s="80"/>
      <c r="G1" s="80"/>
      <c r="H1" s="80"/>
    </row>
    <row r="2" spans="1:13" ht="17.399999999999999">
      <c r="A2" s="84" t="s">
        <v>261</v>
      </c>
      <c r="B2" s="84"/>
      <c r="C2" s="84"/>
      <c r="D2" s="84"/>
      <c r="E2" s="84"/>
      <c r="F2" s="84"/>
      <c r="G2" s="84"/>
      <c r="H2" s="84"/>
    </row>
    <row r="3" spans="1:13" ht="15.6">
      <c r="A3" s="81" t="s">
        <v>0</v>
      </c>
      <c r="B3" s="81"/>
      <c r="C3" s="81"/>
      <c r="D3" s="81"/>
      <c r="E3" s="81"/>
      <c r="F3" s="81"/>
      <c r="G3" s="81"/>
      <c r="H3" s="81"/>
    </row>
    <row r="4" spans="1:13" ht="15.6">
      <c r="A4" s="81" t="s">
        <v>259</v>
      </c>
      <c r="B4" s="81"/>
      <c r="C4" s="81"/>
      <c r="D4" s="81"/>
      <c r="E4" s="81"/>
      <c r="F4" s="81"/>
      <c r="G4" s="81"/>
      <c r="H4" s="81"/>
    </row>
    <row r="5" spans="1:13" ht="28.5" customHeight="1">
      <c r="A5" s="82" t="s">
        <v>1</v>
      </c>
      <c r="B5" s="82"/>
      <c r="C5" s="82"/>
      <c r="D5" s="82"/>
      <c r="E5" s="82"/>
      <c r="F5" s="82"/>
      <c r="G5" s="82"/>
      <c r="H5" s="82"/>
    </row>
    <row r="6" spans="1:13" ht="16.2" thickBot="1">
      <c r="A6" s="83" t="s">
        <v>2</v>
      </c>
      <c r="B6" s="83"/>
      <c r="C6" s="83"/>
      <c r="D6" s="83"/>
      <c r="E6" s="83"/>
      <c r="F6" s="83"/>
      <c r="G6" s="83"/>
      <c r="H6" s="83"/>
    </row>
    <row r="7" spans="1:13" ht="15">
      <c r="A7" s="89" t="s">
        <v>3</v>
      </c>
      <c r="B7" s="91" t="s">
        <v>4</v>
      </c>
      <c r="C7" s="93" t="s">
        <v>5</v>
      </c>
      <c r="D7" s="93" t="s">
        <v>6</v>
      </c>
      <c r="E7" s="95" t="s">
        <v>7</v>
      </c>
      <c r="F7" s="87" t="s">
        <v>8</v>
      </c>
      <c r="G7" s="87"/>
      <c r="H7" s="97" t="s">
        <v>9</v>
      </c>
      <c r="J7" s="100" t="s">
        <v>334</v>
      </c>
      <c r="K7" s="100"/>
      <c r="L7" s="101" t="s">
        <v>337</v>
      </c>
      <c r="M7" s="102"/>
    </row>
    <row r="8" spans="1:13" ht="15.6" thickBot="1">
      <c r="A8" s="90"/>
      <c r="B8" s="92"/>
      <c r="C8" s="94"/>
      <c r="D8" s="94"/>
      <c r="E8" s="96"/>
      <c r="F8" s="2" t="s">
        <v>262</v>
      </c>
      <c r="G8" s="2" t="s">
        <v>263</v>
      </c>
      <c r="H8" s="98"/>
      <c r="J8" s="38" t="s">
        <v>335</v>
      </c>
      <c r="K8" s="38" t="s">
        <v>336</v>
      </c>
      <c r="L8" s="38" t="s">
        <v>338</v>
      </c>
      <c r="M8" s="38" t="s">
        <v>336</v>
      </c>
    </row>
    <row r="9" spans="1:13" ht="24">
      <c r="A9" s="3">
        <v>1</v>
      </c>
      <c r="B9" s="4" t="s">
        <v>264</v>
      </c>
      <c r="C9" s="5" t="s">
        <v>287</v>
      </c>
      <c r="D9" s="6" t="s">
        <v>310</v>
      </c>
      <c r="E9" s="52" t="s">
        <v>333</v>
      </c>
      <c r="F9" s="53">
        <v>24.786300000000001</v>
      </c>
      <c r="G9" s="53">
        <v>24.786300000000001</v>
      </c>
      <c r="H9" s="8"/>
      <c r="J9" s="38"/>
      <c r="K9" s="38"/>
      <c r="L9" s="38"/>
      <c r="M9" s="38"/>
    </row>
    <row r="10" spans="1:13" ht="24">
      <c r="A10" s="9">
        <v>2</v>
      </c>
      <c r="B10" s="10" t="s">
        <v>265</v>
      </c>
      <c r="C10" s="11" t="s">
        <v>288</v>
      </c>
      <c r="D10" s="12" t="s">
        <v>311</v>
      </c>
      <c r="E10" s="13" t="s">
        <v>333</v>
      </c>
      <c r="F10" s="14">
        <v>23.076899999999998</v>
      </c>
      <c r="G10" s="14">
        <v>23.076899999999998</v>
      </c>
      <c r="H10" s="15"/>
      <c r="J10" s="38"/>
      <c r="K10" s="38"/>
      <c r="L10" s="38"/>
      <c r="M10" s="38"/>
    </row>
    <row r="11" spans="1:13" s="64" customFormat="1">
      <c r="A11" s="58">
        <v>3</v>
      </c>
      <c r="B11" s="59" t="s">
        <v>268</v>
      </c>
      <c r="C11" s="55" t="s">
        <v>289</v>
      </c>
      <c r="D11" s="60" t="s">
        <v>312</v>
      </c>
      <c r="E11" s="61" t="s">
        <v>333</v>
      </c>
      <c r="F11" s="62">
        <v>28.461500000000001</v>
      </c>
      <c r="G11" s="62">
        <v>28.461500000000001</v>
      </c>
      <c r="H11" s="63"/>
      <c r="J11" s="65"/>
      <c r="K11" s="65"/>
      <c r="L11" s="65"/>
      <c r="M11" s="65"/>
    </row>
    <row r="12" spans="1:13">
      <c r="A12" s="9">
        <v>4</v>
      </c>
      <c r="B12" s="10" t="s">
        <v>269</v>
      </c>
      <c r="C12" s="11" t="s">
        <v>290</v>
      </c>
      <c r="D12" s="12" t="s">
        <v>313</v>
      </c>
      <c r="E12" s="13" t="s">
        <v>333</v>
      </c>
      <c r="F12" s="14">
        <v>32.786299999999997</v>
      </c>
      <c r="G12" s="14">
        <v>32.786299999999997</v>
      </c>
      <c r="H12" s="15"/>
      <c r="J12" s="38"/>
      <c r="K12" s="38"/>
      <c r="L12" s="38"/>
      <c r="M12" s="38"/>
    </row>
    <row r="13" spans="1:13" s="64" customFormat="1">
      <c r="A13" s="58">
        <v>5</v>
      </c>
      <c r="B13" s="59" t="s">
        <v>270</v>
      </c>
      <c r="C13" s="55" t="s">
        <v>291</v>
      </c>
      <c r="D13" s="60" t="s">
        <v>314</v>
      </c>
      <c r="E13" s="61" t="s">
        <v>333</v>
      </c>
      <c r="F13" s="62">
        <v>26.734999999999999</v>
      </c>
      <c r="G13" s="62">
        <v>26.734999999999999</v>
      </c>
      <c r="H13" s="63"/>
      <c r="J13" s="65"/>
      <c r="K13" s="65"/>
      <c r="L13" s="65"/>
      <c r="M13" s="65"/>
    </row>
    <row r="14" spans="1:13">
      <c r="A14" s="9">
        <v>6</v>
      </c>
      <c r="B14" s="10" t="s">
        <v>271</v>
      </c>
      <c r="C14" s="10" t="s">
        <v>292</v>
      </c>
      <c r="D14" s="12" t="s">
        <v>315</v>
      </c>
      <c r="E14" s="13" t="s">
        <v>333</v>
      </c>
      <c r="F14" s="14">
        <v>49.931600000000003</v>
      </c>
      <c r="G14" s="14">
        <v>49.931600000000003</v>
      </c>
      <c r="H14" s="15"/>
      <c r="J14" s="38"/>
      <c r="K14" s="38"/>
      <c r="L14" s="38"/>
      <c r="M14" s="38"/>
    </row>
    <row r="15" spans="1:13">
      <c r="A15" s="9">
        <v>7</v>
      </c>
      <c r="B15" s="10" t="s">
        <v>272</v>
      </c>
      <c r="C15" s="11" t="s">
        <v>293</v>
      </c>
      <c r="D15" s="12" t="s">
        <v>316</v>
      </c>
      <c r="E15" s="13" t="s">
        <v>333</v>
      </c>
      <c r="F15" s="14">
        <v>49.931600000000003</v>
      </c>
      <c r="G15" s="14">
        <v>49.931600000000003</v>
      </c>
      <c r="H15" s="16"/>
      <c r="J15" s="38"/>
      <c r="K15" s="38"/>
      <c r="L15" s="38"/>
      <c r="M15" s="38"/>
    </row>
    <row r="16" spans="1:13" s="64" customFormat="1">
      <c r="A16" s="58">
        <v>8</v>
      </c>
      <c r="B16" s="59" t="s">
        <v>339</v>
      </c>
      <c r="C16" s="55" t="s">
        <v>294</v>
      </c>
      <c r="D16" s="60" t="s">
        <v>317</v>
      </c>
      <c r="E16" s="61" t="s">
        <v>333</v>
      </c>
      <c r="F16" s="62">
        <v>38.734999999999999</v>
      </c>
      <c r="G16" s="62">
        <v>38.734999999999999</v>
      </c>
      <c r="H16" s="66"/>
      <c r="J16" s="65"/>
      <c r="K16" s="65"/>
      <c r="L16" s="65"/>
      <c r="M16" s="65"/>
    </row>
    <row r="17" spans="1:13" s="64" customFormat="1">
      <c r="A17" s="58">
        <v>9</v>
      </c>
      <c r="B17" s="59" t="s">
        <v>273</v>
      </c>
      <c r="C17" s="55" t="s">
        <v>295</v>
      </c>
      <c r="D17" s="60" t="s">
        <v>318</v>
      </c>
      <c r="E17" s="61" t="s">
        <v>333</v>
      </c>
      <c r="F17" s="62">
        <v>26.187999999999999</v>
      </c>
      <c r="G17" s="62">
        <v>26.187999999999999</v>
      </c>
      <c r="H17" s="63"/>
      <c r="J17" s="65"/>
      <c r="K17" s="65"/>
      <c r="L17" s="65"/>
      <c r="M17" s="65"/>
    </row>
    <row r="18" spans="1:13">
      <c r="A18" s="9">
        <v>10</v>
      </c>
      <c r="B18" s="10" t="s">
        <v>274</v>
      </c>
      <c r="C18" s="10" t="s">
        <v>296</v>
      </c>
      <c r="D18" s="12" t="s">
        <v>319</v>
      </c>
      <c r="E18" s="13" t="s">
        <v>333</v>
      </c>
      <c r="F18" s="14">
        <v>63.752099999999999</v>
      </c>
      <c r="G18" s="14">
        <v>63.752099999999999</v>
      </c>
      <c r="H18" s="15"/>
      <c r="J18" s="38"/>
      <c r="K18" s="38"/>
      <c r="L18" s="38"/>
      <c r="M18" s="38"/>
    </row>
    <row r="19" spans="1:13" ht="36">
      <c r="A19" s="9">
        <v>11</v>
      </c>
      <c r="B19" s="10" t="s">
        <v>275</v>
      </c>
      <c r="C19" s="11" t="s">
        <v>297</v>
      </c>
      <c r="D19" s="12" t="s">
        <v>320</v>
      </c>
      <c r="E19" s="13" t="s">
        <v>333</v>
      </c>
      <c r="F19" s="14">
        <v>53.470100000000002</v>
      </c>
      <c r="G19" s="14">
        <v>53.470100000000002</v>
      </c>
      <c r="H19" s="16"/>
      <c r="J19" s="38"/>
      <c r="K19" s="38"/>
      <c r="L19" s="38"/>
      <c r="M19" s="38"/>
    </row>
    <row r="20" spans="1:13">
      <c r="A20" s="9">
        <v>12</v>
      </c>
      <c r="B20" s="10" t="s">
        <v>276</v>
      </c>
      <c r="C20" s="11" t="s">
        <v>298</v>
      </c>
      <c r="D20" s="12" t="s">
        <v>321</v>
      </c>
      <c r="E20" s="13" t="s">
        <v>333</v>
      </c>
      <c r="F20" s="14">
        <v>47.965800000000002</v>
      </c>
      <c r="G20" s="14">
        <v>47.965800000000002</v>
      </c>
      <c r="H20" s="16"/>
      <c r="J20" s="38"/>
      <c r="K20" s="38"/>
      <c r="L20" s="38"/>
      <c r="M20" s="38"/>
    </row>
    <row r="21" spans="1:13">
      <c r="A21" s="9">
        <v>13</v>
      </c>
      <c r="B21" s="10" t="s">
        <v>277</v>
      </c>
      <c r="C21" s="11" t="s">
        <v>299</v>
      </c>
      <c r="D21" s="12" t="s">
        <v>322</v>
      </c>
      <c r="E21" s="13" t="s">
        <v>333</v>
      </c>
      <c r="F21" s="14">
        <v>47.965800000000002</v>
      </c>
      <c r="G21" s="14">
        <v>47.965800000000002</v>
      </c>
      <c r="H21" s="16"/>
      <c r="J21" s="38"/>
      <c r="K21" s="38"/>
      <c r="L21" s="38"/>
      <c r="M21" s="38"/>
    </row>
    <row r="22" spans="1:13" s="64" customFormat="1">
      <c r="A22" s="58">
        <v>14</v>
      </c>
      <c r="B22" s="59" t="s">
        <v>278</v>
      </c>
      <c r="C22" s="55" t="s">
        <v>300</v>
      </c>
      <c r="D22" s="60" t="s">
        <v>323</v>
      </c>
      <c r="E22" s="61" t="s">
        <v>333</v>
      </c>
      <c r="F22" s="62">
        <v>30.726500000000001</v>
      </c>
      <c r="G22" s="62">
        <v>30.726500000000001</v>
      </c>
      <c r="H22" s="66"/>
      <c r="J22" s="65"/>
      <c r="K22" s="65"/>
      <c r="L22" s="65"/>
      <c r="M22" s="65"/>
    </row>
    <row r="23" spans="1:13">
      <c r="A23" s="9">
        <v>15</v>
      </c>
      <c r="B23" s="10" t="s">
        <v>279</v>
      </c>
      <c r="C23" s="11" t="s">
        <v>301</v>
      </c>
      <c r="D23" s="12" t="s">
        <v>324</v>
      </c>
      <c r="E23" s="13" t="s">
        <v>333</v>
      </c>
      <c r="F23" s="14">
        <v>24.6068</v>
      </c>
      <c r="G23" s="14">
        <v>24.6068</v>
      </c>
      <c r="H23" s="16"/>
      <c r="J23" s="38"/>
      <c r="K23" s="38"/>
      <c r="L23" s="38"/>
      <c r="M23" s="38"/>
    </row>
    <row r="24" spans="1:13">
      <c r="A24" s="9">
        <v>16</v>
      </c>
      <c r="B24" s="10" t="s">
        <v>280</v>
      </c>
      <c r="C24" s="11" t="s">
        <v>302</v>
      </c>
      <c r="D24" s="12" t="s">
        <v>325</v>
      </c>
      <c r="E24" s="13" t="s">
        <v>333</v>
      </c>
      <c r="F24" s="14">
        <v>37.068399999999997</v>
      </c>
      <c r="G24" s="14">
        <v>37.068399999999997</v>
      </c>
      <c r="H24" s="16"/>
      <c r="J24" s="38"/>
      <c r="K24" s="38"/>
      <c r="L24" s="38"/>
      <c r="M24" s="38"/>
    </row>
    <row r="25" spans="1:13">
      <c r="A25" s="9">
        <v>17</v>
      </c>
      <c r="B25" s="10" t="s">
        <v>281</v>
      </c>
      <c r="C25" s="11" t="s">
        <v>303</v>
      </c>
      <c r="D25" s="12" t="s">
        <v>326</v>
      </c>
      <c r="E25" s="13" t="s">
        <v>333</v>
      </c>
      <c r="F25" s="14">
        <v>55.7607</v>
      </c>
      <c r="G25" s="14">
        <v>55.7607</v>
      </c>
      <c r="H25" s="15"/>
      <c r="J25" s="38"/>
      <c r="K25" s="38"/>
      <c r="L25" s="38"/>
      <c r="M25" s="38"/>
    </row>
    <row r="26" spans="1:13" ht="24">
      <c r="A26" s="9">
        <v>18</v>
      </c>
      <c r="B26" s="10" t="s">
        <v>282</v>
      </c>
      <c r="C26" s="11" t="s">
        <v>304</v>
      </c>
      <c r="D26" s="12" t="s">
        <v>327</v>
      </c>
      <c r="E26" s="13" t="s">
        <v>333</v>
      </c>
      <c r="F26" s="14">
        <v>50.2821</v>
      </c>
      <c r="G26" s="14">
        <v>50.2821</v>
      </c>
      <c r="H26" s="15"/>
      <c r="J26" s="38"/>
      <c r="K26" s="38"/>
      <c r="L26" s="38"/>
      <c r="M26" s="38"/>
    </row>
    <row r="27" spans="1:13" s="64" customFormat="1">
      <c r="A27" s="58">
        <v>19</v>
      </c>
      <c r="B27" s="59" t="s">
        <v>283</v>
      </c>
      <c r="C27" s="55" t="s">
        <v>305</v>
      </c>
      <c r="D27" s="60" t="s">
        <v>328</v>
      </c>
      <c r="E27" s="61" t="s">
        <v>333</v>
      </c>
      <c r="F27" s="62">
        <v>27.965800000000002</v>
      </c>
      <c r="G27" s="62">
        <v>27.965800000000002</v>
      </c>
      <c r="H27" s="63"/>
      <c r="J27" s="65"/>
      <c r="K27" s="65"/>
      <c r="L27" s="65"/>
      <c r="M27" s="65"/>
    </row>
    <row r="28" spans="1:13" ht="24">
      <c r="A28" s="9">
        <v>20</v>
      </c>
      <c r="B28" s="10" t="s">
        <v>266</v>
      </c>
      <c r="C28" s="10" t="s">
        <v>306</v>
      </c>
      <c r="D28" s="12" t="s">
        <v>329</v>
      </c>
      <c r="E28" s="13" t="s">
        <v>333</v>
      </c>
      <c r="F28" s="14">
        <v>25.213699999999999</v>
      </c>
      <c r="G28" s="14">
        <v>25.213699999999999</v>
      </c>
      <c r="H28" s="15"/>
      <c r="J28" s="38"/>
      <c r="K28" s="38"/>
      <c r="L28" s="38"/>
      <c r="M28" s="38"/>
    </row>
    <row r="29" spans="1:13">
      <c r="A29" s="9">
        <v>21</v>
      </c>
      <c r="B29" s="10" t="s">
        <v>284</v>
      </c>
      <c r="C29" s="11" t="s">
        <v>307</v>
      </c>
      <c r="D29" s="12" t="s">
        <v>330</v>
      </c>
      <c r="E29" s="13" t="s">
        <v>333</v>
      </c>
      <c r="F29" s="14">
        <v>56.991500000000002</v>
      </c>
      <c r="G29" s="14">
        <v>56.991500000000002</v>
      </c>
      <c r="H29" s="16"/>
      <c r="J29" s="38"/>
      <c r="K29" s="38"/>
      <c r="L29" s="38"/>
      <c r="M29" s="38"/>
    </row>
    <row r="30" spans="1:13">
      <c r="A30" s="9">
        <v>22</v>
      </c>
      <c r="B30" s="10" t="s">
        <v>285</v>
      </c>
      <c r="C30" s="11" t="s">
        <v>308</v>
      </c>
      <c r="D30" s="12" t="s">
        <v>331</v>
      </c>
      <c r="E30" s="13" t="s">
        <v>333</v>
      </c>
      <c r="F30" s="14">
        <v>31.6496</v>
      </c>
      <c r="G30" s="14">
        <v>31.6496</v>
      </c>
      <c r="H30" s="16"/>
      <c r="J30" s="38"/>
      <c r="K30" s="38"/>
      <c r="L30" s="38"/>
      <c r="M30" s="38"/>
    </row>
    <row r="31" spans="1:13">
      <c r="A31" s="9">
        <v>23</v>
      </c>
      <c r="B31" s="10" t="s">
        <v>286</v>
      </c>
      <c r="C31" s="11" t="s">
        <v>309</v>
      </c>
      <c r="D31" s="12" t="s">
        <v>332</v>
      </c>
      <c r="E31" s="13" t="s">
        <v>333</v>
      </c>
      <c r="F31" s="14">
        <v>31.6496</v>
      </c>
      <c r="G31" s="14">
        <v>31.6496</v>
      </c>
      <c r="H31" s="15"/>
      <c r="J31" s="38"/>
      <c r="K31" s="38"/>
      <c r="L31" s="38"/>
      <c r="M31" s="38"/>
    </row>
    <row r="32" spans="1:13" ht="43.8" customHeight="1">
      <c r="A32" s="99" t="s">
        <v>200</v>
      </c>
      <c r="B32" s="99"/>
      <c r="C32" s="99"/>
      <c r="D32" s="99"/>
      <c r="E32" s="99"/>
      <c r="F32" s="99"/>
      <c r="G32" s="99"/>
      <c r="H32" s="99"/>
    </row>
    <row r="33" spans="1:8" ht="37.200000000000003" customHeight="1">
      <c r="A33" s="85" t="s">
        <v>267</v>
      </c>
      <c r="B33" s="85"/>
      <c r="C33" s="85"/>
      <c r="D33" s="85"/>
      <c r="E33" s="85"/>
      <c r="F33" s="85"/>
      <c r="G33" s="85"/>
      <c r="H33" s="85"/>
    </row>
    <row r="34" spans="1:8" ht="43.8" customHeight="1">
      <c r="A34" s="85" t="s">
        <v>201</v>
      </c>
      <c r="B34" s="85"/>
      <c r="C34" s="85"/>
      <c r="D34" s="85"/>
      <c r="E34" s="85"/>
      <c r="F34" s="85"/>
      <c r="G34" s="85"/>
      <c r="H34" s="85"/>
    </row>
    <row r="35" spans="1:8" ht="21.6" customHeight="1">
      <c r="A35" s="88" t="s">
        <v>202</v>
      </c>
      <c r="B35" s="88"/>
      <c r="C35" s="88"/>
      <c r="D35" s="88"/>
      <c r="E35" s="88"/>
      <c r="F35" s="88"/>
      <c r="G35" s="88"/>
      <c r="H35" s="88"/>
    </row>
    <row r="36" spans="1:8" ht="15.6">
      <c r="A36" s="51"/>
      <c r="B36" s="27"/>
      <c r="C36" s="51"/>
      <c r="D36" s="51"/>
      <c r="E36" s="51"/>
      <c r="F36" s="28"/>
      <c r="G36" s="28"/>
      <c r="H36" s="29"/>
    </row>
    <row r="37" spans="1:8" ht="15.6">
      <c r="A37" s="30" t="s">
        <v>203</v>
      </c>
      <c r="B37" s="31"/>
      <c r="C37" s="32"/>
      <c r="D37" s="33" t="s">
        <v>204</v>
      </c>
      <c r="E37" s="32"/>
      <c r="F37" s="34"/>
      <c r="G37" s="34"/>
      <c r="H37" s="35"/>
    </row>
    <row r="38" spans="1:8" ht="15.6">
      <c r="A38" s="30"/>
      <c r="B38" s="31"/>
      <c r="C38" s="32"/>
      <c r="D38" s="33"/>
      <c r="E38" s="32"/>
      <c r="F38" s="34"/>
      <c r="G38" s="34"/>
      <c r="H38" s="35"/>
    </row>
    <row r="39" spans="1:8" ht="15.6">
      <c r="A39" s="30" t="s">
        <v>205</v>
      </c>
      <c r="B39" s="30"/>
      <c r="C39" s="51"/>
      <c r="D39" s="30" t="s">
        <v>205</v>
      </c>
      <c r="E39" s="51"/>
      <c r="F39" s="34"/>
      <c r="G39" s="34"/>
      <c r="H39" s="35"/>
    </row>
  </sheetData>
  <mergeCells count="19">
    <mergeCell ref="J7:K7"/>
    <mergeCell ref="L7:M7"/>
    <mergeCell ref="A35:H35"/>
    <mergeCell ref="H7:H8"/>
    <mergeCell ref="A32:H32"/>
    <mergeCell ref="A33:H33"/>
    <mergeCell ref="A34:H34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3ED5-E673-46AC-B8C0-92FC81081062}">
  <sheetPr>
    <tabColor rgb="FF92D050"/>
  </sheetPr>
  <dimension ref="A1:N74"/>
  <sheetViews>
    <sheetView tabSelected="1" workbookViewId="0">
      <selection activeCell="H62" sqref="H62"/>
    </sheetView>
  </sheetViews>
  <sheetFormatPr defaultRowHeight="14.4"/>
  <cols>
    <col min="1" max="1" width="5.6640625" style="1" customWidth="1"/>
    <col min="2" max="2" width="12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8.88671875" style="1"/>
    <col min="7" max="7" width="10" style="1" customWidth="1"/>
    <col min="8" max="13" width="8.88671875" style="1"/>
    <col min="14" max="14" width="13.6640625" style="1" customWidth="1"/>
    <col min="15" max="257" width="8.88671875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8.88671875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8.88671875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8.88671875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8.88671875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8.88671875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8.88671875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8.88671875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8.88671875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8.88671875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8.88671875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8.88671875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8.88671875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8.88671875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8.88671875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8.88671875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8.88671875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8.88671875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8.88671875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8.88671875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8.88671875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8.88671875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8.88671875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8.88671875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8.88671875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8.88671875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8.88671875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8.88671875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8.88671875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8.88671875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8.88671875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8.88671875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8.88671875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8.88671875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8.88671875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8.88671875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8.88671875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8.88671875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8.88671875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8.88671875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8.88671875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8.88671875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8.88671875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8.88671875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8.88671875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8.88671875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8.88671875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8.88671875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8.88671875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8.88671875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8.88671875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8.88671875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8.88671875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8.88671875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8.88671875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8.88671875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8.88671875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8.88671875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8.88671875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8.88671875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8.88671875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8.88671875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8.88671875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8.88671875" style="1"/>
  </cols>
  <sheetData>
    <row r="1" spans="1:14" ht="22.2">
      <c r="A1" s="80" t="s">
        <v>206</v>
      </c>
      <c r="B1" s="80"/>
      <c r="C1" s="80"/>
      <c r="D1" s="80"/>
      <c r="E1" s="80"/>
      <c r="F1" s="80"/>
      <c r="G1" s="80"/>
      <c r="H1" s="80"/>
      <c r="I1" s="80"/>
    </row>
    <row r="2" spans="1:14" ht="15.6">
      <c r="A2" s="84" t="s">
        <v>340</v>
      </c>
      <c r="B2" s="84"/>
      <c r="C2" s="84"/>
      <c r="D2" s="84"/>
      <c r="E2" s="84"/>
      <c r="F2" s="84"/>
      <c r="G2" s="84"/>
      <c r="H2" s="84"/>
      <c r="I2" s="84"/>
    </row>
    <row r="3" spans="1:14" ht="15.6">
      <c r="A3" s="81" t="s">
        <v>0</v>
      </c>
      <c r="B3" s="81"/>
      <c r="C3" s="81"/>
      <c r="D3" s="81"/>
      <c r="E3" s="81"/>
      <c r="F3" s="81"/>
      <c r="G3" s="81"/>
      <c r="H3" s="81"/>
      <c r="I3" s="81"/>
    </row>
    <row r="4" spans="1:14" ht="15.6">
      <c r="A4" s="81" t="s">
        <v>259</v>
      </c>
      <c r="B4" s="81"/>
      <c r="C4" s="81"/>
      <c r="D4" s="81"/>
      <c r="E4" s="81"/>
      <c r="F4" s="81"/>
      <c r="G4" s="81"/>
      <c r="H4" s="81"/>
      <c r="I4" s="81"/>
    </row>
    <row r="5" spans="1:14" ht="28.5" customHeight="1">
      <c r="A5" s="82" t="s">
        <v>1</v>
      </c>
      <c r="B5" s="82"/>
      <c r="C5" s="82"/>
      <c r="D5" s="82"/>
      <c r="E5" s="82"/>
      <c r="F5" s="82"/>
      <c r="G5" s="82"/>
      <c r="H5" s="82"/>
      <c r="I5" s="82"/>
    </row>
    <row r="6" spans="1:14" ht="15.6">
      <c r="A6" s="83" t="s">
        <v>2</v>
      </c>
      <c r="B6" s="83"/>
      <c r="C6" s="83"/>
      <c r="D6" s="83"/>
      <c r="E6" s="83"/>
      <c r="F6" s="83"/>
      <c r="G6" s="83"/>
      <c r="H6" s="83"/>
      <c r="I6" s="83"/>
    </row>
    <row r="7" spans="1:14" ht="15" customHeight="1">
      <c r="A7" s="105" t="s">
        <v>3</v>
      </c>
      <c r="B7" s="106" t="s">
        <v>4</v>
      </c>
      <c r="C7" s="107" t="s">
        <v>5</v>
      </c>
      <c r="D7" s="107" t="s">
        <v>6</v>
      </c>
      <c r="E7" s="108" t="s">
        <v>7</v>
      </c>
      <c r="F7" s="103" t="s">
        <v>8</v>
      </c>
      <c r="G7" s="103"/>
      <c r="H7" s="103"/>
      <c r="I7" s="104" t="s">
        <v>9</v>
      </c>
      <c r="L7" s="103" t="s">
        <v>8</v>
      </c>
      <c r="M7" s="103"/>
      <c r="N7" s="103"/>
    </row>
    <row r="8" spans="1:14" ht="28.8" customHeight="1" thickBot="1">
      <c r="A8" s="105"/>
      <c r="B8" s="106"/>
      <c r="C8" s="107"/>
      <c r="D8" s="107"/>
      <c r="E8" s="108"/>
      <c r="F8" s="67" t="s">
        <v>11</v>
      </c>
      <c r="G8" s="68" t="s">
        <v>347</v>
      </c>
      <c r="H8" s="67" t="s">
        <v>348</v>
      </c>
      <c r="I8" s="104"/>
      <c r="L8" s="2" t="s">
        <v>10</v>
      </c>
      <c r="M8" s="2" t="s">
        <v>11</v>
      </c>
      <c r="N8" s="67" t="s">
        <v>341</v>
      </c>
    </row>
    <row r="9" spans="1:14">
      <c r="A9" s="70">
        <v>1</v>
      </c>
      <c r="B9" s="10" t="s">
        <v>346</v>
      </c>
      <c r="C9" s="11" t="s">
        <v>345</v>
      </c>
      <c r="D9" s="12" t="s">
        <v>12</v>
      </c>
      <c r="E9" s="13" t="s">
        <v>13</v>
      </c>
      <c r="F9" s="14">
        <v>1.9683300000000001</v>
      </c>
      <c r="G9" s="14">
        <v>2.1652</v>
      </c>
      <c r="H9" s="14">
        <f>G9*1.05</f>
        <v>2.27346</v>
      </c>
      <c r="I9" s="14"/>
      <c r="L9" s="7">
        <v>2.0085000000000002</v>
      </c>
      <c r="M9" s="7">
        <f>L9*0.98</f>
        <v>1.9683300000000001</v>
      </c>
      <c r="N9" s="69">
        <f>VLOOKUP(D9,[1]Sheet1!$D$4:$G$61,4,0)</f>
        <v>2.1652</v>
      </c>
    </row>
    <row r="10" spans="1:14">
      <c r="A10" s="10">
        <v>2</v>
      </c>
      <c r="B10" s="10" t="s">
        <v>14</v>
      </c>
      <c r="C10" s="11" t="s">
        <v>15</v>
      </c>
      <c r="D10" s="12" t="s">
        <v>16</v>
      </c>
      <c r="E10" s="13" t="s">
        <v>13</v>
      </c>
      <c r="F10" s="14">
        <v>1.7673319999999999</v>
      </c>
      <c r="G10" s="14">
        <v>1.9440999999999999</v>
      </c>
      <c r="H10" s="14">
        <f t="shared" ref="H10:H66" si="0">G10*1.05</f>
        <v>2.0413049999999999</v>
      </c>
      <c r="I10" s="14"/>
      <c r="L10" s="14">
        <v>1.8033999999999999</v>
      </c>
      <c r="M10" s="14">
        <f>L10*0.98</f>
        <v>1.7673319999999999</v>
      </c>
      <c r="N10" s="69">
        <f>VLOOKUP(D10,[1]Sheet1!$D$4:$G$61,4,0)</f>
        <v>1.9440999999999999</v>
      </c>
    </row>
    <row r="11" spans="1:14">
      <c r="A11" s="70">
        <v>3</v>
      </c>
      <c r="B11" s="10" t="s">
        <v>17</v>
      </c>
      <c r="C11" s="11" t="s">
        <v>18</v>
      </c>
      <c r="D11" s="12" t="s">
        <v>19</v>
      </c>
      <c r="E11" s="13" t="s">
        <v>13</v>
      </c>
      <c r="F11" s="14">
        <v>21.839496</v>
      </c>
      <c r="G11" s="14">
        <v>21.1843</v>
      </c>
      <c r="H11" s="14">
        <f t="shared" si="0"/>
        <v>22.243515000000002</v>
      </c>
      <c r="I11" s="14"/>
      <c r="L11" s="14">
        <v>22.2852</v>
      </c>
      <c r="M11" s="14">
        <f t="shared" ref="M11:M38" si="1">L11*0.98</f>
        <v>21.839496</v>
      </c>
      <c r="N11" s="69">
        <f>VLOOKUP(D11,[1]Sheet1!$D$4:$G$61,4,0)</f>
        <v>21.1843</v>
      </c>
    </row>
    <row r="12" spans="1:14">
      <c r="A12" s="10">
        <v>4</v>
      </c>
      <c r="B12" s="10" t="s">
        <v>20</v>
      </c>
      <c r="C12" s="11" t="s">
        <v>21</v>
      </c>
      <c r="D12" s="12" t="s">
        <v>22</v>
      </c>
      <c r="E12" s="13" t="s">
        <v>13</v>
      </c>
      <c r="F12" s="14">
        <v>1.777622</v>
      </c>
      <c r="G12" s="14">
        <v>1.8966000000000001</v>
      </c>
      <c r="H12" s="14">
        <f t="shared" si="0"/>
        <v>1.9914300000000003</v>
      </c>
      <c r="I12" s="14"/>
      <c r="L12" s="14">
        <v>1.8139000000000001</v>
      </c>
      <c r="M12" s="14">
        <f t="shared" si="1"/>
        <v>1.777622</v>
      </c>
      <c r="N12" s="69">
        <f>VLOOKUP(D12,[1]Sheet1!$D$4:$G$61,4,0)</f>
        <v>1.8966000000000001</v>
      </c>
    </row>
    <row r="13" spans="1:14">
      <c r="A13" s="70">
        <v>5</v>
      </c>
      <c r="B13" s="10" t="s">
        <v>23</v>
      </c>
      <c r="C13" s="11" t="s">
        <v>24</v>
      </c>
      <c r="D13" s="12" t="s">
        <v>25</v>
      </c>
      <c r="E13" s="13" t="s">
        <v>13</v>
      </c>
      <c r="F13" s="14">
        <v>8.3425440000000002</v>
      </c>
      <c r="G13" s="14">
        <v>9.1768000000000001</v>
      </c>
      <c r="H13" s="14">
        <f t="shared" si="0"/>
        <v>9.6356400000000004</v>
      </c>
      <c r="I13" s="14"/>
      <c r="L13" s="14">
        <v>8.5128000000000004</v>
      </c>
      <c r="M13" s="14">
        <f t="shared" si="1"/>
        <v>8.3425440000000002</v>
      </c>
      <c r="N13" s="69">
        <f>VLOOKUP(D13,[1]Sheet1!$D$4:$G$61,4,0)</f>
        <v>9.1768000000000001</v>
      </c>
    </row>
    <row r="14" spans="1:14">
      <c r="A14" s="10">
        <v>6</v>
      </c>
      <c r="B14" s="10" t="s">
        <v>26</v>
      </c>
      <c r="C14" s="10" t="s">
        <v>27</v>
      </c>
      <c r="D14" s="12" t="s">
        <v>28</v>
      </c>
      <c r="E14" s="13" t="s">
        <v>13</v>
      </c>
      <c r="F14" s="14">
        <v>8.3425440000000002</v>
      </c>
      <c r="G14" s="14">
        <v>9.1768000000000001</v>
      </c>
      <c r="H14" s="14">
        <f t="shared" si="0"/>
        <v>9.6356400000000004</v>
      </c>
      <c r="I14" s="14"/>
      <c r="L14" s="14">
        <v>8.5128000000000004</v>
      </c>
      <c r="M14" s="14">
        <f t="shared" si="1"/>
        <v>8.3425440000000002</v>
      </c>
      <c r="N14" s="69">
        <f>VLOOKUP(D14,[1]Sheet1!$D$4:$G$61,4,0)</f>
        <v>9.1768000000000001</v>
      </c>
    </row>
    <row r="15" spans="1:14">
      <c r="A15" s="70">
        <v>7</v>
      </c>
      <c r="B15" s="10" t="s">
        <v>29</v>
      </c>
      <c r="C15" s="11" t="s">
        <v>30</v>
      </c>
      <c r="D15" s="12" t="s">
        <v>31</v>
      </c>
      <c r="E15" s="13" t="s">
        <v>13</v>
      </c>
      <c r="F15" s="14">
        <v>5.0842399999999994</v>
      </c>
      <c r="G15" s="14">
        <v>5.5926999999999998</v>
      </c>
      <c r="H15" s="14">
        <f t="shared" si="0"/>
        <v>5.8723349999999996</v>
      </c>
      <c r="I15" s="71"/>
      <c r="L15" s="14">
        <v>5.1879999999999997</v>
      </c>
      <c r="M15" s="14">
        <f t="shared" si="1"/>
        <v>5.0842399999999994</v>
      </c>
      <c r="N15" s="69">
        <f>VLOOKUP(D15,[1]Sheet1!$D$4:$G$61,4,0)</f>
        <v>5.5926999999999998</v>
      </c>
    </row>
    <row r="16" spans="1:14">
      <c r="A16" s="10">
        <v>8</v>
      </c>
      <c r="B16" s="10" t="s">
        <v>32</v>
      </c>
      <c r="C16" s="11" t="s">
        <v>33</v>
      </c>
      <c r="D16" s="12" t="s">
        <v>34</v>
      </c>
      <c r="E16" s="13" t="s">
        <v>13</v>
      </c>
      <c r="F16" s="14">
        <v>6.7511219999999996</v>
      </c>
      <c r="G16" s="14">
        <v>7.4261999999999997</v>
      </c>
      <c r="H16" s="14">
        <f t="shared" si="0"/>
        <v>7.7975099999999999</v>
      </c>
      <c r="I16" s="71"/>
      <c r="L16" s="14">
        <v>6.8888999999999996</v>
      </c>
      <c r="M16" s="14">
        <f t="shared" si="1"/>
        <v>6.7511219999999996</v>
      </c>
      <c r="N16" s="69">
        <f>VLOOKUP(D16,[1]Sheet1!$D$4:$G$61,4,0)</f>
        <v>7.4261999999999997</v>
      </c>
    </row>
    <row r="17" spans="1:14">
      <c r="A17" s="70">
        <v>9</v>
      </c>
      <c r="B17" s="10" t="s">
        <v>35</v>
      </c>
      <c r="C17" s="11" t="s">
        <v>36</v>
      </c>
      <c r="D17" s="12" t="s">
        <v>37</v>
      </c>
      <c r="E17" s="13" t="s">
        <v>13</v>
      </c>
      <c r="F17" s="14">
        <v>9.5440239999999985</v>
      </c>
      <c r="G17" s="14">
        <v>10.4984</v>
      </c>
      <c r="H17" s="14">
        <f t="shared" si="0"/>
        <v>11.02332</v>
      </c>
      <c r="I17" s="71"/>
      <c r="L17" s="14">
        <v>9.7387999999999995</v>
      </c>
      <c r="M17" s="14">
        <f t="shared" si="1"/>
        <v>9.5440239999999985</v>
      </c>
      <c r="N17" s="69">
        <f>VLOOKUP(D17,[1]Sheet1!$D$4:$G$61,4,0)</f>
        <v>10.4984</v>
      </c>
    </row>
    <row r="18" spans="1:14">
      <c r="A18" s="10">
        <v>10</v>
      </c>
      <c r="B18" s="10" t="s">
        <v>38</v>
      </c>
      <c r="C18" s="11" t="s">
        <v>39</v>
      </c>
      <c r="D18" s="12" t="s">
        <v>40</v>
      </c>
      <c r="E18" s="13" t="s">
        <v>13</v>
      </c>
      <c r="F18" s="14">
        <v>5.0842399999999994</v>
      </c>
      <c r="G18" s="14">
        <v>5.5926999999999998</v>
      </c>
      <c r="H18" s="14">
        <f t="shared" si="0"/>
        <v>5.8723349999999996</v>
      </c>
      <c r="I18" s="71"/>
      <c r="L18" s="14">
        <v>5.1879999999999997</v>
      </c>
      <c r="M18" s="14">
        <f t="shared" si="1"/>
        <v>5.0842399999999994</v>
      </c>
      <c r="N18" s="69">
        <f>VLOOKUP(D18,[1]Sheet1!$D$4:$G$61,4,0)</f>
        <v>5.5926999999999998</v>
      </c>
    </row>
    <row r="19" spans="1:14">
      <c r="A19" s="70">
        <v>11</v>
      </c>
      <c r="B19" s="10" t="s">
        <v>41</v>
      </c>
      <c r="C19" s="11" t="s">
        <v>42</v>
      </c>
      <c r="D19" s="12" t="s">
        <v>43</v>
      </c>
      <c r="E19" s="13" t="s">
        <v>13</v>
      </c>
      <c r="F19" s="14">
        <v>6.7511219999999996</v>
      </c>
      <c r="G19" s="14">
        <v>7.4261999999999997</v>
      </c>
      <c r="H19" s="14">
        <f t="shared" si="0"/>
        <v>7.7975099999999999</v>
      </c>
      <c r="I19" s="71"/>
      <c r="L19" s="14">
        <v>6.8888999999999996</v>
      </c>
      <c r="M19" s="14">
        <f t="shared" si="1"/>
        <v>6.7511219999999996</v>
      </c>
      <c r="N19" s="69">
        <f>VLOOKUP(D19,[1]Sheet1!$D$4:$G$61,4,0)</f>
        <v>7.4261999999999997</v>
      </c>
    </row>
    <row r="20" spans="1:14">
      <c r="A20" s="10">
        <v>12</v>
      </c>
      <c r="B20" s="10" t="s">
        <v>44</v>
      </c>
      <c r="C20" s="11" t="s">
        <v>45</v>
      </c>
      <c r="D20" s="12" t="s">
        <v>46</v>
      </c>
      <c r="E20" s="13" t="s">
        <v>13</v>
      </c>
      <c r="F20" s="14">
        <v>9.5440239999999985</v>
      </c>
      <c r="G20" s="14">
        <v>10.4984</v>
      </c>
      <c r="H20" s="14">
        <f t="shared" si="0"/>
        <v>11.02332</v>
      </c>
      <c r="I20" s="71"/>
      <c r="L20" s="14">
        <v>9.7387999999999995</v>
      </c>
      <c r="M20" s="14">
        <f t="shared" si="1"/>
        <v>9.5440239999999985</v>
      </c>
      <c r="N20" s="69">
        <f>VLOOKUP(D20,[1]Sheet1!$D$4:$G$61,4,0)</f>
        <v>10.4984</v>
      </c>
    </row>
    <row r="21" spans="1:14">
      <c r="A21" s="70">
        <v>13</v>
      </c>
      <c r="B21" s="10" t="s">
        <v>47</v>
      </c>
      <c r="C21" s="11" t="s">
        <v>48</v>
      </c>
      <c r="D21" s="11" t="s">
        <v>49</v>
      </c>
      <c r="E21" s="13" t="s">
        <v>13</v>
      </c>
      <c r="F21" s="14">
        <v>7.2871819999999996</v>
      </c>
      <c r="G21" s="14">
        <v>8.0159000000000002</v>
      </c>
      <c r="H21" s="14">
        <f t="shared" si="0"/>
        <v>8.4166950000000007</v>
      </c>
      <c r="I21" s="71"/>
      <c r="L21" s="14">
        <v>7.4359000000000002</v>
      </c>
      <c r="M21" s="14">
        <f t="shared" si="1"/>
        <v>7.2871819999999996</v>
      </c>
      <c r="N21" s="69">
        <f>VLOOKUP(D21,[1]Sheet1!$D$4:$G$61,4,0)</f>
        <v>8.0159000000000002</v>
      </c>
    </row>
    <row r="22" spans="1:14">
      <c r="A22" s="10">
        <v>14</v>
      </c>
      <c r="B22" s="10" t="s">
        <v>50</v>
      </c>
      <c r="C22" s="11" t="s">
        <v>51</v>
      </c>
      <c r="D22" s="11" t="s">
        <v>52</v>
      </c>
      <c r="E22" s="13" t="s">
        <v>13</v>
      </c>
      <c r="F22" s="14">
        <v>7.2871819999999996</v>
      </c>
      <c r="G22" s="14">
        <v>8.0159000000000002</v>
      </c>
      <c r="H22" s="14">
        <f t="shared" si="0"/>
        <v>8.4166950000000007</v>
      </c>
      <c r="I22" s="71"/>
      <c r="L22" s="14">
        <v>7.4359000000000002</v>
      </c>
      <c r="M22" s="14">
        <f t="shared" si="1"/>
        <v>7.2871819999999996</v>
      </c>
      <c r="N22" s="69">
        <f>VLOOKUP(D22,[1]Sheet1!$D$4:$G$61,4,0)</f>
        <v>8.0159000000000002</v>
      </c>
    </row>
    <row r="23" spans="1:14">
      <c r="A23" s="70">
        <v>15</v>
      </c>
      <c r="B23" s="11" t="s">
        <v>53</v>
      </c>
      <c r="C23" s="11" t="s">
        <v>54</v>
      </c>
      <c r="D23" s="11" t="s">
        <v>55</v>
      </c>
      <c r="E23" s="13" t="s">
        <v>13</v>
      </c>
      <c r="F23" s="14">
        <v>13.628076</v>
      </c>
      <c r="G23" s="14">
        <v>14.9909</v>
      </c>
      <c r="H23" s="14">
        <f t="shared" si="0"/>
        <v>15.740445000000001</v>
      </c>
      <c r="I23" s="71"/>
      <c r="L23" s="14">
        <v>13.9062</v>
      </c>
      <c r="M23" s="14">
        <f t="shared" si="1"/>
        <v>13.628076</v>
      </c>
      <c r="N23" s="69">
        <f>VLOOKUP(D23,[1]Sheet1!$D$4:$G$61,4,0)</f>
        <v>14.9909</v>
      </c>
    </row>
    <row r="24" spans="1:14">
      <c r="A24" s="10">
        <v>16</v>
      </c>
      <c r="B24" s="11" t="s">
        <v>56</v>
      </c>
      <c r="C24" s="11" t="s">
        <v>57</v>
      </c>
      <c r="D24" s="11" t="s">
        <v>58</v>
      </c>
      <c r="E24" s="13" t="s">
        <v>13</v>
      </c>
      <c r="F24" s="14">
        <v>7.020524</v>
      </c>
      <c r="G24" s="14">
        <v>7.7225999999999999</v>
      </c>
      <c r="H24" s="14">
        <f t="shared" si="0"/>
        <v>8.1087299999999995</v>
      </c>
      <c r="I24" s="71"/>
      <c r="L24" s="14">
        <v>7.1638000000000002</v>
      </c>
      <c r="M24" s="14">
        <f t="shared" si="1"/>
        <v>7.020524</v>
      </c>
      <c r="N24" s="69">
        <f>VLOOKUP(D24,[1]Sheet1!$D$4:$G$61,4,0)</f>
        <v>7.7225999999999999</v>
      </c>
    </row>
    <row r="25" spans="1:14">
      <c r="A25" s="70">
        <v>17</v>
      </c>
      <c r="B25" s="11" t="s">
        <v>59</v>
      </c>
      <c r="C25" s="11" t="s">
        <v>60</v>
      </c>
      <c r="D25" s="11" t="s">
        <v>61</v>
      </c>
      <c r="E25" s="13" t="s">
        <v>13</v>
      </c>
      <c r="F25" s="14">
        <v>6.2517139999999998</v>
      </c>
      <c r="G25" s="14">
        <v>6.8769</v>
      </c>
      <c r="H25" s="14">
        <f t="shared" si="0"/>
        <v>7.220745</v>
      </c>
      <c r="I25" s="71"/>
      <c r="L25" s="14">
        <v>6.3792999999999997</v>
      </c>
      <c r="M25" s="14">
        <f t="shared" si="1"/>
        <v>6.2517139999999998</v>
      </c>
      <c r="N25" s="69">
        <f>VLOOKUP(D25,[1]Sheet1!$D$4:$G$61,4,0)</f>
        <v>6.8769</v>
      </c>
    </row>
    <row r="26" spans="1:14">
      <c r="A26" s="10">
        <v>18</v>
      </c>
      <c r="B26" s="11" t="s">
        <v>62</v>
      </c>
      <c r="C26" s="11" t="s">
        <v>63</v>
      </c>
      <c r="D26" s="11" t="s">
        <v>64</v>
      </c>
      <c r="E26" s="13" t="s">
        <v>13</v>
      </c>
      <c r="F26" s="14">
        <v>6.2517139999999998</v>
      </c>
      <c r="G26" s="14">
        <v>6.8769</v>
      </c>
      <c r="H26" s="14">
        <f t="shared" si="0"/>
        <v>7.220745</v>
      </c>
      <c r="I26" s="71"/>
      <c r="L26" s="14">
        <v>6.3792999999999997</v>
      </c>
      <c r="M26" s="14">
        <f t="shared" si="1"/>
        <v>6.2517139999999998</v>
      </c>
      <c r="N26" s="69">
        <f>VLOOKUP(D26,[1]Sheet1!$D$4:$G$61,4,0)</f>
        <v>6.8769</v>
      </c>
    </row>
    <row r="27" spans="1:14">
      <c r="A27" s="70">
        <v>19</v>
      </c>
      <c r="B27" s="11" t="s">
        <v>65</v>
      </c>
      <c r="C27" s="11" t="s">
        <v>66</v>
      </c>
      <c r="D27" s="11" t="s">
        <v>67</v>
      </c>
      <c r="E27" s="13" t="s">
        <v>13</v>
      </c>
      <c r="F27" s="14">
        <v>9.3735040000000005</v>
      </c>
      <c r="G27" s="14">
        <v>10.3109</v>
      </c>
      <c r="H27" s="14">
        <f t="shared" si="0"/>
        <v>10.826445000000001</v>
      </c>
      <c r="I27" s="71"/>
      <c r="L27" s="14">
        <v>9.5648</v>
      </c>
      <c r="M27" s="14">
        <f t="shared" si="1"/>
        <v>9.3735040000000005</v>
      </c>
      <c r="N27" s="69">
        <f>VLOOKUP(D27,[1]Sheet1!$D$4:$G$61,4,0)</f>
        <v>10.3109</v>
      </c>
    </row>
    <row r="28" spans="1:14">
      <c r="A28" s="10">
        <v>20</v>
      </c>
      <c r="B28" s="11" t="s">
        <v>68</v>
      </c>
      <c r="C28" s="11" t="s">
        <v>69</v>
      </c>
      <c r="D28" s="11" t="s">
        <v>70</v>
      </c>
      <c r="E28" s="13" t="s">
        <v>13</v>
      </c>
      <c r="F28" s="14">
        <v>9.3735040000000005</v>
      </c>
      <c r="G28" s="14">
        <v>10.3109</v>
      </c>
      <c r="H28" s="14">
        <f t="shared" si="0"/>
        <v>10.826445000000001</v>
      </c>
      <c r="I28" s="71"/>
      <c r="L28" s="14">
        <v>9.5648</v>
      </c>
      <c r="M28" s="14">
        <f t="shared" si="1"/>
        <v>9.3735040000000005</v>
      </c>
      <c r="N28" s="69">
        <f>VLOOKUP(D28,[1]Sheet1!$D$4:$G$61,4,0)</f>
        <v>10.3109</v>
      </c>
    </row>
    <row r="29" spans="1:14">
      <c r="A29" s="70">
        <v>21</v>
      </c>
      <c r="B29" s="11" t="s">
        <v>71</v>
      </c>
      <c r="C29" s="11" t="s">
        <v>72</v>
      </c>
      <c r="D29" s="11" t="s">
        <v>73</v>
      </c>
      <c r="E29" s="13" t="s">
        <v>13</v>
      </c>
      <c r="F29" s="14">
        <v>8.8120619999999992</v>
      </c>
      <c r="G29" s="14">
        <v>8.5477000000000007</v>
      </c>
      <c r="H29" s="14">
        <f t="shared" si="0"/>
        <v>8.9750850000000018</v>
      </c>
      <c r="I29" s="71"/>
      <c r="L29" s="14">
        <v>8.9918999999999993</v>
      </c>
      <c r="M29" s="14">
        <f t="shared" si="1"/>
        <v>8.8120619999999992</v>
      </c>
      <c r="N29" s="69">
        <f>VLOOKUP(D29,[1]Sheet1!$D$4:$G$61,4,0)</f>
        <v>8.5477000000000007</v>
      </c>
    </row>
    <row r="30" spans="1:14">
      <c r="A30" s="10">
        <v>22</v>
      </c>
      <c r="B30" s="11" t="s">
        <v>74</v>
      </c>
      <c r="C30" s="11" t="s">
        <v>75</v>
      </c>
      <c r="D30" s="11" t="s">
        <v>76</v>
      </c>
      <c r="E30" s="13" t="s">
        <v>13</v>
      </c>
      <c r="F30" s="14">
        <v>8.8120619999999992</v>
      </c>
      <c r="G30" s="14">
        <v>8.5477000000000007</v>
      </c>
      <c r="H30" s="14">
        <f t="shared" si="0"/>
        <v>8.9750850000000018</v>
      </c>
      <c r="I30" s="71"/>
      <c r="L30" s="14">
        <v>8.9918999999999993</v>
      </c>
      <c r="M30" s="14">
        <f t="shared" si="1"/>
        <v>8.8120619999999992</v>
      </c>
      <c r="N30" s="69">
        <f>VLOOKUP(D30,[1]Sheet1!$D$4:$G$61,4,0)</f>
        <v>8.5477000000000007</v>
      </c>
    </row>
    <row r="31" spans="1:14">
      <c r="A31" s="70">
        <v>23</v>
      </c>
      <c r="B31" s="10" t="s">
        <v>77</v>
      </c>
      <c r="C31" s="11" t="s">
        <v>78</v>
      </c>
      <c r="D31" s="17" t="s">
        <v>79</v>
      </c>
      <c r="E31" s="13" t="s">
        <v>13</v>
      </c>
      <c r="F31" s="14">
        <v>8.6979900000000008</v>
      </c>
      <c r="G31" s="14">
        <v>8.4370999999999992</v>
      </c>
      <c r="H31" s="14">
        <f t="shared" si="0"/>
        <v>8.8589549999999999</v>
      </c>
      <c r="I31" s="71"/>
      <c r="L31" s="14">
        <v>8.8755000000000006</v>
      </c>
      <c r="M31" s="14">
        <f t="shared" si="1"/>
        <v>8.6979900000000008</v>
      </c>
      <c r="N31" s="69">
        <f>VLOOKUP(D31,[1]Sheet1!$D$4:$G$61,4,0)</f>
        <v>8.4370999999999992</v>
      </c>
    </row>
    <row r="32" spans="1:14">
      <c r="A32" s="10">
        <v>24</v>
      </c>
      <c r="B32" s="10" t="s">
        <v>80</v>
      </c>
      <c r="C32" s="11" t="s">
        <v>81</v>
      </c>
      <c r="D32" s="11" t="s">
        <v>82</v>
      </c>
      <c r="E32" s="13" t="s">
        <v>13</v>
      </c>
      <c r="F32" s="14">
        <v>8.6979900000000008</v>
      </c>
      <c r="G32" s="14">
        <v>8.4370999999999992</v>
      </c>
      <c r="H32" s="14">
        <f t="shared" si="0"/>
        <v>8.8589549999999999</v>
      </c>
      <c r="I32" s="71"/>
      <c r="L32" s="14">
        <v>8.8755000000000006</v>
      </c>
      <c r="M32" s="14">
        <f t="shared" si="1"/>
        <v>8.6979900000000008</v>
      </c>
      <c r="N32" s="69">
        <f>VLOOKUP(D32,[1]Sheet1!$D$4:$G$61,4,0)</f>
        <v>8.4370999999999992</v>
      </c>
    </row>
    <row r="33" spans="1:14">
      <c r="A33" s="70">
        <v>25</v>
      </c>
      <c r="B33" s="10" t="s">
        <v>83</v>
      </c>
      <c r="C33" s="11" t="s">
        <v>84</v>
      </c>
      <c r="D33" s="11" t="s">
        <v>85</v>
      </c>
      <c r="E33" s="13" t="s">
        <v>13</v>
      </c>
      <c r="F33" s="14">
        <v>4.7815180000000002</v>
      </c>
      <c r="G33" s="14">
        <v>5.2596999999999996</v>
      </c>
      <c r="H33" s="14">
        <f t="shared" si="0"/>
        <v>5.5226850000000001</v>
      </c>
      <c r="I33" s="71"/>
      <c r="L33" s="14">
        <v>4.8791000000000002</v>
      </c>
      <c r="M33" s="14">
        <f t="shared" si="1"/>
        <v>4.7815180000000002</v>
      </c>
      <c r="N33" s="69">
        <f>VLOOKUP(D33,[1]Sheet1!$D$4:$G$61,4,0)</f>
        <v>5.2596999999999996</v>
      </c>
    </row>
    <row r="34" spans="1:14">
      <c r="A34" s="10">
        <v>26</v>
      </c>
      <c r="B34" s="10" t="s">
        <v>342</v>
      </c>
      <c r="C34" s="11" t="s">
        <v>343</v>
      </c>
      <c r="D34" s="11" t="s">
        <v>344</v>
      </c>
      <c r="E34" s="13" t="s">
        <v>13</v>
      </c>
      <c r="F34" s="14">
        <v>4.7815180000000002</v>
      </c>
      <c r="G34" s="14">
        <v>5.2596999999999996</v>
      </c>
      <c r="H34" s="14">
        <f t="shared" si="0"/>
        <v>5.5226850000000001</v>
      </c>
      <c r="I34" s="71"/>
      <c r="L34" s="14"/>
      <c r="M34" s="14"/>
      <c r="N34" s="69">
        <v>5.2596999999999996</v>
      </c>
    </row>
    <row r="35" spans="1:14">
      <c r="A35" s="70">
        <v>27</v>
      </c>
      <c r="B35" s="10" t="s">
        <v>86</v>
      </c>
      <c r="C35" s="11" t="s">
        <v>87</v>
      </c>
      <c r="D35" s="11" t="s">
        <v>88</v>
      </c>
      <c r="E35" s="13" t="s">
        <v>13</v>
      </c>
      <c r="F35" s="14">
        <v>8.2389580000000002</v>
      </c>
      <c r="G35" s="14">
        <v>7.9917999999999996</v>
      </c>
      <c r="H35" s="14">
        <f t="shared" si="0"/>
        <v>8.3913899999999995</v>
      </c>
      <c r="I35" s="71"/>
      <c r="L35" s="14">
        <v>8.4070999999999998</v>
      </c>
      <c r="M35" s="14">
        <f t="shared" si="1"/>
        <v>8.2389580000000002</v>
      </c>
      <c r="N35" s="69">
        <f>VLOOKUP(D35,[1]Sheet1!$D$4:$G$61,4,0)</f>
        <v>7.9917999999999996</v>
      </c>
    </row>
    <row r="36" spans="1:14">
      <c r="A36" s="10">
        <v>28</v>
      </c>
      <c r="B36" s="10" t="s">
        <v>89</v>
      </c>
      <c r="C36" s="11" t="s">
        <v>90</v>
      </c>
      <c r="D36" s="10" t="s">
        <v>91</v>
      </c>
      <c r="E36" s="13" t="s">
        <v>13</v>
      </c>
      <c r="F36" s="14">
        <v>8.2389580000000002</v>
      </c>
      <c r="G36" s="14">
        <v>7.9917999999999996</v>
      </c>
      <c r="H36" s="14">
        <f t="shared" si="0"/>
        <v>8.3913899999999995</v>
      </c>
      <c r="I36" s="71"/>
      <c r="L36" s="14">
        <v>8.4070999999999998</v>
      </c>
      <c r="M36" s="14">
        <f t="shared" si="1"/>
        <v>8.2389580000000002</v>
      </c>
      <c r="N36" s="69">
        <f>VLOOKUP(D36,[1]Sheet1!$D$4:$G$61,4,0)</f>
        <v>7.9917999999999996</v>
      </c>
    </row>
    <row r="37" spans="1:14">
      <c r="A37" s="70">
        <v>29</v>
      </c>
      <c r="B37" s="10" t="s">
        <v>92</v>
      </c>
      <c r="C37" s="11" t="s">
        <v>93</v>
      </c>
      <c r="D37" s="10" t="s">
        <v>94</v>
      </c>
      <c r="E37" s="13" t="s">
        <v>13</v>
      </c>
      <c r="F37" s="14">
        <v>1.532818</v>
      </c>
      <c r="G37" s="14">
        <v>1.4867999999999999</v>
      </c>
      <c r="H37" s="14">
        <f t="shared" si="0"/>
        <v>1.56114</v>
      </c>
      <c r="I37" s="71"/>
      <c r="L37" s="14">
        <v>1.5641</v>
      </c>
      <c r="M37" s="14">
        <f t="shared" si="1"/>
        <v>1.532818</v>
      </c>
      <c r="N37" s="69">
        <f>VLOOKUP(D37,[1]Sheet1!$D$4:$G$61,4,0)</f>
        <v>1.4867999999999999</v>
      </c>
    </row>
    <row r="38" spans="1:14">
      <c r="A38" s="10">
        <v>30</v>
      </c>
      <c r="B38" s="10" t="s">
        <v>95</v>
      </c>
      <c r="C38" s="11" t="s">
        <v>96</v>
      </c>
      <c r="D38" s="10" t="s">
        <v>97</v>
      </c>
      <c r="E38" s="13" t="s">
        <v>13</v>
      </c>
      <c r="F38" s="14">
        <v>1.532818</v>
      </c>
      <c r="G38" s="14">
        <v>1.4867999999999999</v>
      </c>
      <c r="H38" s="14">
        <f t="shared" si="0"/>
        <v>1.56114</v>
      </c>
      <c r="I38" s="71"/>
      <c r="L38" s="14">
        <v>1.5641</v>
      </c>
      <c r="M38" s="14">
        <f t="shared" si="1"/>
        <v>1.532818</v>
      </c>
      <c r="N38" s="69">
        <f>VLOOKUP(D38,[1]Sheet1!$D$4:$G$61,4,0)</f>
        <v>1.4867999999999999</v>
      </c>
    </row>
    <row r="39" spans="1:14">
      <c r="A39" s="70">
        <v>31</v>
      </c>
      <c r="B39" s="10" t="s">
        <v>98</v>
      </c>
      <c r="C39" s="11" t="s">
        <v>99</v>
      </c>
      <c r="D39" s="11" t="s">
        <v>100</v>
      </c>
      <c r="E39" s="13" t="s">
        <v>13</v>
      </c>
      <c r="F39" s="14">
        <v>10.348800000000001</v>
      </c>
      <c r="G39" s="14">
        <v>11.383699999999999</v>
      </c>
      <c r="H39" s="14">
        <f t="shared" si="0"/>
        <v>11.952885</v>
      </c>
      <c r="I39" s="71"/>
      <c r="L39" s="14">
        <v>10.348800000000001</v>
      </c>
      <c r="M39" s="14">
        <v>10.348800000000001</v>
      </c>
      <c r="N39" s="69">
        <f>VLOOKUP(D39,[1]Sheet1!$D$4:$G$61,4,0)</f>
        <v>11.383699999999999</v>
      </c>
    </row>
    <row r="40" spans="1:14">
      <c r="A40" s="10">
        <v>32</v>
      </c>
      <c r="B40" s="10" t="s">
        <v>101</v>
      </c>
      <c r="C40" s="11" t="s">
        <v>102</v>
      </c>
      <c r="D40" s="11" t="s">
        <v>103</v>
      </c>
      <c r="E40" s="13" t="s">
        <v>13</v>
      </c>
      <c r="F40" s="14">
        <v>2.7831999999999999</v>
      </c>
      <c r="G40" s="14">
        <v>3.0615000000000001</v>
      </c>
      <c r="H40" s="14">
        <f t="shared" si="0"/>
        <v>3.2145750000000004</v>
      </c>
      <c r="I40" s="71"/>
      <c r="L40" s="14">
        <v>2.7831999999999999</v>
      </c>
      <c r="M40" s="14">
        <v>2.7831999999999999</v>
      </c>
      <c r="N40" s="69">
        <f>VLOOKUP(D40,[1]Sheet1!$D$4:$G$61,4,0)</f>
        <v>3.0615000000000001</v>
      </c>
    </row>
    <row r="41" spans="1:14">
      <c r="A41" s="70">
        <v>33</v>
      </c>
      <c r="B41" s="10" t="s">
        <v>104</v>
      </c>
      <c r="C41" s="11" t="s">
        <v>105</v>
      </c>
      <c r="D41" s="11" t="s">
        <v>106</v>
      </c>
      <c r="E41" s="13" t="s">
        <v>13</v>
      </c>
      <c r="F41" s="14">
        <v>10.679648</v>
      </c>
      <c r="G41" s="14">
        <v>11.7476</v>
      </c>
      <c r="H41" s="14">
        <f t="shared" si="0"/>
        <v>12.334980000000002</v>
      </c>
      <c r="I41" s="71"/>
      <c r="L41" s="14">
        <v>10.897600000000001</v>
      </c>
      <c r="M41" s="14">
        <f t="shared" ref="M41:M42" si="2">L41*0.98</f>
        <v>10.679648</v>
      </c>
      <c r="N41" s="69">
        <f>VLOOKUP(D41,[1]Sheet1!$D$4:$G$61,4,0)</f>
        <v>11.7476</v>
      </c>
    </row>
    <row r="42" spans="1:14">
      <c r="A42" s="10">
        <v>34</v>
      </c>
      <c r="B42" s="10" t="s">
        <v>107</v>
      </c>
      <c r="C42" s="11" t="s">
        <v>108</v>
      </c>
      <c r="D42" s="11" t="s">
        <v>109</v>
      </c>
      <c r="E42" s="13" t="s">
        <v>13</v>
      </c>
      <c r="F42" s="14">
        <v>10.679648</v>
      </c>
      <c r="G42" s="14">
        <v>11.7476</v>
      </c>
      <c r="H42" s="14">
        <f t="shared" si="0"/>
        <v>12.334980000000002</v>
      </c>
      <c r="I42" s="71"/>
      <c r="L42" s="14">
        <v>10.897600000000001</v>
      </c>
      <c r="M42" s="14">
        <f t="shared" si="2"/>
        <v>10.679648</v>
      </c>
      <c r="N42" s="69">
        <v>11.7476</v>
      </c>
    </row>
    <row r="43" spans="1:14">
      <c r="A43" s="70">
        <v>35</v>
      </c>
      <c r="B43" s="10" t="s">
        <v>110</v>
      </c>
      <c r="C43" s="11" t="s">
        <v>111</v>
      </c>
      <c r="D43" s="11" t="s">
        <v>112</v>
      </c>
      <c r="E43" s="13" t="s">
        <v>13</v>
      </c>
      <c r="F43" s="14">
        <v>0.63700000000000001</v>
      </c>
      <c r="G43" s="14">
        <v>0.69279999999999997</v>
      </c>
      <c r="H43" s="14">
        <f t="shared" si="0"/>
        <v>0.72743999999999998</v>
      </c>
      <c r="I43" s="71"/>
      <c r="L43" s="14">
        <v>0.63700000000000001</v>
      </c>
      <c r="M43" s="14">
        <v>0.63700000000000001</v>
      </c>
      <c r="N43" s="69">
        <f>VLOOKUP(D43,[1]Sheet1!$D$4:$G$61,4,0)</f>
        <v>0.69279999999999997</v>
      </c>
    </row>
    <row r="44" spans="1:14">
      <c r="A44" s="10">
        <v>36</v>
      </c>
      <c r="B44" s="10" t="s">
        <v>113</v>
      </c>
      <c r="C44" s="11" t="s">
        <v>114</v>
      </c>
      <c r="D44" s="11" t="s">
        <v>115</v>
      </c>
      <c r="E44" s="13" t="s">
        <v>13</v>
      </c>
      <c r="F44" s="14">
        <v>2.94</v>
      </c>
      <c r="G44" s="14">
        <v>3.1741999999999999</v>
      </c>
      <c r="H44" s="14">
        <f t="shared" si="0"/>
        <v>3.33291</v>
      </c>
      <c r="I44" s="71"/>
      <c r="L44" s="20">
        <v>2.94</v>
      </c>
      <c r="M44" s="20">
        <v>2.94</v>
      </c>
      <c r="N44" s="69">
        <f>VLOOKUP(D44,[1]Sheet1!$D$4:$G$61,4,0)</f>
        <v>3.1741999999999999</v>
      </c>
    </row>
    <row r="45" spans="1:14">
      <c r="A45" s="70">
        <v>37</v>
      </c>
      <c r="B45" s="10" t="s">
        <v>116</v>
      </c>
      <c r="C45" s="11" t="s">
        <v>117</v>
      </c>
      <c r="D45" s="11" t="s">
        <v>118</v>
      </c>
      <c r="E45" s="13" t="s">
        <v>13</v>
      </c>
      <c r="F45" s="14">
        <v>2.94</v>
      </c>
      <c r="G45" s="14">
        <v>3.1741999999999999</v>
      </c>
      <c r="H45" s="14">
        <f t="shared" si="0"/>
        <v>3.33291</v>
      </c>
      <c r="I45" s="71"/>
      <c r="L45" s="20">
        <v>2.94</v>
      </c>
      <c r="M45" s="20">
        <v>2.94</v>
      </c>
      <c r="N45" s="69">
        <f>VLOOKUP(D45,[1]Sheet1!$D$4:$G$61,4,0)</f>
        <v>3.1741999999999999</v>
      </c>
    </row>
    <row r="46" spans="1:14">
      <c r="A46" s="10">
        <v>38</v>
      </c>
      <c r="B46" s="10" t="s">
        <v>119</v>
      </c>
      <c r="C46" s="11" t="s">
        <v>120</v>
      </c>
      <c r="D46" s="11" t="s">
        <v>121</v>
      </c>
      <c r="E46" s="13" t="s">
        <v>13</v>
      </c>
      <c r="F46" s="14">
        <v>3.7730000000000001</v>
      </c>
      <c r="G46" s="14">
        <v>4.1502999999999997</v>
      </c>
      <c r="H46" s="14">
        <f t="shared" si="0"/>
        <v>4.3578149999999996</v>
      </c>
      <c r="I46" s="71"/>
      <c r="L46" s="20">
        <v>3.7730000000000001</v>
      </c>
      <c r="M46" s="20">
        <v>3.7730000000000001</v>
      </c>
      <c r="N46" s="69">
        <f>VLOOKUP(D46,[1]Sheet1!$D$4:$G$61,4,0)</f>
        <v>4.1502999999999997</v>
      </c>
    </row>
    <row r="47" spans="1:14">
      <c r="A47" s="70">
        <v>39</v>
      </c>
      <c r="B47" s="10" t="s">
        <v>122</v>
      </c>
      <c r="C47" s="11" t="s">
        <v>123</v>
      </c>
      <c r="D47" s="11" t="s">
        <v>124</v>
      </c>
      <c r="E47" s="13" t="s">
        <v>13</v>
      </c>
      <c r="F47" s="14">
        <v>3.7730000000000001</v>
      </c>
      <c r="G47" s="14">
        <v>4.1502999999999997</v>
      </c>
      <c r="H47" s="14">
        <f t="shared" si="0"/>
        <v>4.3578149999999996</v>
      </c>
      <c r="I47" s="71"/>
      <c r="L47" s="20">
        <v>3.7730000000000001</v>
      </c>
      <c r="M47" s="20">
        <v>3.7730000000000001</v>
      </c>
      <c r="N47" s="69">
        <f>VLOOKUP(D47,[1]Sheet1!$D$4:$G$61,4,0)</f>
        <v>4.1502999999999997</v>
      </c>
    </row>
    <row r="48" spans="1:14">
      <c r="A48" s="10">
        <v>40</v>
      </c>
      <c r="B48" s="10" t="s">
        <v>125</v>
      </c>
      <c r="C48" s="11" t="s">
        <v>126</v>
      </c>
      <c r="D48" s="11" t="s">
        <v>127</v>
      </c>
      <c r="E48" s="13" t="s">
        <v>13</v>
      </c>
      <c r="F48" s="14">
        <v>7.76</v>
      </c>
      <c r="G48" s="14">
        <v>8.5257000000000005</v>
      </c>
      <c r="H48" s="14">
        <f t="shared" si="0"/>
        <v>8.9519850000000005</v>
      </c>
      <c r="I48" s="71"/>
      <c r="L48" s="20">
        <v>7.76</v>
      </c>
      <c r="M48" s="20">
        <v>7.76</v>
      </c>
      <c r="N48" s="69">
        <f>VLOOKUP(D48,[1]Sheet1!$D$4:$G$61,4,0)</f>
        <v>8.5257000000000005</v>
      </c>
    </row>
    <row r="49" spans="1:14">
      <c r="A49" s="70">
        <v>41</v>
      </c>
      <c r="B49" s="10" t="s">
        <v>128</v>
      </c>
      <c r="C49" s="11" t="s">
        <v>129</v>
      </c>
      <c r="D49" s="11" t="s">
        <v>130</v>
      </c>
      <c r="E49" s="13" t="s">
        <v>13</v>
      </c>
      <c r="F49" s="14">
        <v>7.76</v>
      </c>
      <c r="G49" s="14">
        <v>8.5257000000000005</v>
      </c>
      <c r="H49" s="14">
        <f t="shared" si="0"/>
        <v>8.9519850000000005</v>
      </c>
      <c r="I49" s="71"/>
      <c r="L49" s="20">
        <v>7.76</v>
      </c>
      <c r="M49" s="20">
        <v>7.76</v>
      </c>
      <c r="N49" s="69">
        <f>VLOOKUP(D49,[1]Sheet1!$D$4:$G$61,4,0)</f>
        <v>8.5257000000000005</v>
      </c>
    </row>
    <row r="50" spans="1:14">
      <c r="A50" s="10">
        <v>42</v>
      </c>
      <c r="B50" s="10" t="s">
        <v>131</v>
      </c>
      <c r="C50" s="11" t="s">
        <v>132</v>
      </c>
      <c r="D50" s="11" t="s">
        <v>133</v>
      </c>
      <c r="E50" s="13" t="s">
        <v>13</v>
      </c>
      <c r="F50" s="14">
        <v>14.377188</v>
      </c>
      <c r="G50" s="14">
        <v>13.9459</v>
      </c>
      <c r="H50" s="14">
        <f t="shared" si="0"/>
        <v>14.643195</v>
      </c>
      <c r="I50" s="71"/>
      <c r="L50" s="20">
        <v>14.6706</v>
      </c>
      <c r="M50" s="14">
        <f t="shared" ref="M50:M65" si="3">L50*0.98</f>
        <v>14.377188</v>
      </c>
      <c r="N50" s="69">
        <f>VLOOKUP(D50,[1]Sheet1!$D$4:$G$61,4,0)</f>
        <v>13.9459</v>
      </c>
    </row>
    <row r="51" spans="1:14" s="78" customFormat="1">
      <c r="A51" s="72">
        <v>43</v>
      </c>
      <c r="B51" s="73" t="s">
        <v>134</v>
      </c>
      <c r="C51" s="74" t="s">
        <v>135</v>
      </c>
      <c r="D51" s="74" t="s">
        <v>136</v>
      </c>
      <c r="E51" s="75" t="s">
        <v>13</v>
      </c>
      <c r="F51" s="76">
        <v>3.947244</v>
      </c>
      <c r="G51" s="76">
        <v>3.8288000000000002</v>
      </c>
      <c r="H51" s="14">
        <f t="shared" si="0"/>
        <v>4.0202400000000003</v>
      </c>
      <c r="I51" s="77"/>
      <c r="L51" s="79">
        <v>4.0278</v>
      </c>
      <c r="M51" s="76">
        <f t="shared" si="3"/>
        <v>3.947244</v>
      </c>
      <c r="N51" s="69">
        <f>VLOOKUP(D51,[1]Sheet1!$D$4:$G$61,4,0)</f>
        <v>3.8288000000000002</v>
      </c>
    </row>
    <row r="52" spans="1:14" s="78" customFormat="1">
      <c r="A52" s="73">
        <v>44</v>
      </c>
      <c r="B52" s="73" t="s">
        <v>137</v>
      </c>
      <c r="C52" s="74" t="s">
        <v>138</v>
      </c>
      <c r="D52" s="74" t="s">
        <v>139</v>
      </c>
      <c r="E52" s="75" t="s">
        <v>13</v>
      </c>
      <c r="F52" s="76">
        <v>3.947244</v>
      </c>
      <c r="G52" s="76">
        <v>3.8288000000000002</v>
      </c>
      <c r="H52" s="14">
        <f t="shared" si="0"/>
        <v>4.0202400000000003</v>
      </c>
      <c r="I52" s="77"/>
      <c r="L52" s="79">
        <v>4.0278</v>
      </c>
      <c r="M52" s="76">
        <f t="shared" si="3"/>
        <v>3.947244</v>
      </c>
      <c r="N52" s="69">
        <f>VLOOKUP(D52,[1]Sheet1!$D$4:$G$61,4,0)</f>
        <v>3.8288000000000002</v>
      </c>
    </row>
    <row r="53" spans="1:14" s="78" customFormat="1">
      <c r="A53" s="72">
        <v>45</v>
      </c>
      <c r="B53" s="73" t="s">
        <v>143</v>
      </c>
      <c r="C53" s="74" t="s">
        <v>144</v>
      </c>
      <c r="D53" s="74" t="s">
        <v>145</v>
      </c>
      <c r="E53" s="75" t="s">
        <v>13</v>
      </c>
      <c r="F53" s="76">
        <v>2.3817919999999999</v>
      </c>
      <c r="G53" s="76">
        <v>2.62</v>
      </c>
      <c r="H53" s="14">
        <f t="shared" si="0"/>
        <v>2.7510000000000003</v>
      </c>
      <c r="I53" s="77"/>
      <c r="L53" s="79">
        <v>2.4304000000000001</v>
      </c>
      <c r="M53" s="76">
        <f t="shared" si="3"/>
        <v>2.3817919999999999</v>
      </c>
      <c r="N53" s="69">
        <f>VLOOKUP(D53,[1]Sheet1!$D$4:$G$61,4,0)</f>
        <v>2.62</v>
      </c>
    </row>
    <row r="54" spans="1:14" s="78" customFormat="1">
      <c r="A54" s="73">
        <v>46</v>
      </c>
      <c r="B54" s="73" t="s">
        <v>146</v>
      </c>
      <c r="C54" s="74" t="s">
        <v>147</v>
      </c>
      <c r="D54" s="74" t="s">
        <v>148</v>
      </c>
      <c r="E54" s="75" t="s">
        <v>13</v>
      </c>
      <c r="F54" s="76">
        <v>2.3817919999999999</v>
      </c>
      <c r="G54" s="76">
        <v>2.62</v>
      </c>
      <c r="H54" s="14">
        <f t="shared" si="0"/>
        <v>2.7510000000000003</v>
      </c>
      <c r="I54" s="77"/>
      <c r="L54" s="79">
        <v>2.4304000000000001</v>
      </c>
      <c r="M54" s="76">
        <f t="shared" si="3"/>
        <v>2.3817919999999999</v>
      </c>
      <c r="N54" s="69">
        <f>VLOOKUP(D54,[1]Sheet1!$D$4:$G$61,4,0)</f>
        <v>2.62</v>
      </c>
    </row>
    <row r="55" spans="1:14" s="78" customFormat="1">
      <c r="A55" s="72">
        <v>47</v>
      </c>
      <c r="B55" s="73" t="s">
        <v>149</v>
      </c>
      <c r="C55" s="74" t="s">
        <v>150</v>
      </c>
      <c r="D55" s="74" t="s">
        <v>151</v>
      </c>
      <c r="E55" s="75" t="s">
        <v>13</v>
      </c>
      <c r="F55" s="76">
        <v>2.8232819999999998</v>
      </c>
      <c r="G55" s="76">
        <v>3.1055999999999999</v>
      </c>
      <c r="H55" s="14">
        <f t="shared" si="0"/>
        <v>3.2608800000000002</v>
      </c>
      <c r="I55" s="77"/>
      <c r="L55" s="79">
        <v>2.8809</v>
      </c>
      <c r="M55" s="76">
        <f t="shared" si="3"/>
        <v>2.8232819999999998</v>
      </c>
      <c r="N55" s="69">
        <f>VLOOKUP(D55,[1]Sheet1!$D$4:$G$61,4,0)</f>
        <v>3.1055999999999999</v>
      </c>
    </row>
    <row r="56" spans="1:14" s="78" customFormat="1">
      <c r="A56" s="73">
        <v>48</v>
      </c>
      <c r="B56" s="73" t="s">
        <v>152</v>
      </c>
      <c r="C56" s="74" t="s">
        <v>153</v>
      </c>
      <c r="D56" s="74" t="s">
        <v>154</v>
      </c>
      <c r="E56" s="75" t="s">
        <v>13</v>
      </c>
      <c r="F56" s="76">
        <v>2.8232819999999998</v>
      </c>
      <c r="G56" s="76">
        <v>3.1055999999999999</v>
      </c>
      <c r="H56" s="14">
        <f t="shared" si="0"/>
        <v>3.2608800000000002</v>
      </c>
      <c r="I56" s="77"/>
      <c r="L56" s="79">
        <v>2.8809</v>
      </c>
      <c r="M56" s="76">
        <f t="shared" si="3"/>
        <v>2.8232819999999998</v>
      </c>
      <c r="N56" s="69">
        <f>VLOOKUP(D56,[1]Sheet1!$D$4:$G$61,4,0)</f>
        <v>3.1055999999999999</v>
      </c>
    </row>
    <row r="57" spans="1:14" s="78" customFormat="1">
      <c r="A57" s="72">
        <v>49</v>
      </c>
      <c r="B57" s="73" t="s">
        <v>155</v>
      </c>
      <c r="C57" s="74" t="s">
        <v>156</v>
      </c>
      <c r="D57" s="74" t="s">
        <v>157</v>
      </c>
      <c r="E57" s="75" t="s">
        <v>13</v>
      </c>
      <c r="F57" s="76">
        <v>10.141824</v>
      </c>
      <c r="G57" s="76">
        <v>9.8376000000000001</v>
      </c>
      <c r="H57" s="14">
        <f t="shared" si="0"/>
        <v>10.32948</v>
      </c>
      <c r="I57" s="77"/>
      <c r="L57" s="79">
        <v>10.348800000000001</v>
      </c>
      <c r="M57" s="76">
        <f t="shared" si="3"/>
        <v>10.141824</v>
      </c>
      <c r="N57" s="69">
        <f>VLOOKUP(D57,[1]Sheet1!$D$4:$G$61,4,0)</f>
        <v>9.8376000000000001</v>
      </c>
    </row>
    <row r="58" spans="1:14" s="78" customFormat="1">
      <c r="A58" s="73">
        <v>50</v>
      </c>
      <c r="B58" s="73" t="s">
        <v>158</v>
      </c>
      <c r="C58" s="74" t="s">
        <v>159</v>
      </c>
      <c r="D58" s="74" t="s">
        <v>160</v>
      </c>
      <c r="E58" s="75" t="s">
        <v>13</v>
      </c>
      <c r="F58" s="76">
        <v>5.205368</v>
      </c>
      <c r="G58" s="76">
        <v>5.0491999999999999</v>
      </c>
      <c r="H58" s="14">
        <f t="shared" si="0"/>
        <v>5.30166</v>
      </c>
      <c r="I58" s="77"/>
      <c r="L58" s="79">
        <v>5.3116000000000003</v>
      </c>
      <c r="M58" s="76">
        <f t="shared" si="3"/>
        <v>5.205368</v>
      </c>
      <c r="N58" s="69">
        <f>VLOOKUP(D58,[1]Sheet1!$D$4:$G$61,4,0)</f>
        <v>5.0491999999999999</v>
      </c>
    </row>
    <row r="59" spans="1:14" s="78" customFormat="1">
      <c r="A59" s="72">
        <v>51</v>
      </c>
      <c r="B59" s="73" t="s">
        <v>161</v>
      </c>
      <c r="C59" s="74" t="s">
        <v>162</v>
      </c>
      <c r="D59" s="74" t="s">
        <v>163</v>
      </c>
      <c r="E59" s="75" t="s">
        <v>13</v>
      </c>
      <c r="F59" s="76">
        <v>2.1801080000000002</v>
      </c>
      <c r="G59" s="76">
        <v>2.3980999999999999</v>
      </c>
      <c r="H59" s="14">
        <f t="shared" si="0"/>
        <v>2.518005</v>
      </c>
      <c r="I59" s="77"/>
      <c r="L59" s="79">
        <v>2.2246000000000001</v>
      </c>
      <c r="M59" s="76">
        <f t="shared" si="3"/>
        <v>2.1801080000000002</v>
      </c>
      <c r="N59" s="69">
        <f>VLOOKUP(D59,[1]Sheet1!$D$4:$G$61,4,0)</f>
        <v>2.3980999999999999</v>
      </c>
    </row>
    <row r="60" spans="1:14" s="78" customFormat="1">
      <c r="A60" s="73">
        <v>52</v>
      </c>
      <c r="B60" s="73" t="s">
        <v>164</v>
      </c>
      <c r="C60" s="74" t="s">
        <v>165</v>
      </c>
      <c r="D60" s="74" t="s">
        <v>166</v>
      </c>
      <c r="E60" s="75" t="s">
        <v>13</v>
      </c>
      <c r="F60" s="76">
        <v>2.1801080000000002</v>
      </c>
      <c r="G60" s="76">
        <v>2.3980999999999999</v>
      </c>
      <c r="H60" s="14">
        <f t="shared" si="0"/>
        <v>2.518005</v>
      </c>
      <c r="I60" s="77"/>
      <c r="L60" s="79">
        <v>2.2246000000000001</v>
      </c>
      <c r="M60" s="76">
        <f t="shared" si="3"/>
        <v>2.1801080000000002</v>
      </c>
      <c r="N60" s="69">
        <f>VLOOKUP(D60,[1]Sheet1!$D$4:$G$61,4,0)</f>
        <v>2.3980999999999999</v>
      </c>
    </row>
    <row r="61" spans="1:14" s="78" customFormat="1">
      <c r="A61" s="72">
        <v>53</v>
      </c>
      <c r="B61" s="73" t="s">
        <v>167</v>
      </c>
      <c r="C61" s="74" t="s">
        <v>168</v>
      </c>
      <c r="D61" s="74" t="s">
        <v>169</v>
      </c>
      <c r="E61" s="75" t="s">
        <v>13</v>
      </c>
      <c r="F61" s="76">
        <v>1.159732</v>
      </c>
      <c r="G61" s="76">
        <v>1.2757000000000001</v>
      </c>
      <c r="H61" s="14">
        <f t="shared" si="0"/>
        <v>1.339485</v>
      </c>
      <c r="I61" s="77"/>
      <c r="L61" s="79">
        <v>1.1834</v>
      </c>
      <c r="M61" s="76">
        <f t="shared" si="3"/>
        <v>1.159732</v>
      </c>
      <c r="N61" s="69">
        <f>VLOOKUP(D61,[1]Sheet1!$D$4:$G$61,4,0)</f>
        <v>1.2757000000000001</v>
      </c>
    </row>
    <row r="62" spans="1:14">
      <c r="A62" s="10">
        <v>54</v>
      </c>
      <c r="B62" s="10" t="s">
        <v>170</v>
      </c>
      <c r="C62" s="11" t="s">
        <v>171</v>
      </c>
      <c r="D62" s="11" t="s">
        <v>172</v>
      </c>
      <c r="E62" s="13" t="s">
        <v>13</v>
      </c>
      <c r="F62" s="14">
        <v>1.9012</v>
      </c>
      <c r="G62" s="14">
        <v>2.0912999999999999</v>
      </c>
      <c r="H62" s="14">
        <f t="shared" si="0"/>
        <v>2.195865</v>
      </c>
      <c r="I62" s="71"/>
      <c r="L62" s="20">
        <v>1.94</v>
      </c>
      <c r="M62" s="14">
        <f t="shared" si="3"/>
        <v>1.9012</v>
      </c>
      <c r="N62" s="69">
        <f>VLOOKUP(D62,[1]Sheet1!$D$4:$G$61,4,0)</f>
        <v>2.0912999999999999</v>
      </c>
    </row>
    <row r="63" spans="1:14">
      <c r="A63" s="70">
        <v>55</v>
      </c>
      <c r="B63" s="10" t="s">
        <v>173</v>
      </c>
      <c r="C63" s="11" t="s">
        <v>174</v>
      </c>
      <c r="D63" s="11" t="s">
        <v>175</v>
      </c>
      <c r="E63" s="13" t="s">
        <v>13</v>
      </c>
      <c r="F63" s="14">
        <v>1.9012</v>
      </c>
      <c r="G63" s="14">
        <v>2.0912999999999999</v>
      </c>
      <c r="H63" s="14">
        <f t="shared" si="0"/>
        <v>2.195865</v>
      </c>
      <c r="I63" s="71"/>
      <c r="L63" s="20">
        <v>1.94</v>
      </c>
      <c r="M63" s="14">
        <f t="shared" si="3"/>
        <v>1.9012</v>
      </c>
      <c r="N63" s="69">
        <f>VLOOKUP(D63,[1]Sheet1!$D$4:$G$61,4,0)</f>
        <v>2.0912999999999999</v>
      </c>
    </row>
    <row r="64" spans="1:14">
      <c r="A64" s="10">
        <v>56</v>
      </c>
      <c r="B64" s="10" t="s">
        <v>176</v>
      </c>
      <c r="C64" s="11" t="s">
        <v>177</v>
      </c>
      <c r="D64" s="11" t="s">
        <v>178</v>
      </c>
      <c r="E64" s="13" t="s">
        <v>13</v>
      </c>
      <c r="F64" s="14">
        <v>2.1103320000000001</v>
      </c>
      <c r="G64" s="14">
        <v>2.3214000000000001</v>
      </c>
      <c r="H64" s="14">
        <f t="shared" si="0"/>
        <v>2.4374700000000002</v>
      </c>
      <c r="I64" s="71"/>
      <c r="L64" s="20">
        <v>2.1534</v>
      </c>
      <c r="M64" s="14">
        <f t="shared" si="3"/>
        <v>2.1103320000000001</v>
      </c>
      <c r="N64" s="69">
        <f>VLOOKUP(D64,[1]Sheet1!$D$4:$G$61,4,0)</f>
        <v>2.3214000000000001</v>
      </c>
    </row>
    <row r="65" spans="1:14">
      <c r="A65" s="70">
        <v>57</v>
      </c>
      <c r="B65" s="10" t="s">
        <v>179</v>
      </c>
      <c r="C65" s="11" t="s">
        <v>180</v>
      </c>
      <c r="D65" s="11" t="s">
        <v>181</v>
      </c>
      <c r="E65" s="13" t="s">
        <v>13</v>
      </c>
      <c r="F65" s="14">
        <v>2.1103320000000001</v>
      </c>
      <c r="G65" s="14">
        <v>2.3214000000000001</v>
      </c>
      <c r="H65" s="14">
        <f t="shared" si="0"/>
        <v>2.4374700000000002</v>
      </c>
      <c r="I65" s="71"/>
      <c r="L65" s="20">
        <v>2.1534</v>
      </c>
      <c r="M65" s="14">
        <f t="shared" si="3"/>
        <v>2.1103320000000001</v>
      </c>
      <c r="N65" s="69">
        <f>VLOOKUP(D65,[1]Sheet1!$D$4:$G$61,4,0)</f>
        <v>2.3214000000000001</v>
      </c>
    </row>
    <row r="66" spans="1:14">
      <c r="A66" s="10">
        <v>58</v>
      </c>
      <c r="B66" s="10" t="s">
        <v>197</v>
      </c>
      <c r="C66" s="11" t="s">
        <v>198</v>
      </c>
      <c r="D66" s="11" t="s">
        <v>199</v>
      </c>
      <c r="E66" s="13" t="s">
        <v>13</v>
      </c>
      <c r="F66" s="14">
        <v>10.218852</v>
      </c>
      <c r="G66" s="14">
        <v>11.2407</v>
      </c>
      <c r="H66" s="14">
        <f t="shared" si="0"/>
        <v>11.802735</v>
      </c>
      <c r="I66" s="71"/>
      <c r="L66" s="14"/>
      <c r="M66" s="14">
        <f>10.4274*0.98</f>
        <v>10.218852</v>
      </c>
      <c r="N66" s="69">
        <f>VLOOKUP(D66,[1]Sheet1!$D$4:$G$61,4,0)</f>
        <v>11.2407</v>
      </c>
    </row>
    <row r="67" spans="1:14" ht="27.75" customHeight="1">
      <c r="A67" s="99" t="s">
        <v>200</v>
      </c>
      <c r="B67" s="99"/>
      <c r="C67" s="99"/>
      <c r="D67" s="99"/>
      <c r="E67" s="99"/>
      <c r="F67" s="99"/>
      <c r="G67" s="99"/>
      <c r="H67" s="99"/>
      <c r="I67" s="99"/>
    </row>
    <row r="68" spans="1:14" ht="27.75" customHeight="1">
      <c r="A68" s="85" t="s">
        <v>214</v>
      </c>
      <c r="B68" s="85"/>
      <c r="C68" s="85"/>
      <c r="D68" s="85"/>
      <c r="E68" s="85"/>
      <c r="F68" s="85"/>
      <c r="G68" s="85"/>
      <c r="H68" s="85"/>
      <c r="I68" s="85"/>
    </row>
    <row r="69" spans="1:14" ht="15.6">
      <c r="A69" s="85" t="s">
        <v>201</v>
      </c>
      <c r="B69" s="85"/>
      <c r="C69" s="85"/>
      <c r="D69" s="85"/>
      <c r="E69" s="85"/>
      <c r="F69" s="85"/>
      <c r="G69" s="85"/>
      <c r="H69" s="85"/>
      <c r="I69" s="85"/>
    </row>
    <row r="70" spans="1:14" ht="15.6">
      <c r="A70" s="88" t="s">
        <v>202</v>
      </c>
      <c r="B70" s="88"/>
      <c r="C70" s="88"/>
      <c r="D70" s="88"/>
      <c r="E70" s="88"/>
      <c r="F70" s="88"/>
      <c r="G70" s="88"/>
      <c r="H70" s="88"/>
      <c r="I70" s="88"/>
    </row>
    <row r="71" spans="1:14" ht="15.6">
      <c r="A71" s="54"/>
      <c r="B71" s="27"/>
      <c r="C71" s="54"/>
      <c r="D71" s="54"/>
      <c r="E71" s="54"/>
      <c r="F71" s="28"/>
      <c r="G71" s="28"/>
      <c r="H71" s="28"/>
      <c r="I71" s="29"/>
    </row>
    <row r="72" spans="1:14" ht="15.6">
      <c r="A72" s="30" t="s">
        <v>203</v>
      </c>
      <c r="B72" s="31"/>
      <c r="C72" s="32"/>
      <c r="D72" s="33" t="s">
        <v>204</v>
      </c>
      <c r="E72" s="32"/>
      <c r="F72" s="34"/>
      <c r="G72" s="34"/>
      <c r="H72" s="34"/>
      <c r="I72" s="35"/>
    </row>
    <row r="73" spans="1:14" ht="15.6">
      <c r="A73" s="30"/>
      <c r="B73" s="31"/>
      <c r="C73" s="32"/>
      <c r="D73" s="33"/>
      <c r="E73" s="32"/>
      <c r="F73" s="34"/>
      <c r="G73" s="34"/>
      <c r="H73" s="34"/>
      <c r="I73" s="35"/>
    </row>
    <row r="74" spans="1:14" ht="15.6">
      <c r="A74" s="30" t="s">
        <v>205</v>
      </c>
      <c r="B74" s="30"/>
      <c r="C74" s="54"/>
      <c r="D74" s="30" t="s">
        <v>205</v>
      </c>
      <c r="E74" s="54"/>
      <c r="F74" s="34"/>
      <c r="G74" s="34"/>
      <c r="H74" s="34"/>
      <c r="I74" s="35"/>
    </row>
  </sheetData>
  <mergeCells count="18">
    <mergeCell ref="A6:I6"/>
    <mergeCell ref="A1:I1"/>
    <mergeCell ref="A2:I2"/>
    <mergeCell ref="A3:I3"/>
    <mergeCell ref="A4:I4"/>
    <mergeCell ref="A5:I5"/>
    <mergeCell ref="A70:I70"/>
    <mergeCell ref="L7:N7"/>
    <mergeCell ref="I7:I8"/>
    <mergeCell ref="A67:I67"/>
    <mergeCell ref="A68:I68"/>
    <mergeCell ref="A69:I69"/>
    <mergeCell ref="A7:A8"/>
    <mergeCell ref="B7:B8"/>
    <mergeCell ref="C7:C8"/>
    <mergeCell ref="D7:D8"/>
    <mergeCell ref="E7:E8"/>
    <mergeCell ref="F7:H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恒伟GY</vt:lpstr>
      <vt:lpstr>恒伟GY (2)</vt:lpstr>
      <vt:lpstr>恒伟HSJ (1)</vt:lpstr>
      <vt:lpstr>Sheet1</vt:lpstr>
      <vt:lpstr>Sheet2</vt:lpstr>
      <vt:lpstr>Sheet3</vt:lpstr>
      <vt:lpstr>恒伟GY!Print_Titles</vt:lpstr>
      <vt:lpstr>'恒伟HSJ (1)'!Print_Titles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2021-12-30T03:36:18Z</dcterms:modified>
</cp:coreProperties>
</file>