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12月保险费--座椅" sheetId="28" r:id="rId2"/>
    <sheet name="Sheet4" sheetId="36" r:id="rId3"/>
    <sheet name="Sheet2" sheetId="34" state="hidden" r:id="rId4"/>
    <sheet name="Sheet1" sheetId="33" state="hidden" r:id="rId5"/>
    <sheet name="5月保险费--后视镜" sheetId="29" state="hidden" r:id="rId6"/>
    <sheet name="5月管理费--后视镜" sheetId="31" state="hidden" r:id="rId7"/>
    <sheet name="5月管理费" sheetId="22" state="hidden" r:id="rId8"/>
    <sheet name="5月保险费 (3)" sheetId="26" state="hidden" r:id="rId9"/>
    <sheet name="5月管理费 (2)" sheetId="27" state="hidden" r:id="rId10"/>
  </sheets>
  <definedNames>
    <definedName name="_xlnm._FilterDatabase" localSheetId="1" hidden="1">'12月保险费--座椅'!$A$2:$O$113</definedName>
    <definedName name="_xlnm._FilterDatabase" localSheetId="2" hidden="1">Sheet4!$B$1:$E$19</definedName>
    <definedName name="_xlnm._FilterDatabase" localSheetId="0" hidden="1">'5月保险费'!$A$2:$O$73</definedName>
    <definedName name="_xlnm._FilterDatabase" localSheetId="7" hidden="1">'5月管理费'!$A$2:$L$2</definedName>
    <definedName name="_xlnm._FilterDatabase" localSheetId="8" hidden="1">'5月保险费 (3)'!$A$2:$O$73</definedName>
    <definedName name="_xlnm._FilterDatabase" localSheetId="9" hidden="1">'5月管理费 (2)'!$A$2:$L$2</definedName>
    <definedName name="_xlnm._FilterDatabase" localSheetId="5" hidden="1">'5月保险费--后视镜'!$A$2:$O$12</definedName>
    <definedName name="_xlnm._FilterDatabase" localSheetId="6" hidden="1">'5月管理费--后视镜'!$A$2:$O$12</definedName>
  </definedNames>
  <calcPr calcId="144525"/>
</workbook>
</file>

<file path=xl/sharedStrings.xml><?xml version="1.0" encoding="utf-8"?>
<sst xmlns="http://schemas.openxmlformats.org/spreadsheetml/2006/main" count="4353" uniqueCount="648">
  <si>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</si>
  <si>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</si>
  <si>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</si>
  <si>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</si>
  <si>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</si>
  <si>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</si>
  <si>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</si>
  <si>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</si>
  <si>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</si>
  <si>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</si>
  <si>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</si>
  <si>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</si>
  <si>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</si>
  <si>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</si>
  <si>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</si>
  <si>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</si>
  <si>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</si>
  <si>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</si>
  <si>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</si>
  <si>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</si>
  <si>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</si>
  <si>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</si>
  <si>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</si>
  <si>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</si>
  <si>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</si>
  <si>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</si>
  <si>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</si>
  <si>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</si>
  <si>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</si>
  <si>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</si>
  <si>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</si>
  <si>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</si>
  <si>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</si>
  <si>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</si>
  <si>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</si>
  <si>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</si>
  <si>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</si>
  <si>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</si>
  <si>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</si>
  <si>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</si>
  <si>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</si>
  <si>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</si>
  <si>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</si>
  <si>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</si>
  <si>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</si>
  <si>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</si>
  <si>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</si>
  <si>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</si>
  <si>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</si>
  <si>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</si>
  <si>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</si>
  <si>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</si>
  <si>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</si>
  <si>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</si>
  <si>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</si>
  <si>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</si>
  <si>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</si>
  <si>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</si>
  <si>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</si>
  <si>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</si>
  <si>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</si>
  <si>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</si>
  <si>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</si>
  <si>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</si>
  <si>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</si>
  <si>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</si>
  <si>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</si>
  <si>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</si>
  <si>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</si>
  <si>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</si>
  <si>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</si>
  <si>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</si>
  <si>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</si>
  <si>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</si>
  <si>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</si>
  <si>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</si>
  <si>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</si>
  <si>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</si>
  <si>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</si>
  <si>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</si>
  <si>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</si>
  <si>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</si>
  <si>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</si>
  <si>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</si>
  <si>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</si>
  <si>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</si>
  <si>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</si>
  <si>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</si>
  <si>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</si>
  <si>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</si>
  <si>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</si>
  <si>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</si>
  <si>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</si>
  <si>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</si>
  <si>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</si>
  <si>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</si>
  <si>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</si>
  <si>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</si>
  <si>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</si>
  <si>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</si>
  <si>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</si>
  <si>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</si>
  <si>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</si>
  <si>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</si>
  <si>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</si>
  <si>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</si>
  <si>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</si>
  <si>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</si>
  <si>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</si>
  <si>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</si>
  <si>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</si>
  <si>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</si>
  <si>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</si>
  <si>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</si>
  <si>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</si>
  <si>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</si>
  <si>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</si>
  <si>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</si>
  <si>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</si>
  <si>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</si>
  <si>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</si>
  <si>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</si>
  <si>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</si>
  <si>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</si>
  <si>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</si>
  <si>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</si>
  <si>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</si>
  <si>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</si>
  <si>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</si>
  <si>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</si>
  <si>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</si>
  <si>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</si>
  <si>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</si>
  <si>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</si>
  <si>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</si>
  <si>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</si>
  <si>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</si>
  <si>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</si>
  <si>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</si>
  <si>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</si>
  <si>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</si>
  <si>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</si>
  <si>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</si>
  <si>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</si>
  <si>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</si>
  <si>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</si>
  <si>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</si>
  <si>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</si>
  <si>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</si>
  <si>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</si>
  <si>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</si>
  <si>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</si>
  <si>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</si>
  <si>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</si>
  <si>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</si>
  <si>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</si>
  <si>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</si>
  <si>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</si>
  <si>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</si>
  <si>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</si>
  <si>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</si>
  <si>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</si>
  <si>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</si>
  <si>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</si>
  <si>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</si>
  <si>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</si>
  <si>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</si>
  <si>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</si>
  <si>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</si>
  <si>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</si>
  <si>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</si>
  <si>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</si>
  <si>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</si>
  <si>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</si>
  <si>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</si>
  <si>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</si>
  <si>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</si>
  <si>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</si>
  <si>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</si>
  <si>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</si>
  <si>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</si>
  <si>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</si>
  <si>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</si>
  <si>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</si>
  <si>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</si>
  <si>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</si>
  <si>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</si>
  <si>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</si>
  <si>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</si>
  <si>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</si>
  <si>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</si>
  <si>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</si>
  <si>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</si>
  <si>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</si>
  <si>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</si>
  <si>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</si>
  <si>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</si>
  <si>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</si>
  <si>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</si>
  <si>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</si>
  <si>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</si>
  <si>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</si>
  <si>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</si>
  <si>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</si>
  <si>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</si>
  <si>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</si>
  <si>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</si>
  <si>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</si>
  <si>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</si>
  <si>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</si>
  <si>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</si>
  <si>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</si>
  <si>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</si>
  <si>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</si>
  <si>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</si>
  <si>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</si>
  <si>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</si>
  <si>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</si>
  <si>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</si>
  <si>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</si>
  <si>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</si>
  <si>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</si>
  <si>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</si>
  <si>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</si>
  <si>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</si>
  <si>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</si>
  <si>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</si>
  <si>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</si>
  <si>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</si>
  <si>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</si>
  <si>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</si>
  <si>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</si>
  <si>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</si>
  <si>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</si>
  <si>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</si>
  <si>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</si>
  <si>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</si>
  <si>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</si>
  <si>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</si>
  <si>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</si>
  <si>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</si>
  <si>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</si>
  <si>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</si>
  <si>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</si>
  <si>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</si>
  <si>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</si>
  <si>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</si>
  <si>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</si>
  <si>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</si>
  <si>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</si>
  <si>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</si>
  <si>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</si>
  <si>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</si>
  <si>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</si>
  <si>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</si>
  <si>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</si>
  <si>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</si>
  <si>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</si>
  <si>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</si>
  <si>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</si>
  <si>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</si>
  <si>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</si>
  <si>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</si>
  <si>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</si>
  <si>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</si>
  <si>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</si>
  <si>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</si>
  <si>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</si>
  <si>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</si>
  <si>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</si>
  <si>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</si>
  <si>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</si>
  <si>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</si>
  <si>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</si>
  <si>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</si>
  <si>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</si>
  <si>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</si>
  <si>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</si>
  <si>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</si>
  <si>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</si>
  <si>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</si>
  <si>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</si>
  <si>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</si>
  <si>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</si>
  <si>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</si>
  <si>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</si>
  <si>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</si>
  <si>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</si>
  <si>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</si>
  <si>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</si>
  <si>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</si>
  <si>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</si>
  <si>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</si>
  <si>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</si>
  <si>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</si>
  <si>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</si>
  <si>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</si>
  <si>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</si>
  <si>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</si>
  <si>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</si>
  <si>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2021年12月份挂靠劳务人员保险缴费明细表</t>
  </si>
  <si>
    <t>12月
保险费</t>
  </si>
  <si>
    <t>12月
管理费</t>
  </si>
  <si>
    <t>总计</t>
  </si>
  <si>
    <t>2021-07-01</t>
  </si>
  <si>
    <t>胡传磊</t>
  </si>
  <si>
    <t>130983200311212437</t>
  </si>
  <si>
    <t>胡万松</t>
  </si>
  <si>
    <t>130983200409192411</t>
  </si>
  <si>
    <t>陈泳旭</t>
  </si>
  <si>
    <t>130983200309202213</t>
  </si>
  <si>
    <t>于相波</t>
  </si>
  <si>
    <t>130983200308273714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</si>
  <si>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</si>
  <si>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</si>
  <si>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</si>
  <si>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</si>
  <si>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</si>
  <si>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</si>
  <si>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</si>
  <si>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孟祥青</t>
  </si>
  <si>
    <t>130983198403152013</t>
  </si>
  <si>
    <t>王孟力</t>
  </si>
  <si>
    <t>制造部</t>
  </si>
  <si>
    <t>410711198001100055</t>
  </si>
  <si>
    <t>张益玮</t>
  </si>
  <si>
    <t>130983200504161111</t>
  </si>
  <si>
    <t>张艺超</t>
  </si>
  <si>
    <t>130983200301091133</t>
  </si>
  <si>
    <t>王普利</t>
  </si>
  <si>
    <t>130983199802030034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</si>
  <si>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</si>
  <si>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</si>
  <si>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</si>
  <si>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</si>
  <si>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</si>
  <si>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</si>
  <si>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</si>
  <si>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</si>
  <si>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</si>
  <si>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刘增轩</t>
  </si>
  <si>
    <t>130930200302033055</t>
  </si>
  <si>
    <t>付一达</t>
  </si>
  <si>
    <t>13092520020702511X</t>
  </si>
  <si>
    <t>于献廷</t>
  </si>
  <si>
    <t>13092119870204083X</t>
  </si>
  <si>
    <t>刘景丽</t>
  </si>
  <si>
    <t>130930198709193624</t>
  </si>
  <si>
    <t>司炜博</t>
  </si>
  <si>
    <t>财务部</t>
  </si>
  <si>
    <t>132930199505174719</t>
  </si>
  <si>
    <t>聂梦林</t>
  </si>
  <si>
    <t>130983199808082417</t>
  </si>
  <si>
    <t>尚文豪</t>
  </si>
  <si>
    <t>130983199611073015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</si>
  <si>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</si>
  <si>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</si>
  <si>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</si>
  <si>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</si>
  <si>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</si>
  <si>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</si>
  <si>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</si>
  <si>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</si>
  <si>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宋清硕</t>
  </si>
  <si>
    <t>骨架车间</t>
  </si>
  <si>
    <t>130983200410074519</t>
  </si>
  <si>
    <t>张清皓</t>
  </si>
  <si>
    <t>130983199808113535</t>
  </si>
  <si>
    <t>王秀云</t>
  </si>
  <si>
    <t>130983198708051141</t>
  </si>
  <si>
    <t>李玉静</t>
  </si>
  <si>
    <t>130983198807101423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</si>
  <si>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</si>
  <si>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</si>
  <si>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</si>
  <si>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</si>
  <si>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</si>
  <si>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</si>
  <si>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</si>
  <si>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</si>
  <si>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</si>
  <si>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夏胜维</t>
  </si>
  <si>
    <t>130983200306154519</t>
  </si>
  <si>
    <t>陈俊杨</t>
  </si>
  <si>
    <t>130983199201063033</t>
  </si>
  <si>
    <t>梁红玉</t>
  </si>
  <si>
    <t>电泳工序</t>
  </si>
  <si>
    <t>13098319860409282X</t>
  </si>
  <si>
    <t>韩文成</t>
  </si>
  <si>
    <t>130983200210260317</t>
  </si>
  <si>
    <t>殷双花</t>
  </si>
  <si>
    <t>412821197111282967</t>
  </si>
  <si>
    <t>夏俊志</t>
  </si>
  <si>
    <t>130983200403184517</t>
  </si>
  <si>
    <t>杨寿旺</t>
  </si>
  <si>
    <t>132930198911071817</t>
  </si>
  <si>
    <t>杨清智</t>
  </si>
  <si>
    <t>21078120040808161X</t>
  </si>
  <si>
    <t>于乐山</t>
  </si>
  <si>
    <t>130983200410025514</t>
  </si>
  <si>
    <t>王文通</t>
  </si>
  <si>
    <t>130983200305062815</t>
  </si>
  <si>
    <t>王雨涵</t>
  </si>
  <si>
    <t>技术质量部</t>
  </si>
  <si>
    <t>130983200403300047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</si>
  <si>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</si>
  <si>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</si>
  <si>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</si>
  <si>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</si>
  <si>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</si>
  <si>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</si>
  <si>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</si>
  <si>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132930199206034716</t>
  </si>
  <si>
    <t>刘增元</t>
  </si>
  <si>
    <t>130983198711025032</t>
  </si>
  <si>
    <t>王海超</t>
  </si>
  <si>
    <t>130983199903152612</t>
  </si>
  <si>
    <t>吴玉凯</t>
  </si>
  <si>
    <t>130983198912123034</t>
  </si>
  <si>
    <t>田树梅</t>
  </si>
  <si>
    <t>132930198012241122</t>
  </si>
  <si>
    <t>彭洪香</t>
  </si>
  <si>
    <t>132934197611114644</t>
  </si>
  <si>
    <t>替换刘增轩</t>
  </si>
  <si>
    <t>郑春杭</t>
  </si>
  <si>
    <t>130983200202272238</t>
  </si>
  <si>
    <t>替换宋清硕</t>
  </si>
  <si>
    <t>刘永超</t>
  </si>
  <si>
    <t>130983199905091614</t>
  </si>
  <si>
    <t>替换付一达</t>
  </si>
  <si>
    <t>易春凤</t>
  </si>
  <si>
    <t>132930197601291422</t>
  </si>
  <si>
    <t>替换司炜博</t>
  </si>
  <si>
    <t>闫寿岳</t>
  </si>
  <si>
    <t>130983199407303039</t>
  </si>
  <si>
    <t>康骁丽</t>
  </si>
  <si>
    <t>132930198211303541</t>
  </si>
  <si>
    <t>代金涛</t>
  </si>
  <si>
    <t>130983199402280050</t>
  </si>
  <si>
    <t>张艳</t>
  </si>
  <si>
    <t>132930198105265027</t>
  </si>
  <si>
    <t>孙振轩</t>
  </si>
  <si>
    <t>130983199610185015</t>
  </si>
  <si>
    <t>贾丽娜</t>
  </si>
  <si>
    <t>132930198909030522</t>
  </si>
  <si>
    <t>李亚会</t>
  </si>
  <si>
    <t>TPM管理科</t>
  </si>
  <si>
    <t>130983198903021423</t>
  </si>
  <si>
    <t>替换陈俊杨</t>
  </si>
  <si>
    <t>刘洪桥</t>
  </si>
  <si>
    <t>132930197602215317</t>
  </si>
  <si>
    <t>替换梁红玉</t>
  </si>
  <si>
    <t>刘恒州</t>
  </si>
  <si>
    <t>130925199510256230</t>
  </si>
  <si>
    <t>替换胡建州</t>
  </si>
  <si>
    <t>于祖鉴</t>
  </si>
  <si>
    <t>132930199811103337</t>
  </si>
  <si>
    <t>替换杨春雷</t>
  </si>
  <si>
    <t>赵青霞</t>
  </si>
  <si>
    <t>130924198801084247</t>
  </si>
  <si>
    <t>替换孔德朝</t>
  </si>
  <si>
    <t>张强</t>
  </si>
  <si>
    <t>132930198205285519</t>
  </si>
  <si>
    <t>替换杨景德</t>
  </si>
  <si>
    <t>张竞尹</t>
  </si>
  <si>
    <t>130983198705051429</t>
  </si>
  <si>
    <t>替换王先平</t>
  </si>
  <si>
    <t>王健</t>
  </si>
  <si>
    <t>13098319900227003X</t>
  </si>
  <si>
    <t>替换蒋云浩</t>
  </si>
  <si>
    <t>刘立松</t>
  </si>
  <si>
    <t>130983198507070717</t>
  </si>
  <si>
    <t>替换孙玉松</t>
  </si>
  <si>
    <t>于欣欣</t>
  </si>
  <si>
    <t>130983198811260742</t>
  </si>
  <si>
    <t>替换于型淼</t>
  </si>
  <si>
    <t>刘福贵</t>
  </si>
  <si>
    <t>132930197503020928</t>
  </si>
  <si>
    <t>替换赵学亮</t>
  </si>
  <si>
    <t>张海霞</t>
  </si>
  <si>
    <t>130925199401096629</t>
  </si>
  <si>
    <t>替换王宇</t>
  </si>
  <si>
    <t>于曼曼</t>
  </si>
  <si>
    <t>130924199206284222</t>
  </si>
  <si>
    <t>替换赵蕾</t>
  </si>
  <si>
    <t>王玲玲</t>
  </si>
  <si>
    <t>132930197707180042</t>
  </si>
  <si>
    <t>替换于献廷</t>
  </si>
  <si>
    <t>张家政</t>
  </si>
  <si>
    <t>130983200201270310</t>
  </si>
  <si>
    <t>替换刘景丽</t>
  </si>
  <si>
    <t>邓文博</t>
  </si>
  <si>
    <t>130983200407122217</t>
  </si>
  <si>
    <t>替换石佳贺</t>
  </si>
  <si>
    <t>贾展</t>
  </si>
  <si>
    <t>130983199702095017</t>
  </si>
  <si>
    <t>替换孙秋生</t>
  </si>
  <si>
    <t>张宇</t>
  </si>
  <si>
    <t>130983200205022031</t>
  </si>
  <si>
    <t>替换王淑香</t>
  </si>
  <si>
    <t>雷善杉</t>
  </si>
  <si>
    <t>北京驻外</t>
  </si>
  <si>
    <t>210213198511093017</t>
  </si>
  <si>
    <t>替换张清皓</t>
  </si>
  <si>
    <t>唐阔</t>
  </si>
  <si>
    <t>130983200002090018</t>
  </si>
  <si>
    <t>替换王富民</t>
  </si>
  <si>
    <t>姚家祺</t>
  </si>
  <si>
    <t>13092420020623153X</t>
  </si>
  <si>
    <t>替换孙永俊</t>
  </si>
  <si>
    <t>陈娜娜</t>
  </si>
  <si>
    <t>130983199504131128</t>
  </si>
  <si>
    <t>替换王伟</t>
  </si>
  <si>
    <t>高洪钧</t>
  </si>
  <si>
    <t>130983199702113019</t>
  </si>
  <si>
    <t>替换张玉彪</t>
  </si>
  <si>
    <t>杨蓬云</t>
  </si>
  <si>
    <t>130983199509065342</t>
  </si>
  <si>
    <t>替换陈钰璞</t>
  </si>
  <si>
    <t>郝永兴</t>
  </si>
  <si>
    <t>焊接工序</t>
  </si>
  <si>
    <t>130925199812076219</t>
  </si>
  <si>
    <t>替换孙伟轩</t>
  </si>
  <si>
    <t>韩苏军</t>
  </si>
  <si>
    <t>140426198711112010</t>
  </si>
  <si>
    <t>替换孙秀霞</t>
  </si>
  <si>
    <t>赵彩霞</t>
  </si>
  <si>
    <t>140181199002062826</t>
  </si>
  <si>
    <t>刘花</t>
  </si>
  <si>
    <t>132930198106160024</t>
  </si>
  <si>
    <t>施立如</t>
  </si>
  <si>
    <t>销售管理部</t>
  </si>
  <si>
    <t>130983199703111621</t>
  </si>
  <si>
    <t>李家祥</t>
  </si>
  <si>
    <t>130983199412200018</t>
  </si>
  <si>
    <t>金益森</t>
  </si>
  <si>
    <t>130983199412301150</t>
  </si>
  <si>
    <t>王化涛</t>
  </si>
  <si>
    <t>132930199508040310</t>
  </si>
  <si>
    <t>赵砚昌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</si>
  <si>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</si>
  <si>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</si>
  <si>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</si>
  <si>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</si>
  <si>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</si>
  <si>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</si>
  <si>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杨海洋</t>
  </si>
  <si>
    <t>130924200207261511</t>
  </si>
  <si>
    <t>王瑞达</t>
  </si>
  <si>
    <t>130924200303161510</t>
  </si>
  <si>
    <t>白丽霞</t>
  </si>
  <si>
    <t>132930198105155020</t>
  </si>
  <si>
    <t>替换金益森</t>
  </si>
  <si>
    <t>刘广通</t>
  </si>
  <si>
    <t>132930199301293513</t>
  </si>
  <si>
    <t>替换李家祥</t>
  </si>
  <si>
    <t>何俊财</t>
  </si>
  <si>
    <t>130983199606161811</t>
  </si>
  <si>
    <t>替换刘花</t>
  </si>
  <si>
    <t>合计</t>
  </si>
  <si>
    <t>序号</t>
  </si>
  <si>
    <t>入职时间</t>
  </si>
  <si>
    <t>刘东</t>
  </si>
  <si>
    <t>李海勇</t>
  </si>
  <si>
    <t>邓柯静</t>
  </si>
  <si>
    <t>韩辉</t>
  </si>
  <si>
    <t>韩洪霞</t>
  </si>
  <si>
    <t>张福英</t>
  </si>
  <si>
    <t>财务管理部</t>
  </si>
  <si>
    <t>魏新合</t>
  </si>
  <si>
    <t>王腾旺</t>
  </si>
  <si>
    <t>刘世广</t>
  </si>
  <si>
    <t>邱新杰</t>
  </si>
  <si>
    <t>刘明旭</t>
  </si>
  <si>
    <t>制造部-金属件厂</t>
  </si>
  <si>
    <t>王小乐</t>
  </si>
  <si>
    <t>董宪庆</t>
  </si>
  <si>
    <t>张飞飞</t>
  </si>
  <si>
    <t>电泳底座模块化组装工序</t>
  </si>
  <si>
    <t>张超</t>
  </si>
  <si>
    <t>模具、工装维修</t>
  </si>
  <si>
    <t>孙如春</t>
  </si>
  <si>
    <t>制造部总装厂</t>
  </si>
  <si>
    <t>邓榆</t>
  </si>
  <si>
    <t>座椅总装工序</t>
  </si>
  <si>
    <t>马搏声</t>
  </si>
  <si>
    <t>缝纫工序</t>
  </si>
  <si>
    <t>张建萍</t>
  </si>
  <si>
    <t>发泡工序</t>
  </si>
  <si>
    <t>王兴硕</t>
  </si>
  <si>
    <t>李兴宇</t>
  </si>
  <si>
    <t>王凤荣</t>
  </si>
  <si>
    <t>张海勇</t>
  </si>
  <si>
    <t>石会</t>
  </si>
  <si>
    <t>李飞</t>
  </si>
  <si>
    <t>张宏槿</t>
  </si>
  <si>
    <t>刘海霞</t>
  </si>
  <si>
    <t>王菊</t>
  </si>
  <si>
    <t>周俊岭</t>
  </si>
  <si>
    <t>韩金辉</t>
  </si>
  <si>
    <t>张博洋</t>
  </si>
  <si>
    <t>于海旺</t>
  </si>
  <si>
    <t>律俊宇</t>
  </si>
  <si>
    <t>张玉振</t>
  </si>
  <si>
    <t>王贺</t>
  </si>
  <si>
    <t>向利新</t>
  </si>
  <si>
    <t>王华</t>
  </si>
  <si>
    <t>孙艳琦</t>
  </si>
  <si>
    <t>杜德喜</t>
  </si>
  <si>
    <t>张丽</t>
  </si>
  <si>
    <t>董金岭</t>
  </si>
  <si>
    <t>王金勇</t>
  </si>
  <si>
    <t>高志恒</t>
  </si>
  <si>
    <t>田雅冬</t>
  </si>
  <si>
    <t>张猛</t>
  </si>
  <si>
    <t>赵德亮</t>
  </si>
  <si>
    <t>李庆仙</t>
  </si>
  <si>
    <t>赵娜</t>
  </si>
  <si>
    <t>杨莉莉</t>
  </si>
  <si>
    <t>李晓</t>
  </si>
  <si>
    <t>王海旭</t>
  </si>
  <si>
    <t>王超</t>
  </si>
  <si>
    <t>张朋</t>
  </si>
  <si>
    <t>田寿月</t>
  </si>
  <si>
    <t>郑世凤</t>
  </si>
  <si>
    <t>刘阔</t>
  </si>
  <si>
    <t>张家旺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</si>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</sst>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_(* #,##0.00_);_(* \(#,##0.00\);_(* &quot;-&quot;??_);_(@_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yyyy\-mm\-dd;@"/>
    <numFmt numFmtId="178" formatCode="0.00_ "/>
    <numFmt numFmtId="179" formatCode="0_ "/>
  </numFmts>
  <fonts count="50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8"/>
      <color theme="1"/>
      <name val="微软雅黑"/>
      <charset val="134"/>
    </font>
    <font>
      <sz val="8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52"/>
      <name val="Calibri"/>
      <charset val="134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b/>
      <sz val="11"/>
      <color indexed="8"/>
      <name val="Calibri"/>
      <charset val="134"/>
    </font>
    <font>
      <sz val="11"/>
      <color indexed="8"/>
      <name val="Calibri"/>
      <charset val="134"/>
    </font>
    <font>
      <b/>
      <sz val="11"/>
      <color indexed="63"/>
      <name val="Calibri"/>
      <charset val="134"/>
    </font>
    <font>
      <b/>
      <sz val="13"/>
      <color indexed="56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9"/>
      <name val="Calibri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20"/>
      <name val="Calibri"/>
      <charset val="134"/>
    </font>
    <font>
      <sz val="11"/>
      <color indexed="17"/>
      <name val="Calibri"/>
      <charset val="134"/>
    </font>
    <font>
      <b/>
      <sz val="11"/>
      <color indexed="56"/>
      <name val="Calibri"/>
      <charset val="134"/>
    </font>
    <font>
      <b/>
      <sz val="18"/>
      <color indexed="56"/>
      <name val="Cambria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10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0" fillId="0" borderId="0">
      <alignment vertical="center"/>
    </xf>
    <xf numFmtId="0" fontId="13" fillId="0" borderId="0"/>
    <xf numFmtId="42" fontId="10" fillId="0" borderId="0" applyFont="0" applyFill="0" applyBorder="0" applyAlignment="0" applyProtection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21" fillId="11" borderId="8" applyNumberFormat="0" applyAlignment="0" applyProtection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44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24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43" fontId="10" fillId="0" borderId="0" applyFont="0" applyFill="0" applyBorder="0" applyAlignment="0" applyProtection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3" fillId="0" borderId="0"/>
    <xf numFmtId="0" fontId="11" fillId="0" borderId="0"/>
    <xf numFmtId="0" fontId="0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9" fontId="10" fillId="0" borderId="0" applyFont="0" applyFill="0" applyBorder="0" applyAlignment="0" applyProtection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26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18" borderId="9" applyNumberFormat="0" applyFont="0" applyAlignment="0" applyProtection="0">
      <alignment vertical="center"/>
    </xf>
    <xf numFmtId="0" fontId="11" fillId="0" borderId="0"/>
    <xf numFmtId="0" fontId="13" fillId="0" borderId="0"/>
    <xf numFmtId="0" fontId="19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176" fontId="16" fillId="0" borderId="0" applyFont="0" applyFill="0" applyBorder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31" fillId="0" borderId="10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32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1" fillId="0" borderId="0"/>
    <xf numFmtId="0" fontId="27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34" fillId="26" borderId="12" applyNumberFormat="0" applyAlignment="0" applyProtection="0">
      <alignment vertical="center"/>
    </xf>
    <xf numFmtId="0" fontId="11" fillId="0" borderId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35" fillId="26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36" fillId="28" borderId="1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20" fillId="30" borderId="0" applyNumberFormat="0" applyBorder="0" applyAlignment="0" applyProtection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38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37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9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20" fillId="35" borderId="0" applyNumberFormat="0" applyBorder="0" applyAlignment="0" applyProtection="0">
      <alignment vertical="center"/>
    </xf>
    <xf numFmtId="0" fontId="12" fillId="4" borderId="3" applyNumberFormat="0" applyAlignment="0" applyProtection="0"/>
    <xf numFmtId="0" fontId="20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2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20" fillId="39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0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44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20" fillId="23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2" fillId="4" borderId="3" applyNumberFormat="0" applyAlignment="0" applyProtection="0"/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4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6" fillId="31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47" borderId="0" applyNumberFormat="0" applyBorder="0" applyAlignment="0" applyProtection="0"/>
    <xf numFmtId="0" fontId="13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25" fillId="16" borderId="0" applyNumberFormat="0" applyBorder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48" borderId="0" applyNumberFormat="0" applyBorder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25" fillId="49" borderId="0" applyNumberFormat="0" applyBorder="0" applyAlignment="0" applyProtection="0"/>
    <xf numFmtId="0" fontId="13" fillId="0" borderId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6" fillId="37" borderId="0" applyNumberFormat="0" applyBorder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25" fillId="19" borderId="0" applyNumberFormat="0" applyBorder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25" fillId="50" borderId="0" applyNumberFormat="0" applyBorder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6" fillId="51" borderId="0" applyNumberFormat="0" applyBorder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9" borderId="0" applyNumberFormat="0" applyBorder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6" fillId="50" borderId="0" applyNumberFormat="0" applyBorder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/>
    <xf numFmtId="0" fontId="11" fillId="0" borderId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6" fillId="34" borderId="0" applyNumberFormat="0" applyBorder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25" fillId="15" borderId="0" applyNumberFormat="0" applyBorder="0" applyAlignment="0" applyProtection="0"/>
    <xf numFmtId="0" fontId="13" fillId="0" borderId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25" fillId="52" borderId="0" applyNumberFormat="0" applyBorder="0" applyAlignment="0" applyProtection="0"/>
    <xf numFmtId="0" fontId="25" fillId="21" borderId="0" applyNumberFormat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25" fillId="38" borderId="0" applyNumberFormat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25" fillId="2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5" fillId="15" borderId="0" applyNumberFormat="0" applyBorder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25" fillId="16" borderId="0" applyNumberFormat="0" applyBorder="0" applyAlignment="0" applyProtection="0"/>
    <xf numFmtId="0" fontId="13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25" fillId="53" borderId="0" applyNumberFormat="0" applyBorder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39" fillId="54" borderId="0" applyNumberFormat="0" applyBorder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3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7" fillId="4" borderId="6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3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3" fillId="0" borderId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9" fontId="16" fillId="0" borderId="0" applyFont="0" applyFill="0" applyBorder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7" fillId="4" borderId="6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3" fillId="0" borderId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3" fillId="0" borderId="0"/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8" fillId="0" borderId="7" applyNumberFormat="0" applyFill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41" fillId="0" borderId="16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41" fillId="0" borderId="0" applyNumberFormat="0" applyFill="0" applyBorder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7" fillId="4" borderId="6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7" fillId="4" borderId="6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3" fillId="0" borderId="0"/>
    <xf numFmtId="0" fontId="13" fillId="0" borderId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0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0" fillId="0" borderId="0"/>
    <xf numFmtId="0" fontId="0" fillId="0" borderId="0"/>
    <xf numFmtId="0" fontId="17" fillId="4" borderId="6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7" fillId="4" borderId="6" applyNumberFormat="0" applyAlignment="0" applyProtection="0"/>
    <xf numFmtId="0" fontId="12" fillId="4" borderId="3" applyNumberFormat="0" applyAlignment="0" applyProtection="0"/>
    <xf numFmtId="0" fontId="11" fillId="0" borderId="0"/>
    <xf numFmtId="0" fontId="17" fillId="4" borderId="6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3" fillId="0" borderId="0"/>
    <xf numFmtId="0" fontId="17" fillId="4" borderId="6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7" fillId="4" borderId="6" applyNumberFormat="0" applyAlignment="0" applyProtection="0"/>
    <xf numFmtId="0" fontId="11" fillId="0" borderId="0"/>
    <xf numFmtId="0" fontId="13" fillId="0" borderId="0"/>
    <xf numFmtId="0" fontId="40" fillId="48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3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3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2" fillId="4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2" fillId="4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2" fillId="4" borderId="3" applyNumberFormat="0" applyAlignment="0" applyProtection="0"/>
    <xf numFmtId="0" fontId="13" fillId="0" borderId="0"/>
    <xf numFmtId="0" fontId="11" fillId="0" borderId="0"/>
    <xf numFmtId="0" fontId="12" fillId="4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2" fillId="4" borderId="3" applyNumberForma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2" fillId="4" borderId="3" applyNumberFormat="0" applyAlignment="0" applyProtection="0"/>
    <xf numFmtId="0" fontId="12" fillId="4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43" fillId="55" borderId="17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44" fillId="0" borderId="0" applyNumberFormat="0" applyFill="0" applyBorder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45" fillId="0" borderId="18" applyNumberFormat="0" applyFill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47" fillId="0" borderId="19" applyNumberFormat="0" applyFill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0" fillId="0" borderId="0"/>
    <xf numFmtId="0" fontId="14" fillId="5" borderId="3" applyNumberFormat="0" applyAlignment="0" applyProtection="0"/>
    <xf numFmtId="0" fontId="13" fillId="0" borderId="0"/>
    <xf numFmtId="0" fontId="17" fillId="4" borderId="6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0" fillId="0" borderId="0"/>
    <xf numFmtId="0" fontId="0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0" fillId="0" borderId="0"/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7" fillId="4" borderId="6" applyNumberFormat="0" applyAlignment="0" applyProtection="0"/>
    <xf numFmtId="0" fontId="14" fillId="5" borderId="3" applyNumberFormat="0" applyAlignment="0" applyProtection="0"/>
    <xf numFmtId="0" fontId="17" fillId="4" borderId="6" applyNumberFormat="0" applyAlignment="0" applyProtection="0"/>
    <xf numFmtId="0" fontId="14" fillId="5" borderId="3" applyNumberFormat="0" applyAlignment="0" applyProtection="0"/>
    <xf numFmtId="0" fontId="17" fillId="4" borderId="6" applyNumberFormat="0" applyAlignment="0" applyProtection="0"/>
    <xf numFmtId="0" fontId="11" fillId="0" borderId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3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7" fillId="4" borderId="6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46" fillId="0" borderId="0" applyNumberFormat="0" applyFill="0" applyBorder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4" fillId="5" borderId="3" applyNumberFormat="0" applyAlignment="0" applyProtection="0"/>
    <xf numFmtId="0" fontId="13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0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5" fillId="0" borderId="4" applyNumberFormat="0" applyFill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0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0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4" fillId="5" borderId="3" applyNumberFormat="0" applyAlignment="0" applyProtection="0"/>
    <xf numFmtId="0" fontId="13" fillId="0" borderId="0"/>
    <xf numFmtId="0" fontId="14" fillId="5" borderId="3" applyNumberFormat="0" applyAlignment="0" applyProtection="0"/>
    <xf numFmtId="0" fontId="14" fillId="5" borderId="3" applyNumberForma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3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5" borderId="3" applyNumberFormat="0" applyAlignment="0" applyProtection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4" fillId="5" borderId="3" applyNumberFormat="0" applyAlignment="0" applyProtection="0"/>
    <xf numFmtId="0" fontId="10" fillId="0" borderId="0">
      <alignment vertical="center"/>
    </xf>
    <xf numFmtId="0" fontId="14" fillId="5" borderId="3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4" fillId="5" borderId="3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48" fillId="56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9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7" fillId="4" borderId="6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3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3" fillId="0" borderId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5" fillId="0" borderId="4" applyNumberFormat="0" applyFill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4" borderId="6" applyNumberFormat="0" applyAlignment="0" applyProtection="0"/>
    <xf numFmtId="0" fontId="13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13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1" fillId="0" borderId="0"/>
    <xf numFmtId="0" fontId="16" fillId="6" borderId="5" applyNumberFormat="0" applyFont="0" applyAlignment="0" applyProtection="0"/>
    <xf numFmtId="0" fontId="15" fillId="0" borderId="4" applyNumberFormat="0" applyFill="0" applyAlignment="0" applyProtection="0"/>
    <xf numFmtId="0" fontId="0" fillId="0" borderId="0"/>
    <xf numFmtId="0" fontId="11" fillId="0" borderId="0"/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0" fillId="0" borderId="0">
      <alignment vertical="center"/>
    </xf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3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6" fillId="6" borderId="5" applyNumberFormat="0" applyFont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6" borderId="5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6" fillId="6" borderId="5" applyNumberFormat="0" applyFon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3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3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3" fillId="0" borderId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0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0" fillId="0" borderId="0"/>
    <xf numFmtId="0" fontId="17" fillId="4" borderId="6" applyNumberFormat="0" applyAlignment="0" applyProtection="0"/>
    <xf numFmtId="0" fontId="11" fillId="0" borderId="0"/>
    <xf numFmtId="0" fontId="0" fillId="0" borderId="0"/>
    <xf numFmtId="0" fontId="0" fillId="0" borderId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0" fillId="0" borderId="0"/>
    <xf numFmtId="0" fontId="0" fillId="0" borderId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3" fillId="0" borderId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3" fillId="0" borderId="0"/>
    <xf numFmtId="0" fontId="11" fillId="0" borderId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1" fillId="0" borderId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3" fillId="0" borderId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0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3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0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1" fillId="0" borderId="0"/>
    <xf numFmtId="0" fontId="0" fillId="0" borderId="0"/>
    <xf numFmtId="0" fontId="17" fillId="4" borderId="6" applyNumberFormat="0" applyAlignment="0" applyProtection="0"/>
    <xf numFmtId="0" fontId="10" fillId="0" borderId="0">
      <alignment vertical="center"/>
    </xf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1" fillId="0" borderId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7" fillId="4" borderId="6" applyNumberFormat="0" applyAlignment="0" applyProtection="0"/>
    <xf numFmtId="0" fontId="13" fillId="0" borderId="0"/>
    <xf numFmtId="0" fontId="10" fillId="0" borderId="0">
      <alignment vertical="center"/>
    </xf>
    <xf numFmtId="0" fontId="42" fillId="0" borderId="0" applyNumberFormat="0" applyFill="0" applyBorder="0" applyAlignment="0" applyProtection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0" fillId="0" borderId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3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3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3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3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3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4" applyNumberFormat="0" applyFill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5" fillId="0" borderId="4" applyNumberFormat="0" applyFill="0" applyAlignment="0" applyProtection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3" fillId="0" borderId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>
      <alignment vertical="center"/>
    </xf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3" fillId="0" borderId="0"/>
    <xf numFmtId="0" fontId="0" fillId="0" borderId="0"/>
    <xf numFmtId="0" fontId="10" fillId="0" borderId="0">
      <alignment vertical="center"/>
    </xf>
    <xf numFmtId="0" fontId="13" fillId="0" borderId="0"/>
    <xf numFmtId="0" fontId="0" fillId="0" borderId="0"/>
    <xf numFmtId="0" fontId="0" fillId="0" borderId="0"/>
    <xf numFmtId="0" fontId="11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3" fillId="0" borderId="0"/>
    <xf numFmtId="0" fontId="11" fillId="0" borderId="0"/>
    <xf numFmtId="0" fontId="0" fillId="0" borderId="0"/>
    <xf numFmtId="0" fontId="11" fillId="0" borderId="0"/>
    <xf numFmtId="0" fontId="10" fillId="0" borderId="0">
      <alignment vertical="center"/>
    </xf>
    <xf numFmtId="0" fontId="0" fillId="0" borderId="0"/>
    <xf numFmtId="0" fontId="0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0" fillId="0" borderId="0"/>
    <xf numFmtId="0" fontId="11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3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0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176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176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6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0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176" fontId="11" fillId="0" borderId="0" applyFont="0" applyFill="0" applyBorder="0" applyAlignment="0" applyProtection="0"/>
    <xf numFmtId="0" fontId="11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horizont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0" xfId="0" applyFont="1"/>
    <xf numFmtId="0" fontId="0" fillId="0" borderId="0" xfId="0" applyAlignment="1">
      <alignment horizont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/>
    </xf>
    <xf numFmtId="0" fontId="7" fillId="0" borderId="0" xfId="0" applyFont="1" applyFill="1"/>
    <xf numFmtId="0" fontId="0" fillId="0" borderId="1" xfId="0" applyFill="1" applyBorder="1"/>
    <xf numFmtId="0" fontId="0" fillId="0" borderId="1" xfId="0" applyBorder="1"/>
    <xf numFmtId="49" fontId="4" fillId="0" borderId="1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Input 9 5 2" xfId="4"/>
    <cellStyle name="常规 2 2 2 2 2 2 2 6 4" xfId="5"/>
    <cellStyle name="常规 2 2 3 3 2 2 7 3" xfId="6"/>
    <cellStyle name="常规 3 6 3 8 4" xfId="7"/>
    <cellStyle name="常规 10 3 2 2 2 2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常规 2 3 2 2 2 2 2 7 2" xfId="17"/>
    <cellStyle name="Calculation 12 35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92D05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627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628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629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629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629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629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629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629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629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629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629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629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629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629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629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629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629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629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629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629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629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629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629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629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629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629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629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629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629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629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629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629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629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629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629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629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629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629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629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629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630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631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631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631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631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631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631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631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632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632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632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632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633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634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634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635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636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636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636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637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637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637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637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637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638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638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638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638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639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639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640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641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641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642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643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643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643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644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645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645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646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646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647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647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3"/>
  <sheetViews>
    <sheetView showGridLines="0" tabSelected="1" topLeftCell="A2" workbookViewId="0">
      <selection activeCell="F13" sqref="F13"/>
    </sheetView>
  </sheetViews>
  <sheetFormatPr defaultColWidth="9" defaultRowHeight="14.25"/>
  <cols>
    <col min="1" max="1" width="7.375" style="31" customWidth="1"/>
    <col min="2" max="2" width="9" style="31"/>
    <col min="3" max="3" width="18.625" customWidth="1"/>
    <col min="4" max="4" width="5.75" customWidth="1"/>
    <col min="5" max="5" width="14.125" customWidth="1"/>
    <col min="6" max="6" width="22.25" customWidth="1"/>
    <col min="7" max="7" width="4.75" customWidth="1"/>
    <col min="8" max="8" width="20.625" customWidth="1"/>
    <col min="9" max="9" width="9" customWidth="1"/>
    <col min="10" max="10" width="9.625"/>
    <col min="11" max="12" width="9.375" customWidth="1"/>
    <col min="13" max="13" width="13.25" customWidth="1"/>
  </cols>
  <sheetData>
    <row r="1" ht="38" customHeight="1" spans="1:13">
      <c r="A1" s="32" t="s">
        <v>300</v>
      </c>
      <c r="B1" s="32"/>
      <c r="C1" s="1"/>
      <c r="D1" s="1"/>
      <c r="E1" s="2"/>
      <c r="F1" s="1"/>
      <c r="G1" s="1"/>
      <c r="H1" s="1"/>
      <c r="I1" s="1"/>
      <c r="J1" s="1"/>
      <c r="K1" s="16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12" t="s">
        <v>9</v>
      </c>
      <c r="I2" s="12" t="s">
        <v>10</v>
      </c>
      <c r="J2" s="12" t="s">
        <v>11</v>
      </c>
      <c r="K2" s="12" t="s">
        <v>301</v>
      </c>
      <c r="L2" s="12" t="s">
        <v>302</v>
      </c>
      <c r="M2" s="12" t="s">
        <v>303</v>
      </c>
    </row>
    <row r="3" s="31" customFormat="1" ht="24" customHeight="1" spans="1:13">
      <c r="A3" s="3">
        <v>1</v>
      </c>
      <c r="B3" s="11" t="s">
        <v>136</v>
      </c>
      <c r="C3" s="4" t="s">
        <v>48</v>
      </c>
      <c r="D3" s="8" t="str">
        <f>IF(MOD(MID(F3,17,1),2)=0,"女","男")</f>
        <v>男</v>
      </c>
      <c r="E3" s="9" t="s">
        <v>304</v>
      </c>
      <c r="F3" s="6" t="s">
        <v>137</v>
      </c>
      <c r="G3" s="6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2" t="s">
        <v>20</v>
      </c>
      <c r="J3" s="12">
        <v>31</v>
      </c>
      <c r="K3" s="14">
        <v>59</v>
      </c>
      <c r="L3" s="14">
        <f t="shared" ref="L3:L8" si="0">J3</f>
        <v>31</v>
      </c>
      <c r="M3" s="14">
        <f t="shared" ref="M3:M8" si="1">SUM(K3:L3)</f>
        <v>90</v>
      </c>
    </row>
    <row r="4" s="31" customFormat="1" ht="24" customHeight="1" spans="1:15">
      <c r="A4" s="3">
        <v>2</v>
      </c>
      <c r="B4" s="11" t="s">
        <v>222</v>
      </c>
      <c r="C4" s="4" t="s">
        <v>15</v>
      </c>
      <c r="D4" s="8" t="s">
        <v>16</v>
      </c>
      <c r="E4" s="30">
        <v>44487</v>
      </c>
      <c r="F4" s="6" t="s">
        <v>223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  <c r="N4" s="33"/>
      <c r="O4" s="33"/>
    </row>
    <row r="5" s="31" customFormat="1" ht="24" customHeight="1" spans="1:14">
      <c r="A5" s="3">
        <v>3</v>
      </c>
      <c r="B5" s="11" t="s">
        <v>305</v>
      </c>
      <c r="C5" s="4" t="s">
        <v>15</v>
      </c>
      <c r="D5" s="8" t="s">
        <v>16</v>
      </c>
      <c r="E5" s="30">
        <v>44487</v>
      </c>
      <c r="F5" s="6" t="s">
        <v>306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  <c r="N5" s="33"/>
    </row>
    <row r="6" s="31" customFormat="1" ht="24" customHeight="1" spans="1:14">
      <c r="A6" s="3">
        <v>4</v>
      </c>
      <c r="B6" s="11" t="s">
        <v>307</v>
      </c>
      <c r="C6" s="4" t="s">
        <v>15</v>
      </c>
      <c r="D6" s="8" t="s">
        <v>16</v>
      </c>
      <c r="E6" s="30">
        <v>44487</v>
      </c>
      <c r="F6" s="6" t="s">
        <v>308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  <c r="N6" s="33"/>
    </row>
    <row r="7" s="31" customFormat="1" ht="24" customHeight="1" spans="1:14">
      <c r="A7" s="3">
        <v>5</v>
      </c>
      <c r="B7" s="11" t="s">
        <v>309</v>
      </c>
      <c r="C7" s="4" t="s">
        <v>15</v>
      </c>
      <c r="D7" s="8" t="s">
        <v>16</v>
      </c>
      <c r="E7" s="30">
        <v>44487</v>
      </c>
      <c r="F7" s="6" t="s">
        <v>310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  <c r="N7" s="33"/>
    </row>
    <row r="8" s="31" customFormat="1" ht="24" customHeight="1" spans="1:14">
      <c r="A8" s="3">
        <v>6</v>
      </c>
      <c r="B8" s="11" t="s">
        <v>311</v>
      </c>
      <c r="C8" s="4" t="s">
        <v>152</v>
      </c>
      <c r="D8" s="8" t="s">
        <v>16</v>
      </c>
      <c r="E8" s="30">
        <v>44487</v>
      </c>
      <c r="F8" s="6" t="s">
        <v>312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  <c r="N8" s="33"/>
    </row>
    <row r="9" s="31" customFormat="1" ht="22" customHeight="1" spans="1:13">
      <c r="A9" s="3">
        <v>7</v>
      </c>
      <c r="B9" s="11" t="s">
        <v>313</v>
      </c>
      <c r="C9" s="4" t="s">
        <v>314</v>
      </c>
      <c r="D9" s="8" t="s">
        <v>16</v>
      </c>
      <c r="E9" s="30">
        <v>44498</v>
      </c>
      <c r="F9" s="6" t="s">
        <v>315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ref="L9:L34" si="2">J9</f>
        <v>31</v>
      </c>
      <c r="M9" s="14">
        <f t="shared" ref="M9:M34" si="3">SUM(K9:L9)</f>
        <v>90</v>
      </c>
    </row>
    <row r="10" s="31" customFormat="1" ht="22" customHeight="1" spans="1:13">
      <c r="A10" s="3">
        <v>8</v>
      </c>
      <c r="B10" s="11" t="s">
        <v>316</v>
      </c>
      <c r="C10" s="4" t="s">
        <v>314</v>
      </c>
      <c r="D10" s="8" t="s">
        <v>16</v>
      </c>
      <c r="E10" s="30">
        <v>44501</v>
      </c>
      <c r="F10" s="6" t="s">
        <v>317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2"/>
        <v>31</v>
      </c>
      <c r="M10" s="14">
        <f t="shared" si="3"/>
        <v>90</v>
      </c>
    </row>
    <row r="11" s="31" customFormat="1" ht="22" customHeight="1" spans="1:13">
      <c r="A11" s="3">
        <v>9</v>
      </c>
      <c r="B11" s="11" t="s">
        <v>318</v>
      </c>
      <c r="C11" s="4" t="s">
        <v>48</v>
      </c>
      <c r="D11" s="8" t="s">
        <v>16</v>
      </c>
      <c r="E11" s="30">
        <v>44501</v>
      </c>
      <c r="F11" s="6" t="s">
        <v>319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2"/>
        <v>31</v>
      </c>
      <c r="M11" s="14">
        <f t="shared" si="3"/>
        <v>90</v>
      </c>
    </row>
    <row r="12" s="31" customFormat="1" ht="22" customHeight="1" spans="1:13">
      <c r="A12" s="3">
        <v>10</v>
      </c>
      <c r="B12" s="11" t="s">
        <v>320</v>
      </c>
      <c r="C12" s="4" t="s">
        <v>143</v>
      </c>
      <c r="D12" s="8" t="s">
        <v>16</v>
      </c>
      <c r="E12" s="30">
        <v>44501</v>
      </c>
      <c r="F12" s="6" t="s">
        <v>321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2"/>
        <v>31</v>
      </c>
      <c r="M12" s="14">
        <f t="shared" si="3"/>
        <v>90</v>
      </c>
    </row>
    <row r="13" s="31" customFormat="1" ht="22" customHeight="1" spans="1:13">
      <c r="A13" s="3">
        <v>11</v>
      </c>
      <c r="B13" s="11" t="s">
        <v>322</v>
      </c>
      <c r="C13" s="4" t="s">
        <v>323</v>
      </c>
      <c r="D13" s="8" t="s">
        <v>16</v>
      </c>
      <c r="E13" s="30">
        <v>44502</v>
      </c>
      <c r="F13" s="6" t="s">
        <v>324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2"/>
        <v>31</v>
      </c>
      <c r="M13" s="14">
        <f t="shared" si="3"/>
        <v>90</v>
      </c>
    </row>
    <row r="14" s="31" customFormat="1" ht="22" customHeight="1" spans="1:13">
      <c r="A14" s="3">
        <v>12</v>
      </c>
      <c r="B14" s="11" t="s">
        <v>325</v>
      </c>
      <c r="C14" s="4" t="s">
        <v>152</v>
      </c>
      <c r="D14" s="8" t="s">
        <v>16</v>
      </c>
      <c r="E14" s="30">
        <v>44503</v>
      </c>
      <c r="F14" s="6" t="s">
        <v>326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2"/>
        <v>31</v>
      </c>
      <c r="M14" s="14">
        <f t="shared" si="3"/>
        <v>90</v>
      </c>
    </row>
    <row r="15" s="31" customFormat="1" ht="22" customHeight="1" spans="1:13">
      <c r="A15" s="3">
        <v>13</v>
      </c>
      <c r="B15" s="11" t="s">
        <v>327</v>
      </c>
      <c r="C15" s="4" t="s">
        <v>15</v>
      </c>
      <c r="D15" s="8" t="s">
        <v>16</v>
      </c>
      <c r="E15" s="30">
        <v>44503</v>
      </c>
      <c r="F15" s="6" t="s">
        <v>328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2"/>
        <v>31</v>
      </c>
      <c r="M15" s="14">
        <f t="shared" si="3"/>
        <v>90</v>
      </c>
    </row>
    <row r="16" s="31" customFormat="1" ht="22" customHeight="1" spans="1:13">
      <c r="A16" s="3">
        <v>14</v>
      </c>
      <c r="B16" s="11" t="s">
        <v>329</v>
      </c>
      <c r="C16" s="4" t="s">
        <v>323</v>
      </c>
      <c r="D16" s="8" t="s">
        <v>16</v>
      </c>
      <c r="E16" s="30">
        <v>44503</v>
      </c>
      <c r="F16" s="6" t="s">
        <v>330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2"/>
        <v>31</v>
      </c>
      <c r="M16" s="14">
        <f t="shared" si="3"/>
        <v>90</v>
      </c>
    </row>
    <row r="17" s="31" customFormat="1" ht="22" customHeight="1" spans="1:13">
      <c r="A17" s="3">
        <v>15</v>
      </c>
      <c r="B17" s="4" t="s">
        <v>331</v>
      </c>
      <c r="C17" s="4" t="s">
        <v>314</v>
      </c>
      <c r="D17" s="8" t="s">
        <v>16</v>
      </c>
      <c r="E17" s="30">
        <v>44504</v>
      </c>
      <c r="F17" s="6" t="s">
        <v>332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2"/>
        <v>31</v>
      </c>
      <c r="M17" s="14">
        <f t="shared" si="3"/>
        <v>90</v>
      </c>
    </row>
    <row r="18" s="31" customFormat="1" ht="22" customHeight="1" spans="1:13">
      <c r="A18" s="3">
        <v>16</v>
      </c>
      <c r="B18" s="4" t="s">
        <v>333</v>
      </c>
      <c r="C18" s="4" t="s">
        <v>314</v>
      </c>
      <c r="D18" s="8" t="s">
        <v>16</v>
      </c>
      <c r="E18" s="30">
        <v>44504</v>
      </c>
      <c r="F18" s="6" t="s">
        <v>334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2"/>
        <v>31</v>
      </c>
      <c r="M18" s="14">
        <f t="shared" si="3"/>
        <v>90</v>
      </c>
    </row>
    <row r="19" s="31" customFormat="1" ht="22" customHeight="1" spans="1:13">
      <c r="A19" s="3">
        <v>17</v>
      </c>
      <c r="B19" s="4" t="s">
        <v>335</v>
      </c>
      <c r="C19" s="4" t="s">
        <v>314</v>
      </c>
      <c r="D19" s="8" t="s">
        <v>16</v>
      </c>
      <c r="E19" s="30">
        <v>44505</v>
      </c>
      <c r="F19" s="6" t="s">
        <v>336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2"/>
        <v>31</v>
      </c>
      <c r="M19" s="14">
        <f t="shared" si="3"/>
        <v>90</v>
      </c>
    </row>
    <row r="20" s="31" customFormat="1" ht="22" customHeight="1" spans="1:13">
      <c r="A20" s="3">
        <v>18</v>
      </c>
      <c r="B20" s="4" t="s">
        <v>60</v>
      </c>
      <c r="C20" s="4" t="s">
        <v>152</v>
      </c>
      <c r="D20" s="8" t="s">
        <v>16</v>
      </c>
      <c r="E20" s="30">
        <v>44509</v>
      </c>
      <c r="F20" s="6" t="s">
        <v>337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2"/>
        <v>31</v>
      </c>
      <c r="M20" s="14">
        <f t="shared" si="3"/>
        <v>90</v>
      </c>
    </row>
    <row r="21" s="31" customFormat="1" ht="22" customHeight="1" spans="1:13">
      <c r="A21" s="3">
        <v>19</v>
      </c>
      <c r="B21" s="4" t="s">
        <v>338</v>
      </c>
      <c r="C21" s="4" t="s">
        <v>152</v>
      </c>
      <c r="D21" s="8" t="s">
        <v>16</v>
      </c>
      <c r="E21" s="30">
        <v>44509</v>
      </c>
      <c r="F21" s="6" t="s">
        <v>339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2"/>
        <v>31</v>
      </c>
      <c r="M21" s="14">
        <f t="shared" si="3"/>
        <v>90</v>
      </c>
    </row>
    <row r="22" s="31" customFormat="1" ht="22" customHeight="1" spans="1:13">
      <c r="A22" s="3">
        <v>20</v>
      </c>
      <c r="B22" s="4" t="s">
        <v>340</v>
      </c>
      <c r="C22" s="4" t="s">
        <v>152</v>
      </c>
      <c r="D22" s="8" t="s">
        <v>16</v>
      </c>
      <c r="E22" s="30">
        <v>44510</v>
      </c>
      <c r="F22" s="6" t="s">
        <v>341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2"/>
        <v>31</v>
      </c>
      <c r="M22" s="14">
        <f t="shared" si="3"/>
        <v>90</v>
      </c>
    </row>
    <row r="23" s="31" customFormat="1" ht="22" customHeight="1" spans="1:13">
      <c r="A23" s="3">
        <v>21</v>
      </c>
      <c r="B23" s="4" t="s">
        <v>342</v>
      </c>
      <c r="C23" s="4" t="s">
        <v>152</v>
      </c>
      <c r="D23" s="8" t="s">
        <v>16</v>
      </c>
      <c r="E23" s="30">
        <v>44511</v>
      </c>
      <c r="F23" s="6" t="s">
        <v>343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2"/>
        <v>31</v>
      </c>
      <c r="M23" s="14">
        <f t="shared" si="3"/>
        <v>90</v>
      </c>
    </row>
    <row r="24" s="31" customFormat="1" ht="22" customHeight="1" spans="1:13">
      <c r="A24" s="3">
        <v>22</v>
      </c>
      <c r="B24" s="4" t="s">
        <v>344</v>
      </c>
      <c r="C24" s="4" t="s">
        <v>34</v>
      </c>
      <c r="D24" s="8" t="s">
        <v>16</v>
      </c>
      <c r="E24" s="30">
        <v>44511</v>
      </c>
      <c r="F24" s="6" t="s">
        <v>345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2"/>
        <v>31</v>
      </c>
      <c r="M24" s="14">
        <f t="shared" si="3"/>
        <v>90</v>
      </c>
    </row>
    <row r="25" s="31" customFormat="1" ht="22" customHeight="1" spans="1:13">
      <c r="A25" s="3">
        <v>23</v>
      </c>
      <c r="B25" s="4" t="s">
        <v>346</v>
      </c>
      <c r="C25" s="4" t="s">
        <v>87</v>
      </c>
      <c r="D25" s="8" t="s">
        <v>31</v>
      </c>
      <c r="E25" s="30">
        <v>44511</v>
      </c>
      <c r="F25" s="6" t="s">
        <v>347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2"/>
        <v>31</v>
      </c>
      <c r="M25" s="14">
        <f t="shared" si="3"/>
        <v>90</v>
      </c>
    </row>
    <row r="26" s="31" customFormat="1" ht="22" customHeight="1" spans="1:13">
      <c r="A26" s="3">
        <v>24</v>
      </c>
      <c r="B26" s="4" t="s">
        <v>348</v>
      </c>
      <c r="C26" s="4" t="s">
        <v>349</v>
      </c>
      <c r="D26" s="8" t="s">
        <v>16</v>
      </c>
      <c r="E26" s="30">
        <v>44515</v>
      </c>
      <c r="F26" s="6" t="s">
        <v>350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/>
      <c r="I26" s="11" t="s">
        <v>20</v>
      </c>
      <c r="J26" s="12">
        <v>31</v>
      </c>
      <c r="K26" s="14">
        <v>59</v>
      </c>
      <c r="L26" s="14">
        <f t="shared" si="2"/>
        <v>31</v>
      </c>
      <c r="M26" s="14">
        <f t="shared" si="3"/>
        <v>90</v>
      </c>
    </row>
    <row r="27" s="31" customFormat="1" ht="22" customHeight="1" spans="1:13">
      <c r="A27" s="3">
        <v>25</v>
      </c>
      <c r="B27" s="4" t="s">
        <v>351</v>
      </c>
      <c r="C27" s="4" t="s">
        <v>15</v>
      </c>
      <c r="D27" s="8" t="s">
        <v>16</v>
      </c>
      <c r="E27" s="30">
        <v>44516</v>
      </c>
      <c r="F27" s="6" t="s">
        <v>352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si="2"/>
        <v>31</v>
      </c>
      <c r="M27" s="14">
        <f t="shared" si="3"/>
        <v>90</v>
      </c>
    </row>
    <row r="28" s="31" customFormat="1" ht="22" customHeight="1" spans="1:13">
      <c r="A28" s="3">
        <v>26</v>
      </c>
      <c r="B28" s="4" t="s">
        <v>353</v>
      </c>
      <c r="C28" s="4" t="s">
        <v>15</v>
      </c>
      <c r="D28" s="8" t="s">
        <v>16</v>
      </c>
      <c r="E28" s="30">
        <v>44517</v>
      </c>
      <c r="F28" s="6" t="s">
        <v>354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2"/>
        <v>31</v>
      </c>
      <c r="M28" s="14">
        <f t="shared" si="3"/>
        <v>90</v>
      </c>
    </row>
    <row r="29" s="31" customFormat="1" ht="22" customHeight="1" spans="1:13">
      <c r="A29" s="3">
        <v>27</v>
      </c>
      <c r="B29" s="4" t="s">
        <v>355</v>
      </c>
      <c r="C29" s="4" t="s">
        <v>34</v>
      </c>
      <c r="D29" s="8" t="s">
        <v>31</v>
      </c>
      <c r="E29" s="30">
        <v>44517</v>
      </c>
      <c r="F29" s="6" t="s">
        <v>356</v>
      </c>
      <c r="G29" s="11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2"/>
      <c r="I29" s="11" t="s">
        <v>20</v>
      </c>
      <c r="J29" s="12">
        <v>31</v>
      </c>
      <c r="K29" s="14">
        <v>59</v>
      </c>
      <c r="L29" s="14">
        <f t="shared" si="2"/>
        <v>31</v>
      </c>
      <c r="M29" s="14">
        <f t="shared" si="3"/>
        <v>90</v>
      </c>
    </row>
    <row r="30" s="31" customFormat="1" ht="22" customHeight="1" spans="1:13">
      <c r="A30" s="3">
        <v>28</v>
      </c>
      <c r="B30" s="4" t="s">
        <v>140</v>
      </c>
      <c r="C30" s="4" t="s">
        <v>15</v>
      </c>
      <c r="D30" s="8" t="s">
        <v>16</v>
      </c>
      <c r="E30" s="30">
        <v>44519</v>
      </c>
      <c r="F30" s="6" t="s">
        <v>141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/>
      <c r="I30" s="11" t="s">
        <v>20</v>
      </c>
      <c r="J30" s="12">
        <v>31</v>
      </c>
      <c r="K30" s="14">
        <v>59</v>
      </c>
      <c r="L30" s="14">
        <f t="shared" si="2"/>
        <v>31</v>
      </c>
      <c r="M30" s="14">
        <f t="shared" si="3"/>
        <v>90</v>
      </c>
    </row>
    <row r="31" s="31" customFormat="1" ht="22" customHeight="1" spans="1:13">
      <c r="A31" s="3">
        <v>29</v>
      </c>
      <c r="B31" s="4" t="s">
        <v>357</v>
      </c>
      <c r="C31" s="4" t="s">
        <v>152</v>
      </c>
      <c r="D31" s="8" t="s">
        <v>16</v>
      </c>
      <c r="E31" s="30">
        <v>44519</v>
      </c>
      <c r="F31" s="6" t="s">
        <v>358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/>
      <c r="I31" s="11" t="s">
        <v>20</v>
      </c>
      <c r="J31" s="12">
        <v>31</v>
      </c>
      <c r="K31" s="14">
        <v>59</v>
      </c>
      <c r="L31" s="14">
        <f t="shared" si="2"/>
        <v>31</v>
      </c>
      <c r="M31" s="14">
        <f t="shared" si="3"/>
        <v>90</v>
      </c>
    </row>
    <row r="32" s="31" customFormat="1" ht="22" customHeight="1" spans="1:13">
      <c r="A32" s="3">
        <v>30</v>
      </c>
      <c r="B32" s="4" t="s">
        <v>359</v>
      </c>
      <c r="C32" s="4" t="s">
        <v>152</v>
      </c>
      <c r="D32" s="8" t="s">
        <v>16</v>
      </c>
      <c r="E32" s="30">
        <v>44519</v>
      </c>
      <c r="F32" s="6" t="s">
        <v>360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2"/>
        <v>31</v>
      </c>
      <c r="M32" s="14">
        <f t="shared" si="3"/>
        <v>90</v>
      </c>
    </row>
    <row r="33" s="31" customFormat="1" ht="22" customHeight="1" spans="1:13">
      <c r="A33" s="3">
        <v>31</v>
      </c>
      <c r="B33" s="4" t="s">
        <v>361</v>
      </c>
      <c r="C33" s="4" t="s">
        <v>34</v>
      </c>
      <c r="D33" s="8" t="s">
        <v>16</v>
      </c>
      <c r="E33" s="30">
        <v>44519</v>
      </c>
      <c r="F33" s="6" t="s">
        <v>362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2"/>
        <v>31</v>
      </c>
      <c r="M33" s="14">
        <f t="shared" si="3"/>
        <v>90</v>
      </c>
    </row>
    <row r="34" s="31" customFormat="1" ht="22" customHeight="1" spans="1:13">
      <c r="A34" s="3">
        <v>32</v>
      </c>
      <c r="B34" s="4" t="s">
        <v>363</v>
      </c>
      <c r="C34" s="4" t="s">
        <v>364</v>
      </c>
      <c r="D34" s="8" t="s">
        <v>16</v>
      </c>
      <c r="E34" s="30">
        <v>44522</v>
      </c>
      <c r="F34" s="6" t="s">
        <v>365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2"/>
        <v>31</v>
      </c>
      <c r="M34" s="14">
        <f t="shared" si="3"/>
        <v>90</v>
      </c>
    </row>
    <row r="35" s="31" customFormat="1" ht="22" customHeight="1" spans="1:13">
      <c r="A35" s="3">
        <v>33</v>
      </c>
      <c r="B35" s="4" t="s">
        <v>366</v>
      </c>
      <c r="C35" s="4" t="s">
        <v>15</v>
      </c>
      <c r="D35" s="8" t="s">
        <v>16</v>
      </c>
      <c r="E35" s="30">
        <v>44522</v>
      </c>
      <c r="F35" s="6" t="s">
        <v>367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ref="L35:L61" si="4">J35</f>
        <v>31</v>
      </c>
      <c r="M35" s="14">
        <f t="shared" ref="M35:M56" si="5">SUM(K35:L35)</f>
        <v>90</v>
      </c>
    </row>
    <row r="36" s="31" customFormat="1" ht="22" customHeight="1" spans="1:13">
      <c r="A36" s="3">
        <v>34</v>
      </c>
      <c r="B36" s="4" t="s">
        <v>368</v>
      </c>
      <c r="C36" s="4" t="s">
        <v>34</v>
      </c>
      <c r="D36" s="8" t="s">
        <v>16</v>
      </c>
      <c r="E36" s="30">
        <v>44522</v>
      </c>
      <c r="F36" s="6" t="s">
        <v>369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4"/>
        <v>31</v>
      </c>
      <c r="M36" s="14">
        <f t="shared" si="5"/>
        <v>90</v>
      </c>
    </row>
    <row r="37" s="31" customFormat="1" ht="22" customHeight="1" spans="1:13">
      <c r="A37" s="3">
        <v>35</v>
      </c>
      <c r="B37" s="4" t="s">
        <v>370</v>
      </c>
      <c r="C37" s="4" t="s">
        <v>15</v>
      </c>
      <c r="D37" s="8" t="s">
        <v>31</v>
      </c>
      <c r="E37" s="30">
        <v>44525</v>
      </c>
      <c r="F37" s="6" t="s">
        <v>371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4"/>
        <v>31</v>
      </c>
      <c r="M37" s="14">
        <f t="shared" si="5"/>
        <v>90</v>
      </c>
    </row>
    <row r="38" s="31" customFormat="1" ht="22" customHeight="1" spans="1:13">
      <c r="A38" s="3">
        <v>36</v>
      </c>
      <c r="B38" s="4" t="s">
        <v>372</v>
      </c>
      <c r="C38" s="4" t="s">
        <v>373</v>
      </c>
      <c r="D38" s="8" t="s">
        <v>16</v>
      </c>
      <c r="E38" s="30">
        <v>44526</v>
      </c>
      <c r="F38" s="6" t="s">
        <v>374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4"/>
        <v>31</v>
      </c>
      <c r="M38" s="14">
        <f t="shared" si="5"/>
        <v>90</v>
      </c>
    </row>
    <row r="39" s="31" customFormat="1" ht="22" customHeight="1" spans="1:13">
      <c r="A39" s="3">
        <v>37</v>
      </c>
      <c r="B39" s="4" t="s">
        <v>375</v>
      </c>
      <c r="C39" s="4" t="s">
        <v>373</v>
      </c>
      <c r="D39" s="8" t="s">
        <v>31</v>
      </c>
      <c r="E39" s="30">
        <v>44526</v>
      </c>
      <c r="F39" s="6" t="s">
        <v>376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4"/>
        <v>31</v>
      </c>
      <c r="M39" s="14">
        <f t="shared" si="5"/>
        <v>90</v>
      </c>
    </row>
    <row r="40" s="31" customFormat="1" ht="22" customHeight="1" spans="1:13">
      <c r="A40" s="3">
        <v>38</v>
      </c>
      <c r="B40" s="4" t="s">
        <v>377</v>
      </c>
      <c r="C40" s="4" t="s">
        <v>373</v>
      </c>
      <c r="D40" s="8" t="s">
        <v>16</v>
      </c>
      <c r="E40" s="30">
        <v>44526</v>
      </c>
      <c r="F40" s="6" t="s">
        <v>378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4"/>
        <v>31</v>
      </c>
      <c r="M40" s="14">
        <f t="shared" si="5"/>
        <v>90</v>
      </c>
    </row>
    <row r="41" s="31" customFormat="1" ht="22" customHeight="1" spans="1:13">
      <c r="A41" s="3">
        <v>39</v>
      </c>
      <c r="B41" s="4" t="s">
        <v>238</v>
      </c>
      <c r="C41" s="4" t="s">
        <v>373</v>
      </c>
      <c r="D41" s="8" t="s">
        <v>16</v>
      </c>
      <c r="E41" s="30">
        <v>44526</v>
      </c>
      <c r="F41" s="6" t="s">
        <v>239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4"/>
        <v>31</v>
      </c>
      <c r="M41" s="14">
        <f t="shared" si="5"/>
        <v>90</v>
      </c>
    </row>
    <row r="42" s="31" customFormat="1" ht="22" customHeight="1" spans="1:13">
      <c r="A42" s="3">
        <v>40</v>
      </c>
      <c r="B42" s="4" t="s">
        <v>379</v>
      </c>
      <c r="C42" s="4" t="s">
        <v>373</v>
      </c>
      <c r="D42" s="8" t="s">
        <v>16</v>
      </c>
      <c r="E42" s="30">
        <v>44526</v>
      </c>
      <c r="F42" s="6" t="s">
        <v>380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/>
      <c r="I42" s="11" t="s">
        <v>20</v>
      </c>
      <c r="J42" s="12">
        <v>31</v>
      </c>
      <c r="K42" s="14">
        <v>59</v>
      </c>
      <c r="L42" s="14">
        <f t="shared" si="4"/>
        <v>31</v>
      </c>
      <c r="M42" s="14">
        <f t="shared" si="5"/>
        <v>90</v>
      </c>
    </row>
    <row r="43" s="31" customFormat="1" ht="22" customHeight="1" spans="1:13">
      <c r="A43" s="3">
        <v>41</v>
      </c>
      <c r="B43" s="4" t="s">
        <v>381</v>
      </c>
      <c r="C43" s="4" t="s">
        <v>15</v>
      </c>
      <c r="D43" s="8" t="s">
        <v>16</v>
      </c>
      <c r="E43" s="30">
        <v>44526</v>
      </c>
      <c r="F43" s="6" t="s">
        <v>382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si="4"/>
        <v>31</v>
      </c>
      <c r="M43" s="14">
        <f t="shared" si="5"/>
        <v>90</v>
      </c>
    </row>
    <row r="44" s="31" customFormat="1" ht="22" customHeight="1" spans="1:13">
      <c r="A44" s="3">
        <v>42</v>
      </c>
      <c r="B44" s="4" t="s">
        <v>383</v>
      </c>
      <c r="C44" s="4" t="s">
        <v>15</v>
      </c>
      <c r="D44" s="8" t="s">
        <v>16</v>
      </c>
      <c r="E44" s="30">
        <v>44526</v>
      </c>
      <c r="F44" s="6" t="s">
        <v>384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4"/>
        <v>31</v>
      </c>
      <c r="M44" s="14">
        <f t="shared" si="5"/>
        <v>90</v>
      </c>
    </row>
    <row r="45" s="31" customFormat="1" ht="22" customHeight="1" spans="1:13">
      <c r="A45" s="3">
        <v>43</v>
      </c>
      <c r="B45" s="4" t="s">
        <v>385</v>
      </c>
      <c r="C45" s="4" t="s">
        <v>386</v>
      </c>
      <c r="D45" s="8" t="s">
        <v>31</v>
      </c>
      <c r="E45" s="30">
        <v>44527</v>
      </c>
      <c r="F45" s="6" t="s">
        <v>387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4"/>
        <v>31</v>
      </c>
      <c r="M45" s="14">
        <f t="shared" si="5"/>
        <v>90</v>
      </c>
    </row>
    <row r="46" s="31" customFormat="1" ht="22" customHeight="1" spans="1:13">
      <c r="A46" s="3">
        <v>44</v>
      </c>
      <c r="B46" s="4" t="s">
        <v>388</v>
      </c>
      <c r="C46" s="4" t="s">
        <v>15</v>
      </c>
      <c r="D46" s="8" t="s">
        <v>16</v>
      </c>
      <c r="E46" s="30">
        <v>44527</v>
      </c>
      <c r="F46" s="6" t="s">
        <v>389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4"/>
        <v>31</v>
      </c>
      <c r="M46" s="14">
        <f t="shared" si="5"/>
        <v>90</v>
      </c>
    </row>
    <row r="47" s="31" customFormat="1" ht="24" customHeight="1" spans="1:13">
      <c r="A47" s="3">
        <v>45</v>
      </c>
      <c r="B47" s="4" t="s">
        <v>390</v>
      </c>
      <c r="C47" s="4" t="s">
        <v>386</v>
      </c>
      <c r="D47" s="8" t="s">
        <v>31</v>
      </c>
      <c r="E47" s="30">
        <v>44529</v>
      </c>
      <c r="F47" s="6" t="s">
        <v>391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4"/>
        <v>31</v>
      </c>
      <c r="M47" s="14">
        <f t="shared" si="5"/>
        <v>90</v>
      </c>
    </row>
    <row r="48" s="31" customFormat="1" ht="24" customHeight="1" spans="1:13">
      <c r="A48" s="3">
        <v>46</v>
      </c>
      <c r="B48" s="4" t="s">
        <v>392</v>
      </c>
      <c r="C48" s="4" t="s">
        <v>15</v>
      </c>
      <c r="D48" s="8" t="s">
        <v>16</v>
      </c>
      <c r="E48" s="30">
        <v>44529</v>
      </c>
      <c r="F48" s="6" t="s">
        <v>393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v>31</v>
      </c>
      <c r="K48" s="14">
        <v>59</v>
      </c>
      <c r="L48" s="14">
        <f t="shared" si="4"/>
        <v>31</v>
      </c>
      <c r="M48" s="14">
        <f t="shared" si="5"/>
        <v>90</v>
      </c>
    </row>
    <row r="49" s="31" customFormat="1" ht="24" customHeight="1" spans="1:13">
      <c r="A49" s="3">
        <v>47</v>
      </c>
      <c r="B49" s="4" t="s">
        <v>394</v>
      </c>
      <c r="C49" s="4" t="s">
        <v>15</v>
      </c>
      <c r="D49" s="8" t="s">
        <v>16</v>
      </c>
      <c r="E49" s="30">
        <v>44529</v>
      </c>
      <c r="F49" s="6" t="s">
        <v>395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v>31</v>
      </c>
      <c r="K49" s="14">
        <v>59</v>
      </c>
      <c r="L49" s="14">
        <f t="shared" si="4"/>
        <v>31</v>
      </c>
      <c r="M49" s="14">
        <f t="shared" si="5"/>
        <v>90</v>
      </c>
    </row>
    <row r="50" s="31" customFormat="1" ht="24" customHeight="1" spans="1:13">
      <c r="A50" s="3">
        <v>48</v>
      </c>
      <c r="B50" s="4" t="s">
        <v>396</v>
      </c>
      <c r="C50" s="4" t="s">
        <v>364</v>
      </c>
      <c r="D50" s="8" t="s">
        <v>16</v>
      </c>
      <c r="E50" s="30">
        <v>44529</v>
      </c>
      <c r="F50" s="6" t="s">
        <v>397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v>31</v>
      </c>
      <c r="K50" s="14">
        <v>59</v>
      </c>
      <c r="L50" s="14">
        <f t="shared" si="4"/>
        <v>31</v>
      </c>
      <c r="M50" s="14">
        <f t="shared" si="5"/>
        <v>90</v>
      </c>
    </row>
    <row r="51" s="31" customFormat="1" ht="24" customHeight="1" spans="1:13">
      <c r="A51" s="3">
        <v>49</v>
      </c>
      <c r="B51" s="4" t="s">
        <v>398</v>
      </c>
      <c r="C51" s="4" t="s">
        <v>364</v>
      </c>
      <c r="D51" s="8" t="s">
        <v>16</v>
      </c>
      <c r="E51" s="30">
        <v>44529</v>
      </c>
      <c r="F51" s="6" t="s">
        <v>399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v>31</v>
      </c>
      <c r="K51" s="14">
        <v>59</v>
      </c>
      <c r="L51" s="14">
        <f t="shared" si="4"/>
        <v>31</v>
      </c>
      <c r="M51" s="14">
        <f t="shared" si="5"/>
        <v>90</v>
      </c>
    </row>
    <row r="52" s="31" customFormat="1" ht="24" customHeight="1" spans="1:13">
      <c r="A52" s="3">
        <v>50</v>
      </c>
      <c r="B52" s="4" t="s">
        <v>400</v>
      </c>
      <c r="C52" s="4" t="s">
        <v>15</v>
      </c>
      <c r="D52" s="8" t="s">
        <v>16</v>
      </c>
      <c r="E52" s="30">
        <v>44529</v>
      </c>
      <c r="F52" s="6" t="s">
        <v>401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v>31</v>
      </c>
      <c r="K52" s="14">
        <v>59</v>
      </c>
      <c r="L52" s="14">
        <f t="shared" si="4"/>
        <v>31</v>
      </c>
      <c r="M52" s="14">
        <f t="shared" si="5"/>
        <v>90</v>
      </c>
    </row>
    <row r="53" s="31" customFormat="1" ht="24" customHeight="1" spans="1:13">
      <c r="A53" s="3">
        <v>51</v>
      </c>
      <c r="B53" s="4" t="s">
        <v>402</v>
      </c>
      <c r="C53" s="4" t="s">
        <v>403</v>
      </c>
      <c r="D53" s="8" t="s">
        <v>31</v>
      </c>
      <c r="E53" s="30">
        <v>44531</v>
      </c>
      <c r="F53" s="6" t="s">
        <v>404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v>31</v>
      </c>
      <c r="K53" s="14">
        <v>59</v>
      </c>
      <c r="L53" s="14">
        <f t="shared" si="4"/>
        <v>31</v>
      </c>
      <c r="M53" s="14">
        <f t="shared" si="5"/>
        <v>90</v>
      </c>
    </row>
    <row r="54" s="31" customFormat="1" ht="24" customHeight="1" spans="1:13">
      <c r="A54" s="3">
        <v>52</v>
      </c>
      <c r="B54" s="4" t="s">
        <v>405</v>
      </c>
      <c r="C54" s="4" t="s">
        <v>364</v>
      </c>
      <c r="D54" s="8" t="s">
        <v>16</v>
      </c>
      <c r="E54" s="30">
        <v>44531</v>
      </c>
      <c r="F54" s="6" t="s">
        <v>406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v>31</v>
      </c>
      <c r="K54" s="14">
        <v>59</v>
      </c>
      <c r="L54" s="14">
        <f t="shared" si="4"/>
        <v>31</v>
      </c>
      <c r="M54" s="14">
        <f t="shared" si="5"/>
        <v>90</v>
      </c>
    </row>
    <row r="55" s="31" customFormat="1" ht="24" customHeight="1" spans="1:13">
      <c r="A55" s="3">
        <v>53</v>
      </c>
      <c r="B55" s="4" t="s">
        <v>407</v>
      </c>
      <c r="C55" s="4" t="s">
        <v>364</v>
      </c>
      <c r="D55" s="8" t="s">
        <v>16</v>
      </c>
      <c r="E55" s="30">
        <v>44531</v>
      </c>
      <c r="F55" s="6" t="s">
        <v>408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/>
      <c r="I55" s="11" t="s">
        <v>20</v>
      </c>
      <c r="J55" s="12">
        <v>31</v>
      </c>
      <c r="K55" s="14">
        <v>59</v>
      </c>
      <c r="L55" s="14">
        <f t="shared" si="4"/>
        <v>31</v>
      </c>
      <c r="M55" s="14">
        <f t="shared" si="5"/>
        <v>90</v>
      </c>
    </row>
    <row r="56" s="31" customFormat="1" ht="24" customHeight="1" spans="1:13">
      <c r="A56" s="3">
        <v>54</v>
      </c>
      <c r="B56" s="4" t="s">
        <v>409</v>
      </c>
      <c r="C56" s="4" t="s">
        <v>182</v>
      </c>
      <c r="D56" s="8" t="s">
        <v>16</v>
      </c>
      <c r="E56" s="30">
        <v>44531</v>
      </c>
      <c r="F56" s="6" t="s">
        <v>410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/>
      <c r="I56" s="11" t="s">
        <v>20</v>
      </c>
      <c r="J56" s="12">
        <v>31</v>
      </c>
      <c r="K56" s="14">
        <v>59</v>
      </c>
      <c r="L56" s="14">
        <f t="shared" si="4"/>
        <v>31</v>
      </c>
      <c r="M56" s="14">
        <f t="shared" si="5"/>
        <v>90</v>
      </c>
    </row>
    <row r="57" s="31" customFormat="1" ht="24" customHeight="1" spans="1:13">
      <c r="A57" s="3">
        <v>55</v>
      </c>
      <c r="B57" s="4" t="s">
        <v>411</v>
      </c>
      <c r="C57" s="4" t="s">
        <v>403</v>
      </c>
      <c r="D57" s="8" t="s">
        <v>16</v>
      </c>
      <c r="E57" s="30">
        <v>44531</v>
      </c>
      <c r="F57" s="6" t="s">
        <v>412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si="4"/>
        <v>31</v>
      </c>
      <c r="M57" s="14">
        <f t="shared" ref="M57:M62" si="6">SUM(K57:L57)</f>
        <v>90</v>
      </c>
    </row>
    <row r="58" s="31" customFormat="1" ht="24" customHeight="1" spans="1:13">
      <c r="A58" s="3">
        <v>56</v>
      </c>
      <c r="B58" s="4" t="s">
        <v>413</v>
      </c>
      <c r="C58" s="4" t="s">
        <v>15</v>
      </c>
      <c r="D58" s="8" t="s">
        <v>16</v>
      </c>
      <c r="E58" s="30">
        <v>44531</v>
      </c>
      <c r="F58" s="6" t="s">
        <v>414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4"/>
        <v>31</v>
      </c>
      <c r="M58" s="14">
        <f t="shared" si="6"/>
        <v>90</v>
      </c>
    </row>
    <row r="59" s="31" customFormat="1" ht="24" customHeight="1" spans="1:13">
      <c r="A59" s="3">
        <v>57</v>
      </c>
      <c r="B59" s="4" t="s">
        <v>415</v>
      </c>
      <c r="C59" s="4" t="s">
        <v>15</v>
      </c>
      <c r="D59" s="8" t="s">
        <v>16</v>
      </c>
      <c r="E59" s="30">
        <v>44531</v>
      </c>
      <c r="F59" s="6" t="s">
        <v>416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/>
      <c r="I59" s="11" t="s">
        <v>20</v>
      </c>
      <c r="J59" s="12">
        <v>31</v>
      </c>
      <c r="K59" s="14">
        <v>59</v>
      </c>
      <c r="L59" s="14">
        <f t="shared" si="4"/>
        <v>31</v>
      </c>
      <c r="M59" s="14">
        <f t="shared" si="6"/>
        <v>90</v>
      </c>
    </row>
    <row r="60" s="31" customFormat="1" ht="24" customHeight="1" spans="1:13">
      <c r="A60" s="3">
        <v>58</v>
      </c>
      <c r="B60" s="4" t="s">
        <v>417</v>
      </c>
      <c r="C60" s="4" t="s">
        <v>15</v>
      </c>
      <c r="D60" s="8" t="s">
        <v>16</v>
      </c>
      <c r="E60" s="30">
        <v>44531</v>
      </c>
      <c r="F60" s="6" t="s">
        <v>418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/>
      <c r="I60" s="11" t="s">
        <v>20</v>
      </c>
      <c r="J60" s="12">
        <v>31</v>
      </c>
      <c r="K60" s="14">
        <v>59</v>
      </c>
      <c r="L60" s="14">
        <f t="shared" si="4"/>
        <v>31</v>
      </c>
      <c r="M60" s="14">
        <f t="shared" si="6"/>
        <v>90</v>
      </c>
    </row>
    <row r="61" s="31" customFormat="1" ht="24" customHeight="1" spans="1:13">
      <c r="A61" s="3">
        <v>59</v>
      </c>
      <c r="B61" s="4" t="s">
        <v>419</v>
      </c>
      <c r="C61" s="4" t="s">
        <v>34</v>
      </c>
      <c r="D61" s="8" t="s">
        <v>31</v>
      </c>
      <c r="E61" s="30">
        <v>44531</v>
      </c>
      <c r="F61" s="6" t="s">
        <v>420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4"/>
        <v>31</v>
      </c>
      <c r="M61" s="14">
        <f t="shared" si="6"/>
        <v>90</v>
      </c>
    </row>
    <row r="62" s="31" customFormat="1" ht="24" customHeight="1" spans="1:13">
      <c r="A62" s="3">
        <v>60</v>
      </c>
      <c r="B62" s="4" t="s">
        <v>421</v>
      </c>
      <c r="C62" s="4" t="s">
        <v>30</v>
      </c>
      <c r="D62" s="8" t="s">
        <v>31</v>
      </c>
      <c r="E62" s="30">
        <v>44533</v>
      </c>
      <c r="F62" s="6" t="s">
        <v>422</v>
      </c>
      <c r="G62" s="11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2" t="s">
        <v>423</v>
      </c>
      <c r="I62" s="11" t="s">
        <v>20</v>
      </c>
      <c r="J62" s="12">
        <f>DAY(EOMONTH(E62,0))-DAY(E62)+1</f>
        <v>29</v>
      </c>
      <c r="K62" s="14">
        <v>0</v>
      </c>
      <c r="L62" s="14">
        <v>0</v>
      </c>
      <c r="M62" s="14">
        <v>0</v>
      </c>
    </row>
    <row r="63" s="31" customFormat="1" ht="24" customHeight="1" spans="1:13">
      <c r="A63" s="3">
        <v>61</v>
      </c>
      <c r="B63" s="4" t="s">
        <v>424</v>
      </c>
      <c r="C63" s="4" t="s">
        <v>15</v>
      </c>
      <c r="D63" s="8" t="s">
        <v>16</v>
      </c>
      <c r="E63" s="30">
        <v>44533</v>
      </c>
      <c r="F63" s="6" t="s">
        <v>425</v>
      </c>
      <c r="G63" s="11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2" t="s">
        <v>426</v>
      </c>
      <c r="I63" s="11" t="s">
        <v>20</v>
      </c>
      <c r="J63" s="12">
        <f t="shared" ref="J63:J95" si="7">DAY(EOMONTH(E63,0))-DAY(E63)+1</f>
        <v>29</v>
      </c>
      <c r="K63" s="14">
        <v>0</v>
      </c>
      <c r="L63" s="14">
        <v>0</v>
      </c>
      <c r="M63" s="14">
        <v>0</v>
      </c>
    </row>
    <row r="64" s="31" customFormat="1" ht="24" customHeight="1" spans="1:13">
      <c r="A64" s="3">
        <v>62</v>
      </c>
      <c r="B64" s="4" t="s">
        <v>427</v>
      </c>
      <c r="C64" s="4" t="s">
        <v>15</v>
      </c>
      <c r="D64" s="8" t="s">
        <v>16</v>
      </c>
      <c r="E64" s="30">
        <v>44536</v>
      </c>
      <c r="F64" s="6" t="s">
        <v>428</v>
      </c>
      <c r="G64" s="11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2" t="s">
        <v>429</v>
      </c>
      <c r="I64" s="11" t="s">
        <v>20</v>
      </c>
      <c r="J64" s="12">
        <f t="shared" si="7"/>
        <v>26</v>
      </c>
      <c r="K64" s="14">
        <v>0</v>
      </c>
      <c r="L64" s="14">
        <v>0</v>
      </c>
      <c r="M64" s="14">
        <v>0</v>
      </c>
    </row>
    <row r="65" s="31" customFormat="1" ht="24" customHeight="1" spans="1:13">
      <c r="A65" s="3">
        <v>63</v>
      </c>
      <c r="B65" s="4" t="s">
        <v>430</v>
      </c>
      <c r="C65" s="4" t="s">
        <v>364</v>
      </c>
      <c r="D65" s="8" t="s">
        <v>16</v>
      </c>
      <c r="E65" s="30">
        <v>44536</v>
      </c>
      <c r="F65" s="6" t="s">
        <v>431</v>
      </c>
      <c r="G65" s="11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2" t="s">
        <v>432</v>
      </c>
      <c r="I65" s="11" t="s">
        <v>20</v>
      </c>
      <c r="J65" s="12">
        <f t="shared" si="7"/>
        <v>26</v>
      </c>
      <c r="K65" s="14">
        <v>0</v>
      </c>
      <c r="L65" s="14">
        <v>0</v>
      </c>
      <c r="M65" s="14">
        <v>0</v>
      </c>
    </row>
    <row r="66" s="31" customFormat="1" ht="24" customHeight="1" spans="1:13">
      <c r="A66" s="3">
        <v>64</v>
      </c>
      <c r="B66" s="4" t="s">
        <v>433</v>
      </c>
      <c r="C66" s="4" t="s">
        <v>15</v>
      </c>
      <c r="D66" s="8" t="s">
        <v>16</v>
      </c>
      <c r="E66" s="30">
        <v>44536</v>
      </c>
      <c r="F66" s="6" t="s">
        <v>434</v>
      </c>
      <c r="G66" s="11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2"/>
      <c r="I66" s="11" t="s">
        <v>20</v>
      </c>
      <c r="J66" s="12">
        <f t="shared" si="7"/>
        <v>26</v>
      </c>
      <c r="K66" s="14">
        <f t="shared" ref="K63:K71" si="8">J66*1.966</f>
        <v>51.116</v>
      </c>
      <c r="L66" s="14">
        <f t="shared" ref="L63:L71" si="9">J66*1</f>
        <v>26</v>
      </c>
      <c r="M66" s="14">
        <f t="shared" ref="M63:M95" si="10">SUM(K66:L66)</f>
        <v>77.116</v>
      </c>
    </row>
    <row r="67" s="31" customFormat="1" ht="24" customHeight="1" spans="1:13">
      <c r="A67" s="3">
        <v>65</v>
      </c>
      <c r="B67" s="4" t="s">
        <v>435</v>
      </c>
      <c r="C67" s="4" t="s">
        <v>15</v>
      </c>
      <c r="D67" s="8" t="s">
        <v>31</v>
      </c>
      <c r="E67" s="30">
        <v>44536</v>
      </c>
      <c r="F67" s="6" t="s">
        <v>436</v>
      </c>
      <c r="G67" s="11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2"/>
      <c r="I67" s="11" t="s">
        <v>20</v>
      </c>
      <c r="J67" s="12">
        <f t="shared" si="7"/>
        <v>26</v>
      </c>
      <c r="K67" s="14">
        <f t="shared" si="8"/>
        <v>51.116</v>
      </c>
      <c r="L67" s="14">
        <f t="shared" si="9"/>
        <v>26</v>
      </c>
      <c r="M67" s="14">
        <f t="shared" si="10"/>
        <v>77.116</v>
      </c>
    </row>
    <row r="68" s="31" customFormat="1" ht="24" customHeight="1" spans="1:13">
      <c r="A68" s="3">
        <v>66</v>
      </c>
      <c r="B68" s="4" t="s">
        <v>437</v>
      </c>
      <c r="C68" s="4" t="s">
        <v>182</v>
      </c>
      <c r="D68" s="8" t="s">
        <v>16</v>
      </c>
      <c r="E68" s="30">
        <v>44537</v>
      </c>
      <c r="F68" s="6" t="s">
        <v>438</v>
      </c>
      <c r="G68" s="11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2"/>
      <c r="I68" s="11" t="s">
        <v>20</v>
      </c>
      <c r="J68" s="12">
        <f t="shared" si="7"/>
        <v>25</v>
      </c>
      <c r="K68" s="14">
        <f t="shared" si="8"/>
        <v>49.15</v>
      </c>
      <c r="L68" s="14">
        <f t="shared" si="9"/>
        <v>25</v>
      </c>
      <c r="M68" s="14">
        <f t="shared" si="10"/>
        <v>74.15</v>
      </c>
    </row>
    <row r="69" s="31" customFormat="1" ht="24" customHeight="1" spans="1:13">
      <c r="A69" s="3">
        <v>67</v>
      </c>
      <c r="B69" s="4" t="s">
        <v>439</v>
      </c>
      <c r="C69" s="4" t="s">
        <v>364</v>
      </c>
      <c r="D69" s="8" t="s">
        <v>31</v>
      </c>
      <c r="E69" s="30">
        <v>44538</v>
      </c>
      <c r="F69" s="6" t="s">
        <v>440</v>
      </c>
      <c r="G69" s="11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2"/>
      <c r="I69" s="11" t="s">
        <v>20</v>
      </c>
      <c r="J69" s="12">
        <f t="shared" si="7"/>
        <v>24</v>
      </c>
      <c r="K69" s="14">
        <f t="shared" si="8"/>
        <v>47.184</v>
      </c>
      <c r="L69" s="14">
        <f t="shared" si="9"/>
        <v>24</v>
      </c>
      <c r="M69" s="14">
        <f t="shared" si="10"/>
        <v>71.184</v>
      </c>
    </row>
    <row r="70" s="31" customFormat="1" ht="24" customHeight="1" spans="1:13">
      <c r="A70" s="3">
        <v>68</v>
      </c>
      <c r="B70" s="4" t="s">
        <v>441</v>
      </c>
      <c r="C70" s="4" t="s">
        <v>34</v>
      </c>
      <c r="D70" s="8" t="s">
        <v>16</v>
      </c>
      <c r="E70" s="30">
        <v>44538</v>
      </c>
      <c r="F70" s="6" t="s">
        <v>442</v>
      </c>
      <c r="G70" s="11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2"/>
      <c r="I70" s="11" t="s">
        <v>20</v>
      </c>
      <c r="J70" s="12">
        <f t="shared" si="7"/>
        <v>24</v>
      </c>
      <c r="K70" s="14">
        <f t="shared" si="8"/>
        <v>47.184</v>
      </c>
      <c r="L70" s="14">
        <f t="shared" si="9"/>
        <v>24</v>
      </c>
      <c r="M70" s="14">
        <f t="shared" si="10"/>
        <v>71.184</v>
      </c>
    </row>
    <row r="71" s="31" customFormat="1" ht="24" customHeight="1" spans="1:13">
      <c r="A71" s="3">
        <v>69</v>
      </c>
      <c r="B71" s="4" t="s">
        <v>443</v>
      </c>
      <c r="C71" s="4" t="s">
        <v>15</v>
      </c>
      <c r="D71" s="8" t="s">
        <v>31</v>
      </c>
      <c r="E71" s="30">
        <v>44538</v>
      </c>
      <c r="F71" s="6" t="s">
        <v>444</v>
      </c>
      <c r="G71" s="11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2"/>
      <c r="I71" s="11" t="s">
        <v>20</v>
      </c>
      <c r="J71" s="12">
        <f t="shared" si="7"/>
        <v>24</v>
      </c>
      <c r="K71" s="14">
        <f t="shared" si="8"/>
        <v>47.184</v>
      </c>
      <c r="L71" s="14">
        <f t="shared" si="9"/>
        <v>24</v>
      </c>
      <c r="M71" s="14">
        <f t="shared" si="10"/>
        <v>71.184</v>
      </c>
    </row>
    <row r="72" s="31" customFormat="1" ht="24" customHeight="1" spans="1:13">
      <c r="A72" s="3">
        <v>70</v>
      </c>
      <c r="B72" s="4" t="s">
        <v>445</v>
      </c>
      <c r="C72" s="4" t="s">
        <v>446</v>
      </c>
      <c r="D72" s="8" t="s">
        <v>31</v>
      </c>
      <c r="E72" s="30">
        <v>44540</v>
      </c>
      <c r="F72" s="6" t="s">
        <v>447</v>
      </c>
      <c r="G72" s="11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2" t="s">
        <v>448</v>
      </c>
      <c r="I72" s="11" t="s">
        <v>20</v>
      </c>
      <c r="J72" s="12">
        <f t="shared" si="7"/>
        <v>22</v>
      </c>
      <c r="K72" s="14">
        <v>0</v>
      </c>
      <c r="L72" s="14">
        <v>0</v>
      </c>
      <c r="M72" s="14">
        <f t="shared" si="10"/>
        <v>0</v>
      </c>
    </row>
    <row r="73" s="31" customFormat="1" ht="24" customHeight="1" spans="1:13">
      <c r="A73" s="3">
        <v>71</v>
      </c>
      <c r="B73" s="4" t="s">
        <v>449</v>
      </c>
      <c r="C73" s="4" t="s">
        <v>34</v>
      </c>
      <c r="D73" s="8" t="s">
        <v>16</v>
      </c>
      <c r="E73" s="30">
        <v>44543</v>
      </c>
      <c r="F73" s="6" t="s">
        <v>450</v>
      </c>
      <c r="G73" s="11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2" t="s">
        <v>451</v>
      </c>
      <c r="I73" s="11" t="s">
        <v>20</v>
      </c>
      <c r="J73" s="12">
        <f t="shared" si="7"/>
        <v>19</v>
      </c>
      <c r="K73" s="14">
        <v>0</v>
      </c>
      <c r="L73" s="14">
        <v>0</v>
      </c>
      <c r="M73" s="14">
        <f t="shared" si="10"/>
        <v>0</v>
      </c>
    </row>
    <row r="74" s="31" customFormat="1" ht="24" customHeight="1" spans="1:13">
      <c r="A74" s="3">
        <v>72</v>
      </c>
      <c r="B74" s="4" t="s">
        <v>452</v>
      </c>
      <c r="C74" s="4" t="s">
        <v>15</v>
      </c>
      <c r="D74" s="8" t="s">
        <v>16</v>
      </c>
      <c r="E74" s="30">
        <v>44543</v>
      </c>
      <c r="F74" s="6" t="s">
        <v>453</v>
      </c>
      <c r="G74" s="11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2" t="s">
        <v>454</v>
      </c>
      <c r="I74" s="11" t="s">
        <v>20</v>
      </c>
      <c r="J74" s="12">
        <f t="shared" si="7"/>
        <v>19</v>
      </c>
      <c r="K74" s="14">
        <v>0</v>
      </c>
      <c r="L74" s="14">
        <v>0</v>
      </c>
      <c r="M74" s="14">
        <f t="shared" si="10"/>
        <v>0</v>
      </c>
    </row>
    <row r="75" s="31" customFormat="1" ht="24" customHeight="1" spans="1:13">
      <c r="A75" s="3">
        <v>73</v>
      </c>
      <c r="B75" s="4" t="s">
        <v>455</v>
      </c>
      <c r="C75" s="4" t="s">
        <v>34</v>
      </c>
      <c r="D75" s="8" t="s">
        <v>16</v>
      </c>
      <c r="E75" s="30">
        <v>44543</v>
      </c>
      <c r="F75" s="6" t="s">
        <v>456</v>
      </c>
      <c r="G75" s="11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2" t="s">
        <v>457</v>
      </c>
      <c r="I75" s="11" t="s">
        <v>20</v>
      </c>
      <c r="J75" s="12">
        <f t="shared" si="7"/>
        <v>19</v>
      </c>
      <c r="K75" s="14">
        <v>0</v>
      </c>
      <c r="L75" s="14">
        <v>0</v>
      </c>
      <c r="M75" s="14">
        <f t="shared" si="10"/>
        <v>0</v>
      </c>
    </row>
    <row r="76" s="31" customFormat="1" ht="24" customHeight="1" spans="1:13">
      <c r="A76" s="3">
        <v>74</v>
      </c>
      <c r="B76" s="4" t="s">
        <v>458</v>
      </c>
      <c r="C76" s="4" t="s">
        <v>80</v>
      </c>
      <c r="D76" s="8" t="s">
        <v>31</v>
      </c>
      <c r="E76" s="30">
        <v>44544</v>
      </c>
      <c r="F76" s="6" t="s">
        <v>459</v>
      </c>
      <c r="G76" s="11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2" t="s">
        <v>460</v>
      </c>
      <c r="I76" s="11" t="s">
        <v>20</v>
      </c>
      <c r="J76" s="12">
        <f t="shared" si="7"/>
        <v>18</v>
      </c>
      <c r="K76" s="14">
        <v>0</v>
      </c>
      <c r="L76" s="14">
        <v>0</v>
      </c>
      <c r="M76" s="14">
        <f t="shared" si="10"/>
        <v>0</v>
      </c>
    </row>
    <row r="77" s="31" customFormat="1" ht="24" customHeight="1" spans="1:13">
      <c r="A77" s="3">
        <v>75</v>
      </c>
      <c r="B77" s="4" t="s">
        <v>461</v>
      </c>
      <c r="C77" s="4" t="s">
        <v>34</v>
      </c>
      <c r="D77" s="8" t="s">
        <v>16</v>
      </c>
      <c r="E77" s="30">
        <v>44544</v>
      </c>
      <c r="F77" s="6" t="s">
        <v>462</v>
      </c>
      <c r="G77" s="11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2" t="s">
        <v>463</v>
      </c>
      <c r="I77" s="11" t="s">
        <v>20</v>
      </c>
      <c r="J77" s="12">
        <f t="shared" si="7"/>
        <v>18</v>
      </c>
      <c r="K77" s="14">
        <v>0</v>
      </c>
      <c r="L77" s="14">
        <v>0</v>
      </c>
      <c r="M77" s="14">
        <f t="shared" si="10"/>
        <v>0</v>
      </c>
    </row>
    <row r="78" s="31" customFormat="1" ht="24" customHeight="1" spans="1:13">
      <c r="A78" s="3">
        <v>76</v>
      </c>
      <c r="B78" s="4" t="s">
        <v>464</v>
      </c>
      <c r="C78" s="4" t="s">
        <v>34</v>
      </c>
      <c r="D78" s="8" t="s">
        <v>31</v>
      </c>
      <c r="E78" s="30">
        <v>44546</v>
      </c>
      <c r="F78" s="6" t="s">
        <v>465</v>
      </c>
      <c r="G78" s="11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2" t="s">
        <v>466</v>
      </c>
      <c r="I78" s="11" t="s">
        <v>20</v>
      </c>
      <c r="J78" s="12">
        <f t="shared" si="7"/>
        <v>16</v>
      </c>
      <c r="K78" s="14">
        <v>0</v>
      </c>
      <c r="L78" s="14">
        <v>0</v>
      </c>
      <c r="M78" s="14">
        <f t="shared" si="10"/>
        <v>0</v>
      </c>
    </row>
    <row r="79" s="31" customFormat="1" ht="24" customHeight="1" spans="1:13">
      <c r="A79" s="3">
        <v>77</v>
      </c>
      <c r="B79" s="4" t="s">
        <v>467</v>
      </c>
      <c r="C79" s="4" t="s">
        <v>34</v>
      </c>
      <c r="D79" s="8" t="s">
        <v>16</v>
      </c>
      <c r="E79" s="30">
        <v>44546</v>
      </c>
      <c r="F79" s="6" t="s">
        <v>468</v>
      </c>
      <c r="G79" s="11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2" t="s">
        <v>469</v>
      </c>
      <c r="I79" s="11" t="s">
        <v>20</v>
      </c>
      <c r="J79" s="12">
        <f t="shared" si="7"/>
        <v>16</v>
      </c>
      <c r="K79" s="14">
        <v>0</v>
      </c>
      <c r="L79" s="14">
        <v>0</v>
      </c>
      <c r="M79" s="14">
        <f t="shared" si="10"/>
        <v>0</v>
      </c>
    </row>
    <row r="80" s="31" customFormat="1" ht="24" customHeight="1" spans="1:13">
      <c r="A80" s="3">
        <v>78</v>
      </c>
      <c r="B80" s="4" t="s">
        <v>470</v>
      </c>
      <c r="C80" s="4" t="s">
        <v>34</v>
      </c>
      <c r="D80" s="8" t="s">
        <v>16</v>
      </c>
      <c r="E80" s="30">
        <v>44546</v>
      </c>
      <c r="F80" s="6" t="s">
        <v>471</v>
      </c>
      <c r="G80" s="11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2" t="s">
        <v>472</v>
      </c>
      <c r="I80" s="11" t="s">
        <v>20</v>
      </c>
      <c r="J80" s="12">
        <f t="shared" si="7"/>
        <v>16</v>
      </c>
      <c r="K80" s="14">
        <v>0</v>
      </c>
      <c r="L80" s="14">
        <v>0</v>
      </c>
      <c r="M80" s="14">
        <f t="shared" si="10"/>
        <v>0</v>
      </c>
    </row>
    <row r="81" s="31" customFormat="1" ht="24" customHeight="1" spans="1:13">
      <c r="A81" s="3">
        <v>79</v>
      </c>
      <c r="B81" s="4" t="s">
        <v>473</v>
      </c>
      <c r="C81" s="4" t="s">
        <v>80</v>
      </c>
      <c r="D81" s="8" t="s">
        <v>31</v>
      </c>
      <c r="E81" s="30">
        <v>44547</v>
      </c>
      <c r="F81" s="6" t="s">
        <v>474</v>
      </c>
      <c r="G81" s="11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2" t="s">
        <v>475</v>
      </c>
      <c r="I81" s="11" t="s">
        <v>20</v>
      </c>
      <c r="J81" s="12">
        <f t="shared" si="7"/>
        <v>15</v>
      </c>
      <c r="K81" s="14">
        <v>0</v>
      </c>
      <c r="L81" s="14">
        <v>0</v>
      </c>
      <c r="M81" s="14">
        <f t="shared" si="10"/>
        <v>0</v>
      </c>
    </row>
    <row r="82" s="31" customFormat="1" ht="24" customHeight="1" spans="1:13">
      <c r="A82" s="3">
        <v>80</v>
      </c>
      <c r="B82" s="4" t="s">
        <v>476</v>
      </c>
      <c r="C82" s="4" t="s">
        <v>80</v>
      </c>
      <c r="D82" s="8" t="s">
        <v>31</v>
      </c>
      <c r="E82" s="30">
        <v>44547</v>
      </c>
      <c r="F82" s="6" t="s">
        <v>477</v>
      </c>
      <c r="G82" s="11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2" t="s">
        <v>478</v>
      </c>
      <c r="I82" s="11" t="s">
        <v>20</v>
      </c>
      <c r="J82" s="12">
        <f t="shared" si="7"/>
        <v>15</v>
      </c>
      <c r="K82" s="14">
        <v>0</v>
      </c>
      <c r="L82" s="14">
        <v>0</v>
      </c>
      <c r="M82" s="14">
        <f t="shared" si="10"/>
        <v>0</v>
      </c>
    </row>
    <row r="83" s="31" customFormat="1" ht="24" customHeight="1" spans="1:13">
      <c r="A83" s="3">
        <v>81</v>
      </c>
      <c r="B83" s="4" t="s">
        <v>479</v>
      </c>
      <c r="C83" s="4" t="s">
        <v>34</v>
      </c>
      <c r="D83" s="8" t="s">
        <v>31</v>
      </c>
      <c r="E83" s="30">
        <v>44547</v>
      </c>
      <c r="F83" s="6" t="s">
        <v>480</v>
      </c>
      <c r="G83" s="11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2" t="s">
        <v>481</v>
      </c>
      <c r="I83" s="11" t="s">
        <v>20</v>
      </c>
      <c r="J83" s="12">
        <f t="shared" si="7"/>
        <v>15</v>
      </c>
      <c r="K83" s="14">
        <v>0</v>
      </c>
      <c r="L83" s="14">
        <v>0</v>
      </c>
      <c r="M83" s="14">
        <f t="shared" si="10"/>
        <v>0</v>
      </c>
    </row>
    <row r="84" s="31" customFormat="1" ht="24" customHeight="1" spans="1:13">
      <c r="A84" s="3">
        <v>82</v>
      </c>
      <c r="B84" s="4" t="s">
        <v>482</v>
      </c>
      <c r="C84" s="4" t="s">
        <v>34</v>
      </c>
      <c r="D84" s="8" t="s">
        <v>31</v>
      </c>
      <c r="E84" s="30">
        <v>44547</v>
      </c>
      <c r="F84" s="6" t="s">
        <v>483</v>
      </c>
      <c r="G84" s="11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2" t="s">
        <v>484</v>
      </c>
      <c r="I84" s="11" t="s">
        <v>20</v>
      </c>
      <c r="J84" s="12">
        <f t="shared" si="7"/>
        <v>15</v>
      </c>
      <c r="K84" s="14">
        <v>0</v>
      </c>
      <c r="L84" s="14">
        <v>0</v>
      </c>
      <c r="M84" s="14">
        <f t="shared" si="10"/>
        <v>0</v>
      </c>
    </row>
    <row r="85" s="31" customFormat="1" ht="24" customHeight="1" spans="1:13">
      <c r="A85" s="3">
        <v>83</v>
      </c>
      <c r="B85" s="4" t="s">
        <v>485</v>
      </c>
      <c r="C85" s="4" t="s">
        <v>34</v>
      </c>
      <c r="D85" s="8" t="s">
        <v>31</v>
      </c>
      <c r="E85" s="30">
        <v>44547</v>
      </c>
      <c r="F85" s="6" t="s">
        <v>486</v>
      </c>
      <c r="G85" s="11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2" t="s">
        <v>487</v>
      </c>
      <c r="I85" s="11" t="s">
        <v>20</v>
      </c>
      <c r="J85" s="12">
        <f t="shared" si="7"/>
        <v>15</v>
      </c>
      <c r="K85" s="14">
        <v>0</v>
      </c>
      <c r="L85" s="14">
        <v>0</v>
      </c>
      <c r="M85" s="14">
        <f t="shared" si="10"/>
        <v>0</v>
      </c>
    </row>
    <row r="86" s="31" customFormat="1" ht="24" customHeight="1" spans="1:13">
      <c r="A86" s="3">
        <v>84</v>
      </c>
      <c r="B86" s="4" t="s">
        <v>488</v>
      </c>
      <c r="C86" s="4" t="s">
        <v>34</v>
      </c>
      <c r="D86" s="8" t="s">
        <v>16</v>
      </c>
      <c r="E86" s="30">
        <v>44547</v>
      </c>
      <c r="F86" s="6" t="s">
        <v>489</v>
      </c>
      <c r="G86" s="11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2" t="s">
        <v>490</v>
      </c>
      <c r="I86" s="11" t="s">
        <v>20</v>
      </c>
      <c r="J86" s="12">
        <f t="shared" si="7"/>
        <v>15</v>
      </c>
      <c r="K86" s="14">
        <v>0</v>
      </c>
      <c r="L86" s="14">
        <v>0</v>
      </c>
      <c r="M86" s="14">
        <f t="shared" si="10"/>
        <v>0</v>
      </c>
    </row>
    <row r="87" s="31" customFormat="1" ht="24" customHeight="1" spans="1:13">
      <c r="A87" s="3">
        <v>85</v>
      </c>
      <c r="B87" s="4" t="s">
        <v>491</v>
      </c>
      <c r="C87" s="4" t="s">
        <v>152</v>
      </c>
      <c r="D87" s="8" t="s">
        <v>16</v>
      </c>
      <c r="E87" s="30">
        <v>44550</v>
      </c>
      <c r="F87" s="6" t="s">
        <v>492</v>
      </c>
      <c r="G87" s="11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2" t="s">
        <v>493</v>
      </c>
      <c r="I87" s="11" t="s">
        <v>20</v>
      </c>
      <c r="J87" s="12">
        <f t="shared" si="7"/>
        <v>12</v>
      </c>
      <c r="K87" s="14">
        <v>0</v>
      </c>
      <c r="L87" s="14">
        <v>0</v>
      </c>
      <c r="M87" s="14">
        <f t="shared" si="10"/>
        <v>0</v>
      </c>
    </row>
    <row r="88" s="31" customFormat="1" ht="24" customHeight="1" spans="1:13">
      <c r="A88" s="3">
        <v>86</v>
      </c>
      <c r="B88" s="4" t="s">
        <v>494</v>
      </c>
      <c r="C88" s="4" t="s">
        <v>15</v>
      </c>
      <c r="D88" s="8" t="s">
        <v>16</v>
      </c>
      <c r="E88" s="30">
        <v>44550</v>
      </c>
      <c r="F88" s="6" t="s">
        <v>495</v>
      </c>
      <c r="G88" s="11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2" t="s">
        <v>496</v>
      </c>
      <c r="I88" s="11" t="s">
        <v>20</v>
      </c>
      <c r="J88" s="12">
        <f t="shared" si="7"/>
        <v>12</v>
      </c>
      <c r="K88" s="14">
        <v>0</v>
      </c>
      <c r="L88" s="14">
        <v>0</v>
      </c>
      <c r="M88" s="14">
        <f t="shared" si="10"/>
        <v>0</v>
      </c>
    </row>
    <row r="89" s="31" customFormat="1" ht="24" customHeight="1" spans="1:13">
      <c r="A89" s="3">
        <v>87</v>
      </c>
      <c r="B89" s="4" t="s">
        <v>497</v>
      </c>
      <c r="C89" s="4" t="s">
        <v>34</v>
      </c>
      <c r="D89" s="8" t="s">
        <v>16</v>
      </c>
      <c r="E89" s="30">
        <v>44550</v>
      </c>
      <c r="F89" s="6" t="s">
        <v>498</v>
      </c>
      <c r="G89" s="11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2" t="s">
        <v>499</v>
      </c>
      <c r="I89" s="11" t="s">
        <v>20</v>
      </c>
      <c r="J89" s="12">
        <f t="shared" si="7"/>
        <v>12</v>
      </c>
      <c r="K89" s="14">
        <v>0</v>
      </c>
      <c r="L89" s="14">
        <v>0</v>
      </c>
      <c r="M89" s="14">
        <f t="shared" si="10"/>
        <v>0</v>
      </c>
    </row>
    <row r="90" s="31" customFormat="1" ht="24" customHeight="1" spans="1:13">
      <c r="A90" s="3">
        <v>88</v>
      </c>
      <c r="B90" s="4" t="s">
        <v>500</v>
      </c>
      <c r="C90" s="4" t="s">
        <v>501</v>
      </c>
      <c r="D90" s="8" t="s">
        <v>16</v>
      </c>
      <c r="E90" s="30">
        <v>44550</v>
      </c>
      <c r="F90" s="6" t="s">
        <v>502</v>
      </c>
      <c r="G90" s="11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2" t="s">
        <v>503</v>
      </c>
      <c r="I90" s="11" t="s">
        <v>20</v>
      </c>
      <c r="J90" s="12">
        <f t="shared" si="7"/>
        <v>12</v>
      </c>
      <c r="K90" s="14">
        <v>0</v>
      </c>
      <c r="L90" s="14">
        <v>0</v>
      </c>
      <c r="M90" s="14">
        <f t="shared" si="10"/>
        <v>0</v>
      </c>
    </row>
    <row r="91" s="31" customFormat="1" ht="24" customHeight="1" spans="1:13">
      <c r="A91" s="3">
        <v>89</v>
      </c>
      <c r="B91" s="4" t="s">
        <v>504</v>
      </c>
      <c r="C91" s="4" t="s">
        <v>34</v>
      </c>
      <c r="D91" s="8" t="s">
        <v>16</v>
      </c>
      <c r="E91" s="30">
        <v>44551</v>
      </c>
      <c r="F91" s="6" t="s">
        <v>505</v>
      </c>
      <c r="G91" s="11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2" t="s">
        <v>506</v>
      </c>
      <c r="I91" s="11" t="s">
        <v>20</v>
      </c>
      <c r="J91" s="12">
        <f t="shared" si="7"/>
        <v>11</v>
      </c>
      <c r="K91" s="14">
        <v>0</v>
      </c>
      <c r="L91" s="14">
        <v>0</v>
      </c>
      <c r="M91" s="14">
        <f t="shared" si="10"/>
        <v>0</v>
      </c>
    </row>
    <row r="92" s="31" customFormat="1" ht="24" customHeight="1" spans="1:13">
      <c r="A92" s="3">
        <v>90</v>
      </c>
      <c r="B92" s="4" t="s">
        <v>507</v>
      </c>
      <c r="C92" s="4" t="s">
        <v>15</v>
      </c>
      <c r="D92" s="8" t="s">
        <v>16</v>
      </c>
      <c r="E92" s="30">
        <v>44551</v>
      </c>
      <c r="F92" s="6" t="s">
        <v>508</v>
      </c>
      <c r="G92" s="11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2" t="s">
        <v>509</v>
      </c>
      <c r="I92" s="11" t="s">
        <v>20</v>
      </c>
      <c r="J92" s="12">
        <f t="shared" si="7"/>
        <v>11</v>
      </c>
      <c r="K92" s="14">
        <v>0</v>
      </c>
      <c r="L92" s="14">
        <v>0</v>
      </c>
      <c r="M92" s="14">
        <f t="shared" si="10"/>
        <v>0</v>
      </c>
    </row>
    <row r="93" s="31" customFormat="1" ht="24" customHeight="1" spans="1:13">
      <c r="A93" s="3">
        <v>91</v>
      </c>
      <c r="B93" s="4" t="s">
        <v>510</v>
      </c>
      <c r="C93" s="4" t="s">
        <v>34</v>
      </c>
      <c r="D93" s="8" t="s">
        <v>31</v>
      </c>
      <c r="E93" s="30">
        <v>44551</v>
      </c>
      <c r="F93" s="6" t="s">
        <v>511</v>
      </c>
      <c r="G93" s="11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2" t="s">
        <v>512</v>
      </c>
      <c r="I93" s="11" t="s">
        <v>20</v>
      </c>
      <c r="J93" s="12">
        <f t="shared" si="7"/>
        <v>11</v>
      </c>
      <c r="K93" s="14">
        <v>0</v>
      </c>
      <c r="L93" s="14">
        <v>0</v>
      </c>
      <c r="M93" s="14">
        <f t="shared" si="10"/>
        <v>0</v>
      </c>
    </row>
    <row r="94" s="31" customFormat="1" ht="24" customHeight="1" spans="1:13">
      <c r="A94" s="3">
        <v>92</v>
      </c>
      <c r="B94" s="4" t="s">
        <v>513</v>
      </c>
      <c r="C94" s="4" t="s">
        <v>34</v>
      </c>
      <c r="D94" s="8" t="s">
        <v>16</v>
      </c>
      <c r="E94" s="30">
        <v>44551</v>
      </c>
      <c r="F94" s="6" t="s">
        <v>514</v>
      </c>
      <c r="G94" s="11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2" t="s">
        <v>515</v>
      </c>
      <c r="I94" s="11" t="s">
        <v>20</v>
      </c>
      <c r="J94" s="12">
        <f t="shared" si="7"/>
        <v>11</v>
      </c>
      <c r="K94" s="14">
        <v>0</v>
      </c>
      <c r="L94" s="14">
        <v>0</v>
      </c>
      <c r="M94" s="14">
        <f t="shared" si="10"/>
        <v>0</v>
      </c>
    </row>
    <row r="95" s="31" customFormat="1" ht="24" customHeight="1" spans="1:13">
      <c r="A95" s="3">
        <v>93</v>
      </c>
      <c r="B95" s="4" t="s">
        <v>516</v>
      </c>
      <c r="C95" s="4" t="s">
        <v>34</v>
      </c>
      <c r="D95" s="8" t="s">
        <v>31</v>
      </c>
      <c r="E95" s="30">
        <v>44552</v>
      </c>
      <c r="F95" s="6" t="s">
        <v>517</v>
      </c>
      <c r="G95" s="11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2" t="s">
        <v>518</v>
      </c>
      <c r="I95" s="11" t="s">
        <v>20</v>
      </c>
      <c r="J95" s="12">
        <f t="shared" si="7"/>
        <v>10</v>
      </c>
      <c r="K95" s="14">
        <v>0</v>
      </c>
      <c r="L95" s="14">
        <v>0</v>
      </c>
      <c r="M95" s="14">
        <f t="shared" si="10"/>
        <v>0</v>
      </c>
    </row>
    <row r="96" s="31" customFormat="1" ht="24" customHeight="1" spans="1:13">
      <c r="A96" s="3">
        <v>94</v>
      </c>
      <c r="B96" s="4" t="s">
        <v>519</v>
      </c>
      <c r="C96" s="4" t="s">
        <v>520</v>
      </c>
      <c r="D96" s="8" t="s">
        <v>16</v>
      </c>
      <c r="E96" s="30">
        <v>44552</v>
      </c>
      <c r="F96" s="6" t="s">
        <v>521</v>
      </c>
      <c r="G96" s="11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2" t="s">
        <v>522</v>
      </c>
      <c r="I96" s="11" t="s">
        <v>20</v>
      </c>
      <c r="J96" s="12">
        <f t="shared" ref="J96:J112" si="11">DAY(EOMONTH(E96,0))-DAY(E96)+1</f>
        <v>10</v>
      </c>
      <c r="K96" s="14">
        <v>0</v>
      </c>
      <c r="L96" s="14">
        <v>0</v>
      </c>
      <c r="M96" s="14">
        <f t="shared" ref="M96:M112" si="12">SUM(K96:L96)</f>
        <v>0</v>
      </c>
    </row>
    <row r="97" s="31" customFormat="1" ht="24" customHeight="1" spans="1:13">
      <c r="A97" s="3">
        <v>95</v>
      </c>
      <c r="B97" s="4" t="s">
        <v>523</v>
      </c>
      <c r="C97" s="4" t="s">
        <v>15</v>
      </c>
      <c r="D97" s="8" t="s">
        <v>16</v>
      </c>
      <c r="E97" s="30">
        <v>44552</v>
      </c>
      <c r="F97" s="6" t="s">
        <v>524</v>
      </c>
      <c r="G97" s="11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2" t="s">
        <v>525</v>
      </c>
      <c r="I97" s="11" t="s">
        <v>20</v>
      </c>
      <c r="J97" s="12">
        <f t="shared" si="11"/>
        <v>10</v>
      </c>
      <c r="K97" s="14">
        <v>0</v>
      </c>
      <c r="L97" s="14">
        <v>0</v>
      </c>
      <c r="M97" s="14">
        <f t="shared" si="12"/>
        <v>0</v>
      </c>
    </row>
    <row r="98" s="31" customFormat="1" ht="23" customHeight="1" spans="1:13">
      <c r="A98" s="3">
        <v>96</v>
      </c>
      <c r="B98" s="4" t="s">
        <v>526</v>
      </c>
      <c r="C98" s="4" t="s">
        <v>15</v>
      </c>
      <c r="D98" s="8" t="s">
        <v>31</v>
      </c>
      <c r="E98" s="30">
        <v>44552</v>
      </c>
      <c r="F98" s="6" t="s">
        <v>527</v>
      </c>
      <c r="G98" s="11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2"/>
      <c r="I98" s="11" t="s">
        <v>20</v>
      </c>
      <c r="J98" s="12">
        <f t="shared" si="11"/>
        <v>10</v>
      </c>
      <c r="K98" s="14">
        <f t="shared" ref="K96:K112" si="13">J98*1.966</f>
        <v>19.66</v>
      </c>
      <c r="L98" s="14">
        <f t="shared" ref="L96:L112" si="14">J98*1</f>
        <v>10</v>
      </c>
      <c r="M98" s="14">
        <f t="shared" si="12"/>
        <v>29.66</v>
      </c>
    </row>
    <row r="99" s="31" customFormat="1" ht="23" customHeight="1" spans="1:13">
      <c r="A99" s="3">
        <v>97</v>
      </c>
      <c r="B99" s="4" t="s">
        <v>528</v>
      </c>
      <c r="C99" s="4" t="s">
        <v>34</v>
      </c>
      <c r="D99" s="8" t="s">
        <v>31</v>
      </c>
      <c r="E99" s="30">
        <v>44553</v>
      </c>
      <c r="F99" s="6" t="s">
        <v>529</v>
      </c>
      <c r="G99" s="11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2"/>
      <c r="I99" s="11" t="s">
        <v>20</v>
      </c>
      <c r="J99" s="12">
        <f t="shared" si="11"/>
        <v>9</v>
      </c>
      <c r="K99" s="14">
        <f t="shared" si="13"/>
        <v>17.694</v>
      </c>
      <c r="L99" s="14">
        <f t="shared" si="14"/>
        <v>9</v>
      </c>
      <c r="M99" s="14">
        <f t="shared" si="12"/>
        <v>26.694</v>
      </c>
    </row>
    <row r="100" s="31" customFormat="1" ht="23" customHeight="1" spans="1:13">
      <c r="A100" s="3">
        <v>98</v>
      </c>
      <c r="B100" s="4" t="s">
        <v>530</v>
      </c>
      <c r="C100" s="4" t="s">
        <v>531</v>
      </c>
      <c r="D100" s="8" t="s">
        <v>31</v>
      </c>
      <c r="E100" s="30">
        <v>44554</v>
      </c>
      <c r="F100" s="6" t="s">
        <v>532</v>
      </c>
      <c r="G100" s="11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2"/>
      <c r="I100" s="11" t="s">
        <v>20</v>
      </c>
      <c r="J100" s="12">
        <f t="shared" si="11"/>
        <v>8</v>
      </c>
      <c r="K100" s="14">
        <f t="shared" si="13"/>
        <v>15.728</v>
      </c>
      <c r="L100" s="14">
        <f t="shared" si="14"/>
        <v>8</v>
      </c>
      <c r="M100" s="14">
        <f t="shared" si="12"/>
        <v>23.728</v>
      </c>
    </row>
    <row r="101" s="31" customFormat="1" ht="23" customHeight="1" spans="1:13">
      <c r="A101" s="3">
        <v>99</v>
      </c>
      <c r="B101" s="4" t="s">
        <v>533</v>
      </c>
      <c r="C101" s="4" t="s">
        <v>446</v>
      </c>
      <c r="D101" s="8" t="s">
        <v>16</v>
      </c>
      <c r="E101" s="30">
        <v>44554</v>
      </c>
      <c r="F101" s="6" t="s">
        <v>534</v>
      </c>
      <c r="G101" s="11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2"/>
      <c r="I101" s="11" t="s">
        <v>20</v>
      </c>
      <c r="J101" s="12">
        <f t="shared" si="11"/>
        <v>8</v>
      </c>
      <c r="K101" s="14">
        <f t="shared" si="13"/>
        <v>15.728</v>
      </c>
      <c r="L101" s="14">
        <f t="shared" si="14"/>
        <v>8</v>
      </c>
      <c r="M101" s="14">
        <f t="shared" si="12"/>
        <v>23.728</v>
      </c>
    </row>
    <row r="102" s="31" customFormat="1" ht="23" customHeight="1" spans="1:13">
      <c r="A102" s="3">
        <v>100</v>
      </c>
      <c r="B102" s="4" t="s">
        <v>535</v>
      </c>
      <c r="C102" s="4" t="s">
        <v>34</v>
      </c>
      <c r="D102" s="8" t="s">
        <v>16</v>
      </c>
      <c r="E102" s="30">
        <v>44554</v>
      </c>
      <c r="F102" s="6" t="s">
        <v>536</v>
      </c>
      <c r="G102" s="11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2"/>
      <c r="I102" s="11" t="s">
        <v>20</v>
      </c>
      <c r="J102" s="12">
        <f t="shared" si="11"/>
        <v>8</v>
      </c>
      <c r="K102" s="14">
        <f t="shared" si="13"/>
        <v>15.728</v>
      </c>
      <c r="L102" s="14">
        <f t="shared" si="14"/>
        <v>8</v>
      </c>
      <c r="M102" s="14">
        <f t="shared" si="12"/>
        <v>23.728</v>
      </c>
    </row>
    <row r="103" s="31" customFormat="1" ht="23" customHeight="1" spans="1:13">
      <c r="A103" s="3">
        <v>101</v>
      </c>
      <c r="B103" s="4" t="s">
        <v>537</v>
      </c>
      <c r="C103" s="4" t="s">
        <v>446</v>
      </c>
      <c r="D103" s="8" t="s">
        <v>16</v>
      </c>
      <c r="E103" s="30">
        <v>44557</v>
      </c>
      <c r="F103" s="6" t="s">
        <v>538</v>
      </c>
      <c r="G103" s="11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2"/>
      <c r="I103" s="11" t="s">
        <v>20</v>
      </c>
      <c r="J103" s="12">
        <f t="shared" si="11"/>
        <v>5</v>
      </c>
      <c r="K103" s="14">
        <f t="shared" si="13"/>
        <v>9.83</v>
      </c>
      <c r="L103" s="14">
        <f t="shared" si="14"/>
        <v>5</v>
      </c>
      <c r="M103" s="14">
        <f t="shared" si="12"/>
        <v>14.83</v>
      </c>
    </row>
    <row r="104" s="31" customFormat="1" ht="23" customHeight="1" spans="1:13">
      <c r="A104" s="3">
        <v>102</v>
      </c>
      <c r="B104" s="4" t="s">
        <v>539</v>
      </c>
      <c r="C104" s="4" t="s">
        <v>520</v>
      </c>
      <c r="D104" s="8" t="s">
        <v>16</v>
      </c>
      <c r="E104" s="30">
        <v>44557</v>
      </c>
      <c r="F104" s="6" t="s">
        <v>540</v>
      </c>
      <c r="G104" s="11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2"/>
      <c r="I104" s="11" t="s">
        <v>20</v>
      </c>
      <c r="J104" s="12">
        <f t="shared" si="11"/>
        <v>5</v>
      </c>
      <c r="K104" s="14">
        <f t="shared" si="13"/>
        <v>9.83</v>
      </c>
      <c r="L104" s="14">
        <f t="shared" si="14"/>
        <v>5</v>
      </c>
      <c r="M104" s="14">
        <f t="shared" si="12"/>
        <v>14.83</v>
      </c>
    </row>
    <row r="105" ht="25" customHeight="1" spans="1:13">
      <c r="A105" s="3">
        <v>103</v>
      </c>
      <c r="B105" s="4" t="s">
        <v>541</v>
      </c>
      <c r="C105" s="4" t="s">
        <v>520</v>
      </c>
      <c r="D105" s="8" t="s">
        <v>16</v>
      </c>
      <c r="E105" s="30">
        <v>44557</v>
      </c>
      <c r="F105" s="36" t="s">
        <v>542</v>
      </c>
      <c r="G105" s="11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2"/>
      <c r="I105" s="11" t="s">
        <v>20</v>
      </c>
      <c r="J105" s="12">
        <f t="shared" si="11"/>
        <v>5</v>
      </c>
      <c r="K105" s="14">
        <f t="shared" si="13"/>
        <v>9.83</v>
      </c>
      <c r="L105" s="14">
        <f t="shared" si="14"/>
        <v>5</v>
      </c>
      <c r="M105" s="14">
        <f t="shared" si="12"/>
        <v>14.83</v>
      </c>
    </row>
    <row r="106" s="31" customFormat="1" ht="23" customHeight="1" spans="1:13">
      <c r="A106" s="3">
        <v>104</v>
      </c>
      <c r="B106" s="4" t="s">
        <v>543</v>
      </c>
      <c r="C106" s="4" t="s">
        <v>520</v>
      </c>
      <c r="D106" s="8" t="s">
        <v>16</v>
      </c>
      <c r="E106" s="30">
        <v>44557</v>
      </c>
      <c r="F106" s="6" t="s">
        <v>544</v>
      </c>
      <c r="G106" s="11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2"/>
      <c r="I106" s="11" t="s">
        <v>20</v>
      </c>
      <c r="J106" s="12">
        <f t="shared" si="11"/>
        <v>5</v>
      </c>
      <c r="K106" s="14">
        <f t="shared" si="13"/>
        <v>9.83</v>
      </c>
      <c r="L106" s="14">
        <f t="shared" si="14"/>
        <v>5</v>
      </c>
      <c r="M106" s="14">
        <f t="shared" si="12"/>
        <v>14.83</v>
      </c>
    </row>
    <row r="107" s="31" customFormat="1" ht="23" customHeight="1" spans="1:13">
      <c r="A107" s="3">
        <v>105</v>
      </c>
      <c r="B107" s="4" t="s">
        <v>214</v>
      </c>
      <c r="C107" s="4" t="s">
        <v>143</v>
      </c>
      <c r="D107" s="8" t="s">
        <v>16</v>
      </c>
      <c r="E107" s="30">
        <v>44557</v>
      </c>
      <c r="F107" s="6" t="s">
        <v>545</v>
      </c>
      <c r="G107" s="11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2"/>
      <c r="I107" s="11" t="s">
        <v>20</v>
      </c>
      <c r="J107" s="12">
        <f t="shared" si="11"/>
        <v>5</v>
      </c>
      <c r="K107" s="14">
        <f t="shared" si="13"/>
        <v>9.83</v>
      </c>
      <c r="L107" s="14">
        <f t="shared" si="14"/>
        <v>5</v>
      </c>
      <c r="M107" s="14">
        <f t="shared" si="12"/>
        <v>14.83</v>
      </c>
    </row>
    <row r="108" s="31" customFormat="1" ht="23" customHeight="1" spans="1:13">
      <c r="A108" s="3">
        <v>106</v>
      </c>
      <c r="B108" s="4" t="s">
        <v>546</v>
      </c>
      <c r="C108" s="4" t="s">
        <v>15</v>
      </c>
      <c r="D108" s="8" t="s">
        <v>16</v>
      </c>
      <c r="E108" s="30">
        <v>44557</v>
      </c>
      <c r="F108" s="6" t="s">
        <v>547</v>
      </c>
      <c r="G108" s="11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2"/>
      <c r="I108" s="11" t="s">
        <v>20</v>
      </c>
      <c r="J108" s="12">
        <f t="shared" si="11"/>
        <v>5</v>
      </c>
      <c r="K108" s="14">
        <f t="shared" si="13"/>
        <v>9.83</v>
      </c>
      <c r="L108" s="14">
        <f t="shared" si="14"/>
        <v>5</v>
      </c>
      <c r="M108" s="14">
        <f t="shared" si="12"/>
        <v>14.83</v>
      </c>
    </row>
    <row r="109" s="31" customFormat="1" ht="23" customHeight="1" spans="1:13">
      <c r="A109" s="3">
        <v>107</v>
      </c>
      <c r="B109" s="4" t="s">
        <v>548</v>
      </c>
      <c r="C109" s="4" t="s">
        <v>15</v>
      </c>
      <c r="D109" s="8" t="s">
        <v>16</v>
      </c>
      <c r="E109" s="30">
        <v>44557</v>
      </c>
      <c r="F109" s="6" t="s">
        <v>549</v>
      </c>
      <c r="G109" s="11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2"/>
      <c r="I109" s="11" t="s">
        <v>20</v>
      </c>
      <c r="J109" s="12">
        <f t="shared" si="11"/>
        <v>5</v>
      </c>
      <c r="K109" s="14">
        <f t="shared" si="13"/>
        <v>9.83</v>
      </c>
      <c r="L109" s="14">
        <f t="shared" si="14"/>
        <v>5</v>
      </c>
      <c r="M109" s="14">
        <f t="shared" si="12"/>
        <v>14.83</v>
      </c>
    </row>
    <row r="110" s="31" customFormat="1" ht="23" customHeight="1" spans="1:13">
      <c r="A110" s="3">
        <v>108</v>
      </c>
      <c r="B110" s="4" t="s">
        <v>550</v>
      </c>
      <c r="C110" s="4" t="s">
        <v>80</v>
      </c>
      <c r="D110" s="8" t="s">
        <v>31</v>
      </c>
      <c r="E110" s="30">
        <v>44558</v>
      </c>
      <c r="F110" s="6" t="s">
        <v>551</v>
      </c>
      <c r="G110" s="11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2" t="s">
        <v>552</v>
      </c>
      <c r="I110" s="11" t="s">
        <v>20</v>
      </c>
      <c r="J110" s="12">
        <f t="shared" si="11"/>
        <v>4</v>
      </c>
      <c r="K110" s="14">
        <v>0</v>
      </c>
      <c r="L110" s="14">
        <v>0</v>
      </c>
      <c r="M110" s="14">
        <f t="shared" si="12"/>
        <v>0</v>
      </c>
    </row>
    <row r="111" s="31" customFormat="1" ht="23" customHeight="1" spans="1:13">
      <c r="A111" s="3">
        <v>109</v>
      </c>
      <c r="B111" s="4" t="s">
        <v>553</v>
      </c>
      <c r="C111" s="4" t="s">
        <v>34</v>
      </c>
      <c r="D111" s="8" t="s">
        <v>16</v>
      </c>
      <c r="E111" s="30">
        <v>44558</v>
      </c>
      <c r="F111" s="6" t="s">
        <v>554</v>
      </c>
      <c r="G111" s="11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2" t="s">
        <v>555</v>
      </c>
      <c r="I111" s="11" t="s">
        <v>20</v>
      </c>
      <c r="J111" s="12">
        <f t="shared" si="11"/>
        <v>4</v>
      </c>
      <c r="K111" s="14">
        <v>0</v>
      </c>
      <c r="L111" s="14">
        <v>0</v>
      </c>
      <c r="M111" s="14">
        <f t="shared" si="12"/>
        <v>0</v>
      </c>
    </row>
    <row r="112" s="31" customFormat="1" ht="23" customHeight="1" spans="1:13">
      <c r="A112" s="3">
        <v>110</v>
      </c>
      <c r="B112" s="4" t="s">
        <v>556</v>
      </c>
      <c r="C112" s="4" t="s">
        <v>34</v>
      </c>
      <c r="D112" s="8" t="s">
        <v>16</v>
      </c>
      <c r="E112" s="30">
        <v>44559</v>
      </c>
      <c r="F112" s="6" t="s">
        <v>557</v>
      </c>
      <c r="G112" s="11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2" t="s">
        <v>558</v>
      </c>
      <c r="I112" s="11" t="s">
        <v>20</v>
      </c>
      <c r="J112" s="12">
        <f t="shared" si="11"/>
        <v>3</v>
      </c>
      <c r="K112" s="14">
        <v>0</v>
      </c>
      <c r="L112" s="14">
        <v>0</v>
      </c>
      <c r="M112" s="14">
        <f t="shared" si="12"/>
        <v>0</v>
      </c>
    </row>
    <row r="113" s="31" customFormat="1" ht="19" customHeight="1" spans="1:13">
      <c r="A113" s="3"/>
      <c r="B113" s="34"/>
      <c r="C113" s="35"/>
      <c r="D113" s="3"/>
      <c r="E113" s="3" t="s">
        <v>559</v>
      </c>
      <c r="F113" s="3"/>
      <c r="G113" s="3"/>
      <c r="H113" s="3"/>
      <c r="I113" s="3"/>
      <c r="J113" s="3"/>
      <c r="K113" s="14">
        <f>SUM(K3:K112)</f>
        <v>3927.282</v>
      </c>
      <c r="L113" s="14">
        <f>SUM(L3:L112)</f>
        <v>2056</v>
      </c>
      <c r="M113" s="14">
        <f>SUM(M3:M112)</f>
        <v>5983.282</v>
      </c>
    </row>
  </sheetData>
  <autoFilter ref="A2:O113">
    <extLst/>
  </autoFilter>
  <mergeCells count="1">
    <mergeCell ref="A1:M1"/>
  </mergeCells>
  <conditionalFormatting sqref="B105">
    <cfRule type="duplicateValues" dxfId="0" priority="1"/>
  </conditionalFormatting>
  <conditionalFormatting sqref="B3:B104 B106:B115">
    <cfRule type="duplicateValues" dxfId="0" priority="37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workbookViewId="0">
      <selection activeCell="E20" sqref="E20"/>
    </sheetView>
  </sheetViews>
  <sheetFormatPr defaultColWidth="9" defaultRowHeight="14.25" outlineLevelCol="4"/>
  <cols>
    <col min="3" max="3" width="13.375" customWidth="1"/>
    <col min="5" max="5" width="26.375" customWidth="1"/>
    <col min="6" max="6" width="27.625" customWidth="1"/>
  </cols>
  <sheetData>
    <row r="1" ht="18" customHeight="1" spans="1:5">
      <c r="A1" s="28" t="s">
        <v>560</v>
      </c>
      <c r="B1" s="3" t="s">
        <v>2</v>
      </c>
      <c r="C1" s="4" t="s">
        <v>3</v>
      </c>
      <c r="D1" s="4" t="s">
        <v>4</v>
      </c>
      <c r="E1" s="5" t="s">
        <v>561</v>
      </c>
    </row>
    <row r="2" ht="17.25" spans="1:5">
      <c r="A2" s="29">
        <v>1</v>
      </c>
      <c r="B2" s="4" t="s">
        <v>562</v>
      </c>
      <c r="C2" s="4" t="s">
        <v>15</v>
      </c>
      <c r="D2" s="8" t="s">
        <v>16</v>
      </c>
      <c r="E2" s="30">
        <v>44512</v>
      </c>
    </row>
    <row r="3" ht="17.25" spans="1:5">
      <c r="A3" s="29">
        <v>2</v>
      </c>
      <c r="B3" s="4" t="s">
        <v>351</v>
      </c>
      <c r="C3" s="4" t="s">
        <v>15</v>
      </c>
      <c r="D3" s="8" t="s">
        <v>16</v>
      </c>
      <c r="E3" s="30">
        <v>44517</v>
      </c>
    </row>
    <row r="4" ht="17.25" spans="1:5">
      <c r="A4" s="29">
        <v>3</v>
      </c>
      <c r="B4" s="4" t="s">
        <v>563</v>
      </c>
      <c r="C4" s="4" t="s">
        <v>15</v>
      </c>
      <c r="D4" s="8" t="s">
        <v>16</v>
      </c>
      <c r="E4" s="30">
        <v>44517</v>
      </c>
    </row>
    <row r="5" ht="22" customHeight="1" spans="1:5">
      <c r="A5" s="29">
        <v>4</v>
      </c>
      <c r="B5" s="4" t="s">
        <v>353</v>
      </c>
      <c r="C5" s="4" t="s">
        <v>15</v>
      </c>
      <c r="D5" s="8" t="s">
        <v>16</v>
      </c>
      <c r="E5" s="30">
        <v>44518</v>
      </c>
    </row>
    <row r="6" ht="17.25" spans="1:5">
      <c r="A6" s="29">
        <v>5</v>
      </c>
      <c r="B6" s="4" t="s">
        <v>140</v>
      </c>
      <c r="C6" s="4" t="s">
        <v>15</v>
      </c>
      <c r="D6" s="8" t="s">
        <v>16</v>
      </c>
      <c r="E6" s="30">
        <v>44520</v>
      </c>
    </row>
    <row r="7" ht="17.25" spans="1:5">
      <c r="A7" s="29">
        <v>6</v>
      </c>
      <c r="B7" s="4" t="s">
        <v>366</v>
      </c>
      <c r="C7" s="4" t="s">
        <v>15</v>
      </c>
      <c r="D7" s="8" t="s">
        <v>16</v>
      </c>
      <c r="E7" s="30">
        <v>44524</v>
      </c>
    </row>
    <row r="8" ht="17.25" spans="1:5">
      <c r="A8" s="29">
        <v>7</v>
      </c>
      <c r="B8" s="4" t="s">
        <v>564</v>
      </c>
      <c r="C8" s="4" t="s">
        <v>34</v>
      </c>
      <c r="D8" s="8" t="s">
        <v>31</v>
      </c>
      <c r="E8" s="30">
        <v>44516</v>
      </c>
    </row>
    <row r="9" ht="17.25" spans="1:5">
      <c r="A9" s="29">
        <v>8</v>
      </c>
      <c r="B9" s="4" t="s">
        <v>355</v>
      </c>
      <c r="C9" s="4" t="s">
        <v>34</v>
      </c>
      <c r="D9" s="8" t="s">
        <v>31</v>
      </c>
      <c r="E9" s="30">
        <v>44518</v>
      </c>
    </row>
    <row r="10" ht="17.25" spans="1:5">
      <c r="A10" s="29">
        <v>9</v>
      </c>
      <c r="B10" s="4" t="s">
        <v>565</v>
      </c>
      <c r="C10" s="4" t="s">
        <v>34</v>
      </c>
      <c r="D10" s="8" t="s">
        <v>31</v>
      </c>
      <c r="E10" s="30">
        <v>44520</v>
      </c>
    </row>
    <row r="11" ht="17.25" spans="1:5">
      <c r="A11" s="29">
        <v>10</v>
      </c>
      <c r="B11" s="4" t="s">
        <v>361</v>
      </c>
      <c r="C11" s="4" t="s">
        <v>34</v>
      </c>
      <c r="D11" s="8" t="s">
        <v>16</v>
      </c>
      <c r="E11" s="30">
        <v>44520</v>
      </c>
    </row>
    <row r="12" ht="17.25" spans="1:5">
      <c r="A12" s="29">
        <v>11</v>
      </c>
      <c r="B12" s="4" t="s">
        <v>368</v>
      </c>
      <c r="C12" s="4" t="s">
        <v>34</v>
      </c>
      <c r="D12" s="8" t="s">
        <v>16</v>
      </c>
      <c r="E12" s="30">
        <v>44525</v>
      </c>
    </row>
    <row r="13" ht="17.25" spans="1:5">
      <c r="A13" s="29">
        <v>12</v>
      </c>
      <c r="B13" s="4" t="s">
        <v>346</v>
      </c>
      <c r="C13" s="4" t="s">
        <v>87</v>
      </c>
      <c r="D13" s="8" t="s">
        <v>31</v>
      </c>
      <c r="E13" s="30">
        <v>44512</v>
      </c>
    </row>
    <row r="14" ht="17.25" spans="1:5">
      <c r="A14" s="29">
        <v>13</v>
      </c>
      <c r="B14" s="4" t="s">
        <v>566</v>
      </c>
      <c r="C14" s="4" t="s">
        <v>364</v>
      </c>
      <c r="D14" s="8" t="s">
        <v>31</v>
      </c>
      <c r="E14" s="30">
        <v>44517</v>
      </c>
    </row>
    <row r="15" ht="17.25" spans="1:5">
      <c r="A15" s="29">
        <v>14</v>
      </c>
      <c r="B15" s="4" t="s">
        <v>567</v>
      </c>
      <c r="C15" s="4" t="s">
        <v>364</v>
      </c>
      <c r="D15" s="8" t="s">
        <v>31</v>
      </c>
      <c r="E15" s="30">
        <v>44517</v>
      </c>
    </row>
    <row r="16" ht="17.25" spans="1:5">
      <c r="A16" s="29">
        <v>15</v>
      </c>
      <c r="B16" s="4" t="s">
        <v>363</v>
      </c>
      <c r="C16" s="4" t="s">
        <v>364</v>
      </c>
      <c r="D16" s="8" t="s">
        <v>16</v>
      </c>
      <c r="E16" s="30">
        <v>44523</v>
      </c>
    </row>
    <row r="17" ht="17.25" spans="1:5">
      <c r="A17" s="29">
        <v>16</v>
      </c>
      <c r="B17" s="4" t="s">
        <v>357</v>
      </c>
      <c r="C17" s="4" t="s">
        <v>152</v>
      </c>
      <c r="D17" s="8" t="s">
        <v>16</v>
      </c>
      <c r="E17" s="30">
        <v>44520</v>
      </c>
    </row>
    <row r="18" ht="17.25" spans="1:5">
      <c r="A18" s="29">
        <v>17</v>
      </c>
      <c r="B18" s="4" t="s">
        <v>359</v>
      </c>
      <c r="C18" s="4" t="s">
        <v>152</v>
      </c>
      <c r="D18" s="8" t="s">
        <v>16</v>
      </c>
      <c r="E18" s="30">
        <v>44520</v>
      </c>
    </row>
    <row r="19" ht="17.25" spans="1:5">
      <c r="A19" s="29">
        <v>18</v>
      </c>
      <c r="B19" s="4" t="s">
        <v>348</v>
      </c>
      <c r="C19" s="4" t="s">
        <v>349</v>
      </c>
      <c r="D19" s="8" t="s">
        <v>16</v>
      </c>
      <c r="E19" s="30">
        <v>44516</v>
      </c>
    </row>
  </sheetData>
  <autoFilter ref="B1:E19">
    <sortState ref="B1:E19">
      <sortCondition ref="C1" descending="1"/>
    </sortState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85"/>
  <sheetViews>
    <sheetView workbookViewId="0">
      <selection activeCell="J15" sqref="J15"/>
    </sheetView>
  </sheetViews>
  <sheetFormatPr defaultColWidth="9" defaultRowHeight="14.25" outlineLevelCol="6"/>
  <cols>
    <col min="2" max="2" width="18.75" customWidth="1"/>
  </cols>
  <sheetData>
    <row r="1" ht="17.25" spans="7:7">
      <c r="G1" s="7" t="s">
        <v>33</v>
      </c>
    </row>
    <row r="2" ht="16.5" spans="2:7">
      <c r="B2" s="25" t="s">
        <v>568</v>
      </c>
      <c r="G2" s="11" t="s">
        <v>569</v>
      </c>
    </row>
    <row r="3" ht="16.5" spans="2:7">
      <c r="B3" s="25" t="s">
        <v>182</v>
      </c>
      <c r="G3" s="11" t="s">
        <v>136</v>
      </c>
    </row>
    <row r="4" ht="16.5" spans="2:7">
      <c r="B4" s="25" t="s">
        <v>531</v>
      </c>
      <c r="G4" s="11" t="s">
        <v>570</v>
      </c>
    </row>
    <row r="5" ht="16.5" spans="2:7">
      <c r="B5" s="25" t="s">
        <v>143</v>
      </c>
      <c r="G5" s="11" t="s">
        <v>571</v>
      </c>
    </row>
    <row r="6" ht="16.5" spans="2:7">
      <c r="B6" s="25" t="s">
        <v>403</v>
      </c>
      <c r="G6" s="11" t="s">
        <v>572</v>
      </c>
    </row>
    <row r="7" ht="16.5" spans="2:7">
      <c r="B7" s="25" t="s">
        <v>34</v>
      </c>
      <c r="G7" s="11" t="s">
        <v>573</v>
      </c>
    </row>
    <row r="8" ht="16.5" spans="2:7">
      <c r="B8" s="25" t="s">
        <v>574</v>
      </c>
      <c r="G8" s="11" t="s">
        <v>575</v>
      </c>
    </row>
    <row r="9" spans="2:7">
      <c r="B9" s="26" t="s">
        <v>314</v>
      </c>
      <c r="G9" s="19" t="s">
        <v>576</v>
      </c>
    </row>
    <row r="10" ht="16.5" spans="2:7">
      <c r="B10" s="26" t="s">
        <v>520</v>
      </c>
      <c r="G10" s="11" t="s">
        <v>577</v>
      </c>
    </row>
    <row r="11" ht="16.5" spans="2:7">
      <c r="B11" s="26" t="s">
        <v>578</v>
      </c>
      <c r="G11" s="11" t="s">
        <v>579</v>
      </c>
    </row>
    <row r="12" ht="16.5" spans="2:7">
      <c r="B12" s="25" t="s">
        <v>580</v>
      </c>
      <c r="G12" s="11" t="s">
        <v>581</v>
      </c>
    </row>
    <row r="13" ht="16.5" spans="2:7">
      <c r="B13" s="25" t="s">
        <v>582</v>
      </c>
      <c r="G13" s="11" t="s">
        <v>583</v>
      </c>
    </row>
    <row r="14" ht="16.5" spans="2:7">
      <c r="B14" s="25" t="s">
        <v>584</v>
      </c>
      <c r="G14" s="11" t="s">
        <v>585</v>
      </c>
    </row>
    <row r="15" ht="16.5" spans="2:7">
      <c r="B15" s="25" t="s">
        <v>586</v>
      </c>
      <c r="G15" s="11" t="s">
        <v>587</v>
      </c>
    </row>
    <row r="16" ht="16.5" spans="2:7">
      <c r="B16" s="25" t="s">
        <v>588</v>
      </c>
      <c r="G16" s="11" t="s">
        <v>589</v>
      </c>
    </row>
    <row r="17" ht="16.5" spans="7:7">
      <c r="G17" s="11" t="s">
        <v>590</v>
      </c>
    </row>
    <row r="18" ht="16.5" spans="7:7">
      <c r="G18" s="11" t="s">
        <v>591</v>
      </c>
    </row>
    <row r="19" ht="16.5" spans="7:7">
      <c r="G19" s="11" t="s">
        <v>592</v>
      </c>
    </row>
    <row r="20" ht="16.5" spans="7:7">
      <c r="G20" s="11" t="s">
        <v>593</v>
      </c>
    </row>
    <row r="21" ht="16.5" spans="7:7">
      <c r="G21" s="11" t="s">
        <v>594</v>
      </c>
    </row>
    <row r="22" ht="16.5" spans="7:7">
      <c r="G22" s="11" t="s">
        <v>595</v>
      </c>
    </row>
    <row r="23" ht="16.5" spans="7:7">
      <c r="G23" s="27" t="s">
        <v>596</v>
      </c>
    </row>
    <row r="24" ht="16.5" spans="7:7">
      <c r="G24" s="11" t="s">
        <v>597</v>
      </c>
    </row>
    <row r="25" ht="16.5" spans="7:7">
      <c r="G25" s="11" t="s">
        <v>598</v>
      </c>
    </row>
    <row r="26" ht="16.5" spans="7:7">
      <c r="G26" s="11" t="s">
        <v>599</v>
      </c>
    </row>
    <row r="27" ht="16.5" spans="7:7">
      <c r="G27" s="11" t="s">
        <v>600</v>
      </c>
    </row>
    <row r="28" ht="16.5" spans="7:7">
      <c r="G28" s="11" t="s">
        <v>601</v>
      </c>
    </row>
    <row r="29" ht="16.5" spans="7:7">
      <c r="G29" s="11" t="s">
        <v>602</v>
      </c>
    </row>
    <row r="30" ht="16.5" spans="7:7">
      <c r="G30" s="11" t="s">
        <v>228</v>
      </c>
    </row>
    <row r="31" ht="16.5" spans="7:7">
      <c r="G31" s="11" t="s">
        <v>603</v>
      </c>
    </row>
    <row r="32" ht="16.5" spans="7:7">
      <c r="G32" s="11" t="s">
        <v>604</v>
      </c>
    </row>
    <row r="33" ht="16.5" spans="7:7">
      <c r="G33" s="11"/>
    </row>
    <row r="36" ht="16.5" spans="7:7">
      <c r="G36" s="11"/>
    </row>
    <row r="38" ht="16.5" spans="7:7">
      <c r="G38" s="11"/>
    </row>
    <row r="39" ht="16.5" spans="7:7">
      <c r="G39" s="11"/>
    </row>
    <row r="40" ht="16.5" spans="7:7">
      <c r="G40" s="11"/>
    </row>
    <row r="41" ht="16.5" spans="7:7">
      <c r="G41" s="11"/>
    </row>
    <row r="42" ht="16.5" spans="7:7">
      <c r="G42" s="11"/>
    </row>
    <row r="43" ht="16.5" spans="7:7">
      <c r="G43" s="11"/>
    </row>
    <row r="46" ht="16.5" spans="7:7">
      <c r="G46" s="11"/>
    </row>
    <row r="48" ht="16.5" spans="7:7">
      <c r="G48" s="11"/>
    </row>
    <row r="49" ht="16.5" spans="7:7">
      <c r="G49" s="11"/>
    </row>
    <row r="50" ht="16.5" spans="7:7">
      <c r="G50" s="11"/>
    </row>
    <row r="51" spans="7:7">
      <c r="G51" s="23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63" ht="16.5" spans="7:7">
      <c r="G63" s="11" t="s">
        <v>605</v>
      </c>
    </row>
    <row r="64" ht="16.5" spans="7:7">
      <c r="G64" s="11" t="s">
        <v>606</v>
      </c>
    </row>
    <row r="65" ht="16.5" spans="7:7">
      <c r="G65" s="11" t="s">
        <v>607</v>
      </c>
    </row>
    <row r="66" ht="16.5" spans="7:7">
      <c r="G66" s="11" t="s">
        <v>608</v>
      </c>
    </row>
    <row r="67" ht="16.5" spans="7:7">
      <c r="G67" s="11" t="s">
        <v>609</v>
      </c>
    </row>
    <row r="68" ht="16.5" spans="7:7">
      <c r="G68" s="11" t="s">
        <v>610</v>
      </c>
    </row>
    <row r="69" ht="16.5" spans="7:7">
      <c r="G69" s="11" t="s">
        <v>611</v>
      </c>
    </row>
    <row r="70" ht="16.5" spans="7:7">
      <c r="G70" s="11" t="s">
        <v>612</v>
      </c>
    </row>
    <row r="71" ht="16.5" spans="7:7">
      <c r="G71" s="11" t="s">
        <v>613</v>
      </c>
    </row>
    <row r="72" ht="16.5" spans="7:7">
      <c r="G72" s="11" t="s">
        <v>614</v>
      </c>
    </row>
    <row r="73" ht="16.5" spans="7:7">
      <c r="G73" s="11" t="s">
        <v>615</v>
      </c>
    </row>
    <row r="74" ht="16.5" spans="7:7">
      <c r="G74" s="11" t="s">
        <v>616</v>
      </c>
    </row>
    <row r="75" ht="16.5" spans="7:7">
      <c r="G75" s="11" t="s">
        <v>617</v>
      </c>
    </row>
    <row r="76" ht="16.5" spans="7:7">
      <c r="G76" s="11" t="s">
        <v>618</v>
      </c>
    </row>
    <row r="77" ht="16.5" spans="7:7">
      <c r="G77" s="11" t="s">
        <v>619</v>
      </c>
    </row>
    <row r="78" ht="16.5" spans="7:7">
      <c r="G78" s="11" t="s">
        <v>620</v>
      </c>
    </row>
    <row r="79" ht="16.5" spans="7:7">
      <c r="G79" s="11" t="s">
        <v>621</v>
      </c>
    </row>
    <row r="80" spans="7:7">
      <c r="G80" s="23" t="s">
        <v>55</v>
      </c>
    </row>
    <row r="81" spans="7:7">
      <c r="G81" s="19" t="s">
        <v>622</v>
      </c>
    </row>
    <row r="82" spans="7:7">
      <c r="G82" s="19" t="s">
        <v>623</v>
      </c>
    </row>
    <row r="83" spans="7:7">
      <c r="G83" s="19" t="s">
        <v>624</v>
      </c>
    </row>
    <row r="84" spans="7:7">
      <c r="G84" s="19" t="s">
        <v>625</v>
      </c>
    </row>
    <row r="85" spans="7:7">
      <c r="G85" s="19" t="s">
        <v>626</v>
      </c>
    </row>
  </sheetData>
  <conditionalFormatting sqref="G1:G33 G46 G48:G1048576 G38:G43 G36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3:G34"/>
  <sheetViews>
    <sheetView workbookViewId="0">
      <selection activeCell="I12" sqref="I12"/>
    </sheetView>
  </sheetViews>
  <sheetFormatPr defaultColWidth="9" defaultRowHeight="14.25" outlineLevelCol="6"/>
  <sheetData>
    <row r="3" ht="16.5" spans="5:7">
      <c r="E3" s="11" t="s">
        <v>570</v>
      </c>
      <c r="G3" s="18"/>
    </row>
    <row r="4" ht="16.5" spans="5:7">
      <c r="E4" s="11" t="s">
        <v>575</v>
      </c>
      <c r="G4" s="18" t="s">
        <v>570</v>
      </c>
    </row>
    <row r="5" ht="16.5" spans="5:7">
      <c r="E5" s="19" t="s">
        <v>576</v>
      </c>
      <c r="G5" s="18" t="s">
        <v>575</v>
      </c>
    </row>
    <row r="6" ht="16.5" spans="5:7">
      <c r="E6" s="11" t="s">
        <v>577</v>
      </c>
      <c r="G6" s="20" t="s">
        <v>576</v>
      </c>
    </row>
    <row r="7" ht="16.5" spans="5:7">
      <c r="E7" s="11" t="s">
        <v>581</v>
      </c>
      <c r="G7" s="18" t="s">
        <v>577</v>
      </c>
    </row>
    <row r="8" ht="16.5" spans="5:7">
      <c r="E8" s="11" t="s">
        <v>583</v>
      </c>
      <c r="G8" s="18" t="s">
        <v>581</v>
      </c>
    </row>
    <row r="9" ht="16.5" spans="5:7">
      <c r="E9" s="11" t="s">
        <v>587</v>
      </c>
      <c r="G9" s="18" t="s">
        <v>583</v>
      </c>
    </row>
    <row r="10" ht="16.5" spans="5:7">
      <c r="E10" s="11" t="s">
        <v>589</v>
      </c>
      <c r="G10" s="18" t="s">
        <v>587</v>
      </c>
    </row>
    <row r="11" ht="16.5" spans="5:7">
      <c r="E11" s="11" t="s">
        <v>590</v>
      </c>
      <c r="G11" s="18" t="s">
        <v>589</v>
      </c>
    </row>
    <row r="12" ht="16.5" spans="5:7">
      <c r="E12" s="11" t="s">
        <v>591</v>
      </c>
      <c r="G12" s="18" t="s">
        <v>590</v>
      </c>
    </row>
    <row r="13" ht="16.5" spans="5:7">
      <c r="E13" s="11" t="s">
        <v>592</v>
      </c>
      <c r="G13" s="18" t="s">
        <v>591</v>
      </c>
    </row>
    <row r="14" ht="16.5" spans="5:7">
      <c r="E14" s="11" t="s">
        <v>593</v>
      </c>
      <c r="G14" s="18" t="s">
        <v>592</v>
      </c>
    </row>
    <row r="15" ht="16.5" spans="5:7">
      <c r="E15" s="11" t="s">
        <v>594</v>
      </c>
      <c r="G15" s="18" t="s">
        <v>593</v>
      </c>
    </row>
    <row r="16" ht="16.5" spans="5:7">
      <c r="E16" s="21" t="s">
        <v>600</v>
      </c>
      <c r="G16" s="18" t="s">
        <v>594</v>
      </c>
    </row>
    <row r="17" ht="16.5" spans="5:7">
      <c r="E17" s="11" t="s">
        <v>601</v>
      </c>
      <c r="G17" s="22" t="s">
        <v>600</v>
      </c>
    </row>
    <row r="18" ht="16.5" spans="7:7">
      <c r="G18" s="18" t="s">
        <v>601</v>
      </c>
    </row>
    <row r="19" ht="16.5" spans="7:7">
      <c r="G19" s="18" t="s">
        <v>614</v>
      </c>
    </row>
    <row r="20" spans="5:7">
      <c r="E20" s="23"/>
      <c r="G20" s="24" t="s">
        <v>136</v>
      </c>
    </row>
    <row r="21" spans="5:5">
      <c r="E21" s="23"/>
    </row>
    <row r="22" spans="5:5">
      <c r="E22" s="23"/>
    </row>
    <row r="23" spans="5:5">
      <c r="E23" s="23"/>
    </row>
    <row r="24" spans="5:5">
      <c r="E24" s="23"/>
    </row>
    <row r="25" spans="5:5">
      <c r="E25" s="23"/>
    </row>
    <row r="26" spans="5:5">
      <c r="E26" s="23"/>
    </row>
    <row r="27" spans="5:5">
      <c r="E27" s="23"/>
    </row>
    <row r="28" spans="5:5">
      <c r="E28" s="23"/>
    </row>
    <row r="29" spans="5:5">
      <c r="E29" s="23"/>
    </row>
    <row r="30" spans="5:5">
      <c r="E30" s="23"/>
    </row>
    <row r="31" spans="5:5">
      <c r="E31" s="23"/>
    </row>
    <row r="32" spans="5:5">
      <c r="E32" s="23"/>
    </row>
    <row r="33" spans="5:5">
      <c r="E33" s="23"/>
    </row>
    <row r="34" spans="5:5">
      <c r="E34" s="23"/>
    </row>
  </sheetData>
  <conditionalFormatting sqref="E20:E34">
    <cfRule type="duplicateValues" dxfId="0" priority="4"/>
  </conditionalFormatting>
  <conditionalFormatting sqref="E3:G19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36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36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627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628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629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629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629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629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629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629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629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629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629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629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629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629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629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629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629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629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629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629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629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629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629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629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629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629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629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629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629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629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629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629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629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629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629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629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629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629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629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629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630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631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631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631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631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631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631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631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632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632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632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632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633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634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634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635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636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636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636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637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637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637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637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637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638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638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638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638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639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639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640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641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641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642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643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643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643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644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645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645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646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646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647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647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5月保险费</vt:lpstr>
      <vt:lpstr>12月保险费--座椅</vt:lpstr>
      <vt:lpstr>Sheet4</vt:lpstr>
      <vt:lpstr>Sheet2</vt:lpstr>
      <vt:lpstr>Sheet1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2021-12-30T02:00:57Z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