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9DD18C01-22C2-4FDC-97D6-38ADD75625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旭兴GY" sheetId="4" r:id="rId1"/>
    <sheet name="旭兴GY (2)" sheetId="5" r:id="rId2"/>
    <sheet name="Sheet1" sheetId="1" r:id="rId3"/>
    <sheet name="Sheet2" sheetId="2" r:id="rId4"/>
    <sheet name="Sheet3" sheetId="3" r:id="rId5"/>
  </sheets>
  <definedNames>
    <definedName name="_xlnm.Print_Area" localSheetId="0">旭兴GY!$A$1:$H$44</definedName>
    <definedName name="_xlnm.Print_Area" localSheetId="1">'旭兴GY (2)'!$A$1:$H$44</definedName>
    <definedName name="_xlnm.Print_Titles" localSheetId="0">旭兴GY!$A$8:$IV$9</definedName>
    <definedName name="_xlnm.Print_Titles" localSheetId="1">'旭兴GY (2)'!$A$8:$JE$9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8" i="5" l="1"/>
  <c r="V18" i="5"/>
  <c r="AD18" i="5"/>
  <c r="AI18" i="5"/>
  <c r="V10" i="5"/>
  <c r="X10" i="5"/>
  <c r="Z10" i="5"/>
  <c r="AB10" i="5"/>
  <c r="AD10" i="5"/>
  <c r="AI10" i="5"/>
  <c r="G20" i="5"/>
  <c r="AD17" i="5"/>
  <c r="X17" i="5"/>
  <c r="V12" i="5"/>
  <c r="X12" i="5"/>
  <c r="AD12" i="5"/>
  <c r="AI12" i="5"/>
  <c r="P12" i="5"/>
  <c r="P10" i="5"/>
  <c r="V14" i="5"/>
  <c r="V11" i="5"/>
  <c r="V13" i="5"/>
  <c r="V15" i="5"/>
  <c r="V16" i="5"/>
  <c r="V17" i="5"/>
  <c r="V19" i="5"/>
  <c r="M10" i="5"/>
  <c r="M11" i="5"/>
  <c r="M12" i="5"/>
  <c r="M13" i="5"/>
  <c r="M14" i="5"/>
  <c r="M15" i="5"/>
  <c r="M16" i="5"/>
  <c r="M17" i="5"/>
  <c r="M18" i="5"/>
  <c r="M19" i="5"/>
  <c r="AD11" i="5"/>
  <c r="AD14" i="5"/>
  <c r="AD15" i="5"/>
  <c r="AD16" i="5"/>
  <c r="AD19" i="5"/>
  <c r="X11" i="5"/>
  <c r="X13" i="5"/>
  <c r="X14" i="5"/>
  <c r="X15" i="5"/>
  <c r="X16" i="5"/>
  <c r="X19" i="5"/>
  <c r="AB16" i="5"/>
  <c r="AB15" i="5"/>
  <c r="Z16" i="5"/>
  <c r="Z15" i="5"/>
  <c r="AI14" i="5"/>
  <c r="P14" i="5"/>
  <c r="AI11" i="5"/>
  <c r="P11" i="5"/>
  <c r="AI19" i="5"/>
  <c r="P19" i="5"/>
  <c r="P18" i="5"/>
  <c r="AI17" i="5"/>
  <c r="P17" i="5"/>
  <c r="AI15" i="5"/>
  <c r="P15" i="5"/>
  <c r="AI13" i="5"/>
  <c r="P13" i="5"/>
  <c r="AI16" i="5"/>
  <c r="P16" i="5"/>
  <c r="L28" i="4"/>
  <c r="L25" i="4"/>
</calcChain>
</file>

<file path=xl/sharedStrings.xml><?xml version="1.0" encoding="utf-8"?>
<sst xmlns="http://schemas.openxmlformats.org/spreadsheetml/2006/main" count="212" uniqueCount="143">
  <si>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</si>
  <si>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</si>
  <si>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</si>
  <si>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</si>
  <si>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</si>
  <si>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</si>
  <si>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</si>
  <si>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</si>
  <si>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</si>
  <si>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</si>
  <si>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2019年</t>
  </si>
  <si>
    <t>2020年</t>
  </si>
  <si>
    <t>BAS0000040</t>
  </si>
  <si>
    <t>陕汽内绞架套</t>
  </si>
  <si>
    <t>02.03.03.124</t>
  </si>
  <si>
    <t>件</t>
  </si>
  <si>
    <t>SLT0002013</t>
  </si>
  <si>
    <t>L项目长轴</t>
  </si>
  <si>
    <t>02.03.06.018</t>
  </si>
  <si>
    <t>SLT0002014</t>
  </si>
  <si>
    <t>L项目轴套</t>
  </si>
  <si>
    <t>02.03.06.019</t>
  </si>
  <si>
    <t>SLT0002012</t>
  </si>
  <si>
    <t>L项目阶梯轴</t>
  </si>
  <si>
    <t>02.03.06.017</t>
  </si>
  <si>
    <t>SLT0002016</t>
  </si>
  <si>
    <t>欧马克转动轴</t>
  </si>
  <si>
    <t>02.03.06.025</t>
  </si>
  <si>
    <t>SLT0002397</t>
  </si>
  <si>
    <t>L项目传动轴（短）1800</t>
  </si>
  <si>
    <t>02.03.06.016A</t>
  </si>
  <si>
    <t>SLT0002011</t>
  </si>
  <si>
    <t>L项目1693传动轴</t>
  </si>
  <si>
    <t>02.03.06.016</t>
  </si>
  <si>
    <t>BFA0000357</t>
  </si>
  <si>
    <t>一汽台阶螺栓</t>
  </si>
  <si>
    <t>02.03.11.084</t>
  </si>
  <si>
    <t>BFA0000325</t>
  </si>
  <si>
    <t>一汽安全带螺母</t>
  </si>
  <si>
    <t>02.03.27.047</t>
  </si>
  <si>
    <t>一汽后安装板连接销</t>
  </si>
  <si>
    <t>BFA0000386</t>
  </si>
  <si>
    <t>一汽滑块固定板连接销</t>
  </si>
  <si>
    <t>02.03.07.005A</t>
  </si>
  <si>
    <t>BSP0000041</t>
  </si>
  <si>
    <t>一汽支架连接杆衬套</t>
  </si>
  <si>
    <t>02.03.21.046</t>
  </si>
  <si>
    <t>BSP0000040</t>
  </si>
  <si>
    <t>一汽滑块固定板铁套</t>
  </si>
  <si>
    <t>02.03.21.047</t>
  </si>
  <si>
    <t>奥驰A后视镜轴</t>
  </si>
  <si>
    <t>02.03.48.005</t>
  </si>
  <si>
    <t>奥驰V后视镜轴</t>
  </si>
  <si>
    <t>02.03.48.006</t>
  </si>
  <si>
    <t>MV3镜杆堵头</t>
  </si>
  <si>
    <t>02.03.48.024</t>
  </si>
  <si>
    <t>MV3镜杆丝堵</t>
  </si>
  <si>
    <t>02.03.48.025</t>
  </si>
  <si>
    <t>REM0002673</t>
  </si>
  <si>
    <t>1580镜杆轴</t>
  </si>
  <si>
    <t>02.03.48.001</t>
  </si>
  <si>
    <t>SLT0002015</t>
  </si>
  <si>
    <t>L项目连接轴</t>
  </si>
  <si>
    <t>02.03.06.020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</si>
  <si>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</si>
  <si>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</si>
  <si>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</si>
  <si>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</si>
  <si>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</si>
  <si>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</si>
  <si>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 xml:space="preserve">                                 协议编号：HBZYXY-2021-050-01</t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</si>
  <si>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</si>
  <si>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</si>
  <si>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1913266</t>
    </r>
    <r>
      <rPr>
        <b/>
        <sz val="9"/>
        <rFont val="楷体_GB2312"/>
        <family val="3"/>
        <charset val="134"/>
      </rPr>
      <t>）</t>
    </r>
    <phoneticPr fontId="1" type="noConversion"/>
  </si>
  <si>
    <t>BFA0000382</t>
    <phoneticPr fontId="1" type="noConversion"/>
  </si>
  <si>
    <t>REM0002960</t>
    <phoneticPr fontId="1" type="noConversion"/>
  </si>
  <si>
    <t>REM0002957</t>
    <phoneticPr fontId="1" type="noConversion"/>
  </si>
  <si>
    <t>REM0002993</t>
    <phoneticPr fontId="1" type="noConversion"/>
  </si>
  <si>
    <t>REM0002994</t>
  </si>
  <si>
    <t>02.03.07.009A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</si>
  <si>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沧州旭兴五金制造有限公司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</si>
  <si>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r>
      <t xml:space="preserve">                                 协议编号：HBZYXY-2021-050-0</t>
    </r>
    <r>
      <rPr>
        <b/>
        <sz val="12"/>
        <rFont val="等线"/>
        <family val="3"/>
        <charset val="134"/>
      </rPr>
      <t>2</t>
    </r>
    <phoneticPr fontId="1" type="noConversion"/>
  </si>
  <si>
    <t>调节螺杆</t>
    <phoneticPr fontId="1" type="noConversion"/>
  </si>
  <si>
    <t>BFA0000361</t>
    <phoneticPr fontId="1" type="noConversion"/>
  </si>
  <si>
    <t>02.03.19.008</t>
    <phoneticPr fontId="1" type="noConversion"/>
  </si>
  <si>
    <t>H4A十字绞架连接轴1</t>
    <phoneticPr fontId="1" type="noConversion"/>
  </si>
  <si>
    <t>减震器连接杆</t>
    <phoneticPr fontId="1" type="noConversion"/>
  </si>
  <si>
    <t>济南重汽镜杆旋转轴</t>
    <phoneticPr fontId="1" type="noConversion"/>
  </si>
  <si>
    <t>内十字绞架连接轴2</t>
    <phoneticPr fontId="1" type="noConversion"/>
  </si>
  <si>
    <t>一汽安全带螺母</t>
    <phoneticPr fontId="1" type="noConversion"/>
  </si>
  <si>
    <t>外绞架下滑连接轴</t>
    <phoneticPr fontId="1" type="noConversion"/>
  </si>
  <si>
    <t>连接杆</t>
    <phoneticPr fontId="1" type="noConversion"/>
  </si>
  <si>
    <t>02.03.07.020A</t>
    <phoneticPr fontId="1" type="noConversion"/>
  </si>
  <si>
    <t>02.03.48.055</t>
    <phoneticPr fontId="1" type="noConversion"/>
  </si>
  <si>
    <t>02.03.29.059</t>
    <phoneticPr fontId="1" type="noConversion"/>
  </si>
  <si>
    <t>02.02.27.047A</t>
    <phoneticPr fontId="1" type="noConversion"/>
  </si>
  <si>
    <t>02.02.27.047</t>
    <phoneticPr fontId="1" type="noConversion"/>
  </si>
  <si>
    <t>02.03.26.099</t>
    <phoneticPr fontId="1" type="noConversion"/>
  </si>
  <si>
    <t>02.03.03.017A</t>
    <phoneticPr fontId="1" type="noConversion"/>
  </si>
  <si>
    <t>BFA0000353</t>
  </si>
  <si>
    <t>SHT0001149</t>
  </si>
  <si>
    <t>SHT0011596</t>
  </si>
  <si>
    <t>材质</t>
    <phoneticPr fontId="1" type="noConversion"/>
  </si>
  <si>
    <t>吨价</t>
    <phoneticPr fontId="1" type="noConversion"/>
  </si>
  <si>
    <t>材料费</t>
    <phoneticPr fontId="1" type="noConversion"/>
  </si>
  <si>
    <t>锯床</t>
    <phoneticPr fontId="1" type="noConversion"/>
  </si>
  <si>
    <t>打孔</t>
    <phoneticPr fontId="1" type="noConversion"/>
  </si>
  <si>
    <t>攻丝</t>
    <phoneticPr fontId="1" type="noConversion"/>
  </si>
  <si>
    <t>车床费</t>
    <phoneticPr fontId="1" type="noConversion"/>
  </si>
  <si>
    <t>热处理</t>
    <phoneticPr fontId="1" type="noConversion"/>
  </si>
  <si>
    <t>镀锌</t>
    <phoneticPr fontId="1" type="noConversion"/>
  </si>
  <si>
    <t>其它</t>
    <phoneticPr fontId="1" type="noConversion"/>
  </si>
  <si>
    <t>单价</t>
    <phoneticPr fontId="1" type="noConversion"/>
  </si>
  <si>
    <t>45#</t>
    <phoneticPr fontId="1" type="noConversion"/>
  </si>
  <si>
    <t>35#</t>
    <phoneticPr fontId="1" type="noConversion"/>
  </si>
  <si>
    <t>K08L</t>
    <phoneticPr fontId="1" type="noConversion"/>
  </si>
  <si>
    <t>核算材料费</t>
    <phoneticPr fontId="1" type="noConversion"/>
  </si>
  <si>
    <t>核算切断费</t>
    <phoneticPr fontId="1" type="noConversion"/>
  </si>
  <si>
    <t>核算打孔</t>
    <phoneticPr fontId="1" type="noConversion"/>
  </si>
  <si>
    <t>核算攻丝</t>
    <phoneticPr fontId="1" type="noConversion"/>
  </si>
  <si>
    <t>核算车床</t>
    <phoneticPr fontId="1" type="noConversion"/>
  </si>
  <si>
    <t>件</t>
    <phoneticPr fontId="1" type="noConversion"/>
  </si>
  <si>
    <t>2021年（7月报价）</t>
    <phoneticPr fontId="1" type="noConversion"/>
  </si>
  <si>
    <t>A点厂家</t>
    <phoneticPr fontId="1" type="noConversion"/>
  </si>
  <si>
    <t>A点价格</t>
    <phoneticPr fontId="1" type="noConversion"/>
  </si>
  <si>
    <t>高唐-21年</t>
    <phoneticPr fontId="1" type="noConversion"/>
  </si>
  <si>
    <t>核算含税单价(20%系数)</t>
    <phoneticPr fontId="1" type="noConversion"/>
  </si>
  <si>
    <t>BFA0000354</t>
    <phoneticPr fontId="1" type="noConversion"/>
  </si>
  <si>
    <t>02.03.19.007</t>
    <phoneticPr fontId="1" type="noConversion"/>
  </si>
  <si>
    <t>核算价</t>
    <phoneticPr fontId="1" type="noConversion"/>
  </si>
  <si>
    <t>02.03.10.033</t>
    <phoneticPr fontId="1" type="noConversion"/>
  </si>
  <si>
    <t>高唐-21年</t>
  </si>
  <si>
    <t>SHT0001185</t>
    <phoneticPr fontId="1" type="noConversion"/>
  </si>
  <si>
    <t>重量kg</t>
    <phoneticPr fontId="1" type="noConversion"/>
  </si>
  <si>
    <t>称重</t>
    <phoneticPr fontId="1" type="noConversion"/>
  </si>
  <si>
    <t>兴岳-20年</t>
    <phoneticPr fontId="1" type="noConversion"/>
  </si>
  <si>
    <t>BFA0000373</t>
    <phoneticPr fontId="1" type="noConversion"/>
  </si>
  <si>
    <t>安全带扣螺母</t>
    <phoneticPr fontId="1" type="noConversion"/>
  </si>
  <si>
    <t>02.03.07.083</t>
    <phoneticPr fontId="1" type="noConversion"/>
  </si>
  <si>
    <t>BAS0000035</t>
  </si>
  <si>
    <t>右靠背板衬套</t>
  </si>
  <si>
    <t>无价格</t>
    <phoneticPr fontId="1" type="noConversion"/>
  </si>
  <si>
    <t>TX-1.0项目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</si>
</sst>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_ "/>
    <numFmt numFmtId="180" formatCode="0.0000_ 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等线"/>
      <family val="3"/>
      <charset val="134"/>
    </font>
    <font>
      <sz val="10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80" fontId="13" fillId="0" borderId="0"/>
    <xf numFmtId="0" fontId="13" fillId="0" borderId="0"/>
    <xf numFmtId="0" fontId="13" fillId="0" borderId="0"/>
  </cellStyleXfs>
  <cellXfs count="85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49" fontId="6" fillId="2" borderId="0" xfId="1" applyNumberFormat="1" applyFont="1" applyFill="1" applyBorder="1" applyAlignment="1">
      <alignment horizontal="center" vertical="center" wrapText="1"/>
    </xf>
    <xf numFmtId="176" fontId="8" fillId="2" borderId="0" xfId="1" applyNumberFormat="1" applyFont="1" applyFill="1" applyBorder="1" applyAlignment="1">
      <alignment horizontal="center" vertical="center" wrapTex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9" fontId="10" fillId="2" borderId="2" xfId="1" applyNumberFormat="1" applyFont="1" applyFill="1" applyBorder="1" applyAlignment="1">
      <alignment horizontal="center" vertical="center"/>
    </xf>
    <xf numFmtId="176" fontId="10" fillId="2" borderId="2" xfId="1" applyNumberFormat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9" fontId="10" fillId="2" borderId="8" xfId="1" applyNumberFormat="1" applyFont="1" applyFill="1" applyBorder="1" applyAlignment="1">
      <alignment horizontal="center" vertical="center"/>
    </xf>
    <xf numFmtId="176" fontId="10" fillId="2" borderId="8" xfId="1" applyNumberFormat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9" fontId="10" fillId="2" borderId="5" xfId="1" applyNumberFormat="1" applyFont="1" applyFill="1" applyBorder="1" applyAlignment="1">
      <alignment horizontal="center" vertical="center"/>
    </xf>
    <xf numFmtId="176" fontId="10" fillId="2" borderId="5" xfId="1" applyNumberFormat="1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176" fontId="8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Alignment="1">
      <alignment vertical="center" wrapText="1"/>
    </xf>
    <xf numFmtId="49" fontId="6" fillId="2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2" fontId="2" fillId="3" borderId="8" xfId="1" applyNumberForma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11" fillId="2" borderId="10" xfId="1" applyFont="1" applyFill="1" applyBorder="1" applyAlignment="1">
      <alignment horizontal="center" vertical="center" wrapText="1"/>
    </xf>
    <xf numFmtId="176" fontId="14" fillId="0" borderId="8" xfId="2" applyNumberFormat="1" applyFont="1" applyFill="1" applyBorder="1" applyAlignment="1">
      <alignment horizontal="center" vertical="center" wrapText="1"/>
    </xf>
    <xf numFmtId="0" fontId="2" fillId="3" borderId="8" xfId="1" applyFill="1" applyBorder="1" applyAlignment="1">
      <alignment horizontal="center" vertical="center" wrapText="1"/>
    </xf>
    <xf numFmtId="176" fontId="10" fillId="4" borderId="8" xfId="1" applyNumberFormat="1" applyFont="1" applyFill="1" applyBorder="1" applyAlignment="1">
      <alignment horizontal="center" vertical="center"/>
    </xf>
    <xf numFmtId="0" fontId="2" fillId="4" borderId="8" xfId="1" applyFill="1" applyBorder="1" applyAlignment="1">
      <alignment horizontal="center" vertical="center"/>
    </xf>
    <xf numFmtId="178" fontId="16" fillId="5" borderId="8" xfId="1" applyNumberFormat="1" applyFont="1" applyFill="1" applyBorder="1" applyAlignment="1">
      <alignment horizontal="center" vertical="center" wrapText="1"/>
    </xf>
    <xf numFmtId="0" fontId="16" fillId="5" borderId="8" xfId="1" applyFont="1" applyFill="1" applyBorder="1" applyAlignment="1">
      <alignment horizontal="center" vertical="center" wrapText="1"/>
    </xf>
    <xf numFmtId="0" fontId="15" fillId="5" borderId="8" xfId="1" applyFont="1" applyFill="1" applyBorder="1" applyAlignment="1">
      <alignment horizontal="center" vertical="center" wrapText="1"/>
    </xf>
    <xf numFmtId="0" fontId="11" fillId="5" borderId="8" xfId="1" applyFont="1" applyFill="1" applyBorder="1" applyAlignment="1">
      <alignment horizontal="center" vertical="center" wrapText="1"/>
    </xf>
    <xf numFmtId="176" fontId="10" fillId="5" borderId="8" xfId="1" applyNumberFormat="1" applyFont="1" applyFill="1" applyBorder="1" applyAlignment="1">
      <alignment horizontal="center" vertical="center"/>
    </xf>
    <xf numFmtId="0" fontId="23" fillId="2" borderId="9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176" fontId="14" fillId="0" borderId="8" xfId="2" applyNumberFormat="1" applyFont="1" applyFill="1" applyBorder="1" applyAlignment="1">
      <alignment horizontal="center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7"/>
  <sheetViews>
    <sheetView tabSelected="1" topLeftCell="A10" zoomScaleSheetLayoutView="100" workbookViewId="0">
      <selection activeCell="A4" sqref="A4:H4"/>
    </sheetView>
  </sheetViews>
  <sheetFormatPr defaultColWidth="10.109375" defaultRowHeight="15.6"/>
  <cols>
    <col min="1" max="1" width="6.44140625" style="2" customWidth="1"/>
    <col min="2" max="2" width="16.88671875" style="46" customWidth="1"/>
    <col min="3" max="3" width="28.21875" style="2" customWidth="1"/>
    <col min="4" max="4" width="13.77734375" style="32" customWidth="1"/>
    <col min="5" max="5" width="5.6640625" style="33" customWidth="1"/>
    <col min="6" max="6" width="9.33203125" style="2" customWidth="1"/>
    <col min="7" max="7" width="9.33203125" style="34" customWidth="1"/>
    <col min="8" max="8" width="11.44140625" style="2" customWidth="1"/>
    <col min="9" max="248" width="9" style="2" customWidth="1"/>
    <col min="249" max="249" width="5" style="2" customWidth="1"/>
    <col min="250" max="250" width="15" style="2" customWidth="1"/>
    <col min="251" max="252" width="14.6640625" style="2" customWidth="1"/>
    <col min="253" max="253" width="6.21875" style="2" customWidth="1"/>
    <col min="254" max="256" width="10.109375" style="2"/>
    <col min="257" max="257" width="6.44140625" style="2" customWidth="1"/>
    <col min="258" max="258" width="16.8867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7.88671875" style="2" customWidth="1"/>
    <col min="265" max="504" width="9" style="2" customWidth="1"/>
    <col min="505" max="505" width="5" style="2" customWidth="1"/>
    <col min="506" max="506" width="15" style="2" customWidth="1"/>
    <col min="507" max="508" width="14.6640625" style="2" customWidth="1"/>
    <col min="509" max="509" width="6.21875" style="2" customWidth="1"/>
    <col min="510" max="512" width="10.109375" style="2"/>
    <col min="513" max="513" width="6.44140625" style="2" customWidth="1"/>
    <col min="514" max="514" width="16.8867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7.88671875" style="2" customWidth="1"/>
    <col min="521" max="760" width="9" style="2" customWidth="1"/>
    <col min="761" max="761" width="5" style="2" customWidth="1"/>
    <col min="762" max="762" width="15" style="2" customWidth="1"/>
    <col min="763" max="764" width="14.6640625" style="2" customWidth="1"/>
    <col min="765" max="765" width="6.21875" style="2" customWidth="1"/>
    <col min="766" max="768" width="10.109375" style="2"/>
    <col min="769" max="769" width="6.44140625" style="2" customWidth="1"/>
    <col min="770" max="770" width="16.8867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7.88671875" style="2" customWidth="1"/>
    <col min="777" max="1016" width="9" style="2" customWidth="1"/>
    <col min="1017" max="1017" width="5" style="2" customWidth="1"/>
    <col min="1018" max="1018" width="15" style="2" customWidth="1"/>
    <col min="1019" max="1020" width="14.6640625" style="2" customWidth="1"/>
    <col min="1021" max="1021" width="6.21875" style="2" customWidth="1"/>
    <col min="1022" max="1024" width="10.109375" style="2"/>
    <col min="1025" max="1025" width="6.44140625" style="2" customWidth="1"/>
    <col min="1026" max="1026" width="16.8867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7.88671875" style="2" customWidth="1"/>
    <col min="1033" max="1272" width="9" style="2" customWidth="1"/>
    <col min="1273" max="1273" width="5" style="2" customWidth="1"/>
    <col min="1274" max="1274" width="15" style="2" customWidth="1"/>
    <col min="1275" max="1276" width="14.6640625" style="2" customWidth="1"/>
    <col min="1277" max="1277" width="6.21875" style="2" customWidth="1"/>
    <col min="1278" max="1280" width="10.109375" style="2"/>
    <col min="1281" max="1281" width="6.44140625" style="2" customWidth="1"/>
    <col min="1282" max="1282" width="16.8867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7.88671875" style="2" customWidth="1"/>
    <col min="1289" max="1528" width="9" style="2" customWidth="1"/>
    <col min="1529" max="1529" width="5" style="2" customWidth="1"/>
    <col min="1530" max="1530" width="15" style="2" customWidth="1"/>
    <col min="1531" max="1532" width="14.6640625" style="2" customWidth="1"/>
    <col min="1533" max="1533" width="6.21875" style="2" customWidth="1"/>
    <col min="1534" max="1536" width="10.109375" style="2"/>
    <col min="1537" max="1537" width="6.44140625" style="2" customWidth="1"/>
    <col min="1538" max="1538" width="16.8867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7.88671875" style="2" customWidth="1"/>
    <col min="1545" max="1784" width="9" style="2" customWidth="1"/>
    <col min="1785" max="1785" width="5" style="2" customWidth="1"/>
    <col min="1786" max="1786" width="15" style="2" customWidth="1"/>
    <col min="1787" max="1788" width="14.6640625" style="2" customWidth="1"/>
    <col min="1789" max="1789" width="6.21875" style="2" customWidth="1"/>
    <col min="1790" max="1792" width="10.109375" style="2"/>
    <col min="1793" max="1793" width="6.44140625" style="2" customWidth="1"/>
    <col min="1794" max="1794" width="16.8867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7.88671875" style="2" customWidth="1"/>
    <col min="1801" max="2040" width="9" style="2" customWidth="1"/>
    <col min="2041" max="2041" width="5" style="2" customWidth="1"/>
    <col min="2042" max="2042" width="15" style="2" customWidth="1"/>
    <col min="2043" max="2044" width="14.6640625" style="2" customWidth="1"/>
    <col min="2045" max="2045" width="6.21875" style="2" customWidth="1"/>
    <col min="2046" max="2048" width="10.109375" style="2"/>
    <col min="2049" max="2049" width="6.44140625" style="2" customWidth="1"/>
    <col min="2050" max="2050" width="16.8867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7.88671875" style="2" customWidth="1"/>
    <col min="2057" max="2296" width="9" style="2" customWidth="1"/>
    <col min="2297" max="2297" width="5" style="2" customWidth="1"/>
    <col min="2298" max="2298" width="15" style="2" customWidth="1"/>
    <col min="2299" max="2300" width="14.6640625" style="2" customWidth="1"/>
    <col min="2301" max="2301" width="6.21875" style="2" customWidth="1"/>
    <col min="2302" max="2304" width="10.109375" style="2"/>
    <col min="2305" max="2305" width="6.44140625" style="2" customWidth="1"/>
    <col min="2306" max="2306" width="16.8867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7.88671875" style="2" customWidth="1"/>
    <col min="2313" max="2552" width="9" style="2" customWidth="1"/>
    <col min="2553" max="2553" width="5" style="2" customWidth="1"/>
    <col min="2554" max="2554" width="15" style="2" customWidth="1"/>
    <col min="2555" max="2556" width="14.6640625" style="2" customWidth="1"/>
    <col min="2557" max="2557" width="6.21875" style="2" customWidth="1"/>
    <col min="2558" max="2560" width="10.109375" style="2"/>
    <col min="2561" max="2561" width="6.44140625" style="2" customWidth="1"/>
    <col min="2562" max="2562" width="16.8867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7.88671875" style="2" customWidth="1"/>
    <col min="2569" max="2808" width="9" style="2" customWidth="1"/>
    <col min="2809" max="2809" width="5" style="2" customWidth="1"/>
    <col min="2810" max="2810" width="15" style="2" customWidth="1"/>
    <col min="2811" max="2812" width="14.6640625" style="2" customWidth="1"/>
    <col min="2813" max="2813" width="6.21875" style="2" customWidth="1"/>
    <col min="2814" max="2816" width="10.109375" style="2"/>
    <col min="2817" max="2817" width="6.44140625" style="2" customWidth="1"/>
    <col min="2818" max="2818" width="16.8867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7.88671875" style="2" customWidth="1"/>
    <col min="2825" max="3064" width="9" style="2" customWidth="1"/>
    <col min="3065" max="3065" width="5" style="2" customWidth="1"/>
    <col min="3066" max="3066" width="15" style="2" customWidth="1"/>
    <col min="3067" max="3068" width="14.6640625" style="2" customWidth="1"/>
    <col min="3069" max="3069" width="6.21875" style="2" customWidth="1"/>
    <col min="3070" max="3072" width="10.109375" style="2"/>
    <col min="3073" max="3073" width="6.44140625" style="2" customWidth="1"/>
    <col min="3074" max="3074" width="16.8867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7.88671875" style="2" customWidth="1"/>
    <col min="3081" max="3320" width="9" style="2" customWidth="1"/>
    <col min="3321" max="3321" width="5" style="2" customWidth="1"/>
    <col min="3322" max="3322" width="15" style="2" customWidth="1"/>
    <col min="3323" max="3324" width="14.6640625" style="2" customWidth="1"/>
    <col min="3325" max="3325" width="6.21875" style="2" customWidth="1"/>
    <col min="3326" max="3328" width="10.109375" style="2"/>
    <col min="3329" max="3329" width="6.44140625" style="2" customWidth="1"/>
    <col min="3330" max="3330" width="16.8867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7.88671875" style="2" customWidth="1"/>
    <col min="3337" max="3576" width="9" style="2" customWidth="1"/>
    <col min="3577" max="3577" width="5" style="2" customWidth="1"/>
    <col min="3578" max="3578" width="15" style="2" customWidth="1"/>
    <col min="3579" max="3580" width="14.6640625" style="2" customWidth="1"/>
    <col min="3581" max="3581" width="6.21875" style="2" customWidth="1"/>
    <col min="3582" max="3584" width="10.109375" style="2"/>
    <col min="3585" max="3585" width="6.44140625" style="2" customWidth="1"/>
    <col min="3586" max="3586" width="16.8867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7.88671875" style="2" customWidth="1"/>
    <col min="3593" max="3832" width="9" style="2" customWidth="1"/>
    <col min="3833" max="3833" width="5" style="2" customWidth="1"/>
    <col min="3834" max="3834" width="15" style="2" customWidth="1"/>
    <col min="3835" max="3836" width="14.6640625" style="2" customWidth="1"/>
    <col min="3837" max="3837" width="6.21875" style="2" customWidth="1"/>
    <col min="3838" max="3840" width="10.109375" style="2"/>
    <col min="3841" max="3841" width="6.44140625" style="2" customWidth="1"/>
    <col min="3842" max="3842" width="16.8867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7.88671875" style="2" customWidth="1"/>
    <col min="3849" max="4088" width="9" style="2" customWidth="1"/>
    <col min="4089" max="4089" width="5" style="2" customWidth="1"/>
    <col min="4090" max="4090" width="15" style="2" customWidth="1"/>
    <col min="4091" max="4092" width="14.6640625" style="2" customWidth="1"/>
    <col min="4093" max="4093" width="6.21875" style="2" customWidth="1"/>
    <col min="4094" max="4096" width="10.109375" style="2"/>
    <col min="4097" max="4097" width="6.44140625" style="2" customWidth="1"/>
    <col min="4098" max="4098" width="16.8867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7.88671875" style="2" customWidth="1"/>
    <col min="4105" max="4344" width="9" style="2" customWidth="1"/>
    <col min="4345" max="4345" width="5" style="2" customWidth="1"/>
    <col min="4346" max="4346" width="15" style="2" customWidth="1"/>
    <col min="4347" max="4348" width="14.6640625" style="2" customWidth="1"/>
    <col min="4349" max="4349" width="6.21875" style="2" customWidth="1"/>
    <col min="4350" max="4352" width="10.109375" style="2"/>
    <col min="4353" max="4353" width="6.44140625" style="2" customWidth="1"/>
    <col min="4354" max="4354" width="16.8867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7.88671875" style="2" customWidth="1"/>
    <col min="4361" max="4600" width="9" style="2" customWidth="1"/>
    <col min="4601" max="4601" width="5" style="2" customWidth="1"/>
    <col min="4602" max="4602" width="15" style="2" customWidth="1"/>
    <col min="4603" max="4604" width="14.6640625" style="2" customWidth="1"/>
    <col min="4605" max="4605" width="6.21875" style="2" customWidth="1"/>
    <col min="4606" max="4608" width="10.109375" style="2"/>
    <col min="4609" max="4609" width="6.44140625" style="2" customWidth="1"/>
    <col min="4610" max="4610" width="16.8867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7.88671875" style="2" customWidth="1"/>
    <col min="4617" max="4856" width="9" style="2" customWidth="1"/>
    <col min="4857" max="4857" width="5" style="2" customWidth="1"/>
    <col min="4858" max="4858" width="15" style="2" customWidth="1"/>
    <col min="4859" max="4860" width="14.6640625" style="2" customWidth="1"/>
    <col min="4861" max="4861" width="6.21875" style="2" customWidth="1"/>
    <col min="4862" max="4864" width="10.109375" style="2"/>
    <col min="4865" max="4865" width="6.44140625" style="2" customWidth="1"/>
    <col min="4866" max="4866" width="16.8867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7.88671875" style="2" customWidth="1"/>
    <col min="4873" max="5112" width="9" style="2" customWidth="1"/>
    <col min="5113" max="5113" width="5" style="2" customWidth="1"/>
    <col min="5114" max="5114" width="15" style="2" customWidth="1"/>
    <col min="5115" max="5116" width="14.6640625" style="2" customWidth="1"/>
    <col min="5117" max="5117" width="6.21875" style="2" customWidth="1"/>
    <col min="5118" max="5120" width="10.109375" style="2"/>
    <col min="5121" max="5121" width="6.44140625" style="2" customWidth="1"/>
    <col min="5122" max="5122" width="16.8867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7.88671875" style="2" customWidth="1"/>
    <col min="5129" max="5368" width="9" style="2" customWidth="1"/>
    <col min="5369" max="5369" width="5" style="2" customWidth="1"/>
    <col min="5370" max="5370" width="15" style="2" customWidth="1"/>
    <col min="5371" max="5372" width="14.6640625" style="2" customWidth="1"/>
    <col min="5373" max="5373" width="6.21875" style="2" customWidth="1"/>
    <col min="5374" max="5376" width="10.109375" style="2"/>
    <col min="5377" max="5377" width="6.44140625" style="2" customWidth="1"/>
    <col min="5378" max="5378" width="16.8867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7.88671875" style="2" customWidth="1"/>
    <col min="5385" max="5624" width="9" style="2" customWidth="1"/>
    <col min="5625" max="5625" width="5" style="2" customWidth="1"/>
    <col min="5626" max="5626" width="15" style="2" customWidth="1"/>
    <col min="5627" max="5628" width="14.6640625" style="2" customWidth="1"/>
    <col min="5629" max="5629" width="6.21875" style="2" customWidth="1"/>
    <col min="5630" max="5632" width="10.109375" style="2"/>
    <col min="5633" max="5633" width="6.44140625" style="2" customWidth="1"/>
    <col min="5634" max="5634" width="16.8867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7.88671875" style="2" customWidth="1"/>
    <col min="5641" max="5880" width="9" style="2" customWidth="1"/>
    <col min="5881" max="5881" width="5" style="2" customWidth="1"/>
    <col min="5882" max="5882" width="15" style="2" customWidth="1"/>
    <col min="5883" max="5884" width="14.6640625" style="2" customWidth="1"/>
    <col min="5885" max="5885" width="6.21875" style="2" customWidth="1"/>
    <col min="5886" max="5888" width="10.109375" style="2"/>
    <col min="5889" max="5889" width="6.44140625" style="2" customWidth="1"/>
    <col min="5890" max="5890" width="16.8867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7.88671875" style="2" customWidth="1"/>
    <col min="5897" max="6136" width="9" style="2" customWidth="1"/>
    <col min="6137" max="6137" width="5" style="2" customWidth="1"/>
    <col min="6138" max="6138" width="15" style="2" customWidth="1"/>
    <col min="6139" max="6140" width="14.6640625" style="2" customWidth="1"/>
    <col min="6141" max="6141" width="6.21875" style="2" customWidth="1"/>
    <col min="6142" max="6144" width="10.109375" style="2"/>
    <col min="6145" max="6145" width="6.44140625" style="2" customWidth="1"/>
    <col min="6146" max="6146" width="16.8867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7.88671875" style="2" customWidth="1"/>
    <col min="6153" max="6392" width="9" style="2" customWidth="1"/>
    <col min="6393" max="6393" width="5" style="2" customWidth="1"/>
    <col min="6394" max="6394" width="15" style="2" customWidth="1"/>
    <col min="6395" max="6396" width="14.6640625" style="2" customWidth="1"/>
    <col min="6397" max="6397" width="6.21875" style="2" customWidth="1"/>
    <col min="6398" max="6400" width="10.109375" style="2"/>
    <col min="6401" max="6401" width="6.44140625" style="2" customWidth="1"/>
    <col min="6402" max="6402" width="16.8867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7.88671875" style="2" customWidth="1"/>
    <col min="6409" max="6648" width="9" style="2" customWidth="1"/>
    <col min="6649" max="6649" width="5" style="2" customWidth="1"/>
    <col min="6650" max="6650" width="15" style="2" customWidth="1"/>
    <col min="6651" max="6652" width="14.6640625" style="2" customWidth="1"/>
    <col min="6653" max="6653" width="6.21875" style="2" customWidth="1"/>
    <col min="6654" max="6656" width="10.109375" style="2"/>
    <col min="6657" max="6657" width="6.44140625" style="2" customWidth="1"/>
    <col min="6658" max="6658" width="16.8867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7.88671875" style="2" customWidth="1"/>
    <col min="6665" max="6904" width="9" style="2" customWidth="1"/>
    <col min="6905" max="6905" width="5" style="2" customWidth="1"/>
    <col min="6906" max="6906" width="15" style="2" customWidth="1"/>
    <col min="6907" max="6908" width="14.6640625" style="2" customWidth="1"/>
    <col min="6909" max="6909" width="6.21875" style="2" customWidth="1"/>
    <col min="6910" max="6912" width="10.109375" style="2"/>
    <col min="6913" max="6913" width="6.44140625" style="2" customWidth="1"/>
    <col min="6914" max="6914" width="16.8867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7.88671875" style="2" customWidth="1"/>
    <col min="6921" max="7160" width="9" style="2" customWidth="1"/>
    <col min="7161" max="7161" width="5" style="2" customWidth="1"/>
    <col min="7162" max="7162" width="15" style="2" customWidth="1"/>
    <col min="7163" max="7164" width="14.6640625" style="2" customWidth="1"/>
    <col min="7165" max="7165" width="6.21875" style="2" customWidth="1"/>
    <col min="7166" max="7168" width="10.109375" style="2"/>
    <col min="7169" max="7169" width="6.44140625" style="2" customWidth="1"/>
    <col min="7170" max="7170" width="16.8867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7.88671875" style="2" customWidth="1"/>
    <col min="7177" max="7416" width="9" style="2" customWidth="1"/>
    <col min="7417" max="7417" width="5" style="2" customWidth="1"/>
    <col min="7418" max="7418" width="15" style="2" customWidth="1"/>
    <col min="7419" max="7420" width="14.6640625" style="2" customWidth="1"/>
    <col min="7421" max="7421" width="6.21875" style="2" customWidth="1"/>
    <col min="7422" max="7424" width="10.109375" style="2"/>
    <col min="7425" max="7425" width="6.44140625" style="2" customWidth="1"/>
    <col min="7426" max="7426" width="16.8867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7.88671875" style="2" customWidth="1"/>
    <col min="7433" max="7672" width="9" style="2" customWidth="1"/>
    <col min="7673" max="7673" width="5" style="2" customWidth="1"/>
    <col min="7674" max="7674" width="15" style="2" customWidth="1"/>
    <col min="7675" max="7676" width="14.6640625" style="2" customWidth="1"/>
    <col min="7677" max="7677" width="6.21875" style="2" customWidth="1"/>
    <col min="7678" max="7680" width="10.109375" style="2"/>
    <col min="7681" max="7681" width="6.44140625" style="2" customWidth="1"/>
    <col min="7682" max="7682" width="16.8867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7.88671875" style="2" customWidth="1"/>
    <col min="7689" max="7928" width="9" style="2" customWidth="1"/>
    <col min="7929" max="7929" width="5" style="2" customWidth="1"/>
    <col min="7930" max="7930" width="15" style="2" customWidth="1"/>
    <col min="7931" max="7932" width="14.6640625" style="2" customWidth="1"/>
    <col min="7933" max="7933" width="6.21875" style="2" customWidth="1"/>
    <col min="7934" max="7936" width="10.109375" style="2"/>
    <col min="7937" max="7937" width="6.44140625" style="2" customWidth="1"/>
    <col min="7938" max="7938" width="16.8867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7.88671875" style="2" customWidth="1"/>
    <col min="7945" max="8184" width="9" style="2" customWidth="1"/>
    <col min="8185" max="8185" width="5" style="2" customWidth="1"/>
    <col min="8186" max="8186" width="15" style="2" customWidth="1"/>
    <col min="8187" max="8188" width="14.6640625" style="2" customWidth="1"/>
    <col min="8189" max="8189" width="6.21875" style="2" customWidth="1"/>
    <col min="8190" max="8192" width="10.109375" style="2"/>
    <col min="8193" max="8193" width="6.44140625" style="2" customWidth="1"/>
    <col min="8194" max="8194" width="16.8867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7.88671875" style="2" customWidth="1"/>
    <col min="8201" max="8440" width="9" style="2" customWidth="1"/>
    <col min="8441" max="8441" width="5" style="2" customWidth="1"/>
    <col min="8442" max="8442" width="15" style="2" customWidth="1"/>
    <col min="8443" max="8444" width="14.6640625" style="2" customWidth="1"/>
    <col min="8445" max="8445" width="6.21875" style="2" customWidth="1"/>
    <col min="8446" max="8448" width="10.109375" style="2"/>
    <col min="8449" max="8449" width="6.44140625" style="2" customWidth="1"/>
    <col min="8450" max="8450" width="16.8867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7.88671875" style="2" customWidth="1"/>
    <col min="8457" max="8696" width="9" style="2" customWidth="1"/>
    <col min="8697" max="8697" width="5" style="2" customWidth="1"/>
    <col min="8698" max="8698" width="15" style="2" customWidth="1"/>
    <col min="8699" max="8700" width="14.6640625" style="2" customWidth="1"/>
    <col min="8701" max="8701" width="6.21875" style="2" customWidth="1"/>
    <col min="8702" max="8704" width="10.109375" style="2"/>
    <col min="8705" max="8705" width="6.44140625" style="2" customWidth="1"/>
    <col min="8706" max="8706" width="16.8867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7.88671875" style="2" customWidth="1"/>
    <col min="8713" max="8952" width="9" style="2" customWidth="1"/>
    <col min="8953" max="8953" width="5" style="2" customWidth="1"/>
    <col min="8954" max="8954" width="15" style="2" customWidth="1"/>
    <col min="8955" max="8956" width="14.6640625" style="2" customWidth="1"/>
    <col min="8957" max="8957" width="6.21875" style="2" customWidth="1"/>
    <col min="8958" max="8960" width="10.109375" style="2"/>
    <col min="8961" max="8961" width="6.44140625" style="2" customWidth="1"/>
    <col min="8962" max="8962" width="16.8867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7.88671875" style="2" customWidth="1"/>
    <col min="8969" max="9208" width="9" style="2" customWidth="1"/>
    <col min="9209" max="9209" width="5" style="2" customWidth="1"/>
    <col min="9210" max="9210" width="15" style="2" customWidth="1"/>
    <col min="9211" max="9212" width="14.6640625" style="2" customWidth="1"/>
    <col min="9213" max="9213" width="6.21875" style="2" customWidth="1"/>
    <col min="9214" max="9216" width="10.109375" style="2"/>
    <col min="9217" max="9217" width="6.44140625" style="2" customWidth="1"/>
    <col min="9218" max="9218" width="16.8867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7.88671875" style="2" customWidth="1"/>
    <col min="9225" max="9464" width="9" style="2" customWidth="1"/>
    <col min="9465" max="9465" width="5" style="2" customWidth="1"/>
    <col min="9466" max="9466" width="15" style="2" customWidth="1"/>
    <col min="9467" max="9468" width="14.6640625" style="2" customWidth="1"/>
    <col min="9469" max="9469" width="6.21875" style="2" customWidth="1"/>
    <col min="9470" max="9472" width="10.109375" style="2"/>
    <col min="9473" max="9473" width="6.44140625" style="2" customWidth="1"/>
    <col min="9474" max="9474" width="16.8867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7.88671875" style="2" customWidth="1"/>
    <col min="9481" max="9720" width="9" style="2" customWidth="1"/>
    <col min="9721" max="9721" width="5" style="2" customWidth="1"/>
    <col min="9722" max="9722" width="15" style="2" customWidth="1"/>
    <col min="9723" max="9724" width="14.6640625" style="2" customWidth="1"/>
    <col min="9725" max="9725" width="6.21875" style="2" customWidth="1"/>
    <col min="9726" max="9728" width="10.109375" style="2"/>
    <col min="9729" max="9729" width="6.44140625" style="2" customWidth="1"/>
    <col min="9730" max="9730" width="16.8867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7.88671875" style="2" customWidth="1"/>
    <col min="9737" max="9976" width="9" style="2" customWidth="1"/>
    <col min="9977" max="9977" width="5" style="2" customWidth="1"/>
    <col min="9978" max="9978" width="15" style="2" customWidth="1"/>
    <col min="9979" max="9980" width="14.6640625" style="2" customWidth="1"/>
    <col min="9981" max="9981" width="6.21875" style="2" customWidth="1"/>
    <col min="9982" max="9984" width="10.109375" style="2"/>
    <col min="9985" max="9985" width="6.44140625" style="2" customWidth="1"/>
    <col min="9986" max="9986" width="16.8867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7.88671875" style="2" customWidth="1"/>
    <col min="9993" max="10232" width="9" style="2" customWidth="1"/>
    <col min="10233" max="10233" width="5" style="2" customWidth="1"/>
    <col min="10234" max="10234" width="15" style="2" customWidth="1"/>
    <col min="10235" max="10236" width="14.6640625" style="2" customWidth="1"/>
    <col min="10237" max="10237" width="6.21875" style="2" customWidth="1"/>
    <col min="10238" max="10240" width="10.109375" style="2"/>
    <col min="10241" max="10241" width="6.44140625" style="2" customWidth="1"/>
    <col min="10242" max="10242" width="16.8867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7.88671875" style="2" customWidth="1"/>
    <col min="10249" max="10488" width="9" style="2" customWidth="1"/>
    <col min="10489" max="10489" width="5" style="2" customWidth="1"/>
    <col min="10490" max="10490" width="15" style="2" customWidth="1"/>
    <col min="10491" max="10492" width="14.6640625" style="2" customWidth="1"/>
    <col min="10493" max="10493" width="6.21875" style="2" customWidth="1"/>
    <col min="10494" max="10496" width="10.109375" style="2"/>
    <col min="10497" max="10497" width="6.44140625" style="2" customWidth="1"/>
    <col min="10498" max="10498" width="16.8867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7.88671875" style="2" customWidth="1"/>
    <col min="10505" max="10744" width="9" style="2" customWidth="1"/>
    <col min="10745" max="10745" width="5" style="2" customWidth="1"/>
    <col min="10746" max="10746" width="15" style="2" customWidth="1"/>
    <col min="10747" max="10748" width="14.6640625" style="2" customWidth="1"/>
    <col min="10749" max="10749" width="6.21875" style="2" customWidth="1"/>
    <col min="10750" max="10752" width="10.109375" style="2"/>
    <col min="10753" max="10753" width="6.44140625" style="2" customWidth="1"/>
    <col min="10754" max="10754" width="16.8867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7.88671875" style="2" customWidth="1"/>
    <col min="10761" max="11000" width="9" style="2" customWidth="1"/>
    <col min="11001" max="11001" width="5" style="2" customWidth="1"/>
    <col min="11002" max="11002" width="15" style="2" customWidth="1"/>
    <col min="11003" max="11004" width="14.6640625" style="2" customWidth="1"/>
    <col min="11005" max="11005" width="6.21875" style="2" customWidth="1"/>
    <col min="11006" max="11008" width="10.109375" style="2"/>
    <col min="11009" max="11009" width="6.44140625" style="2" customWidth="1"/>
    <col min="11010" max="11010" width="16.8867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7.88671875" style="2" customWidth="1"/>
    <col min="11017" max="11256" width="9" style="2" customWidth="1"/>
    <col min="11257" max="11257" width="5" style="2" customWidth="1"/>
    <col min="11258" max="11258" width="15" style="2" customWidth="1"/>
    <col min="11259" max="11260" width="14.6640625" style="2" customWidth="1"/>
    <col min="11261" max="11261" width="6.21875" style="2" customWidth="1"/>
    <col min="11262" max="11264" width="10.109375" style="2"/>
    <col min="11265" max="11265" width="6.44140625" style="2" customWidth="1"/>
    <col min="11266" max="11266" width="16.8867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7.88671875" style="2" customWidth="1"/>
    <col min="11273" max="11512" width="9" style="2" customWidth="1"/>
    <col min="11513" max="11513" width="5" style="2" customWidth="1"/>
    <col min="11514" max="11514" width="15" style="2" customWidth="1"/>
    <col min="11515" max="11516" width="14.6640625" style="2" customWidth="1"/>
    <col min="11517" max="11517" width="6.21875" style="2" customWidth="1"/>
    <col min="11518" max="11520" width="10.109375" style="2"/>
    <col min="11521" max="11521" width="6.44140625" style="2" customWidth="1"/>
    <col min="11522" max="11522" width="16.8867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7.88671875" style="2" customWidth="1"/>
    <col min="11529" max="11768" width="9" style="2" customWidth="1"/>
    <col min="11769" max="11769" width="5" style="2" customWidth="1"/>
    <col min="11770" max="11770" width="15" style="2" customWidth="1"/>
    <col min="11771" max="11772" width="14.6640625" style="2" customWidth="1"/>
    <col min="11773" max="11773" width="6.21875" style="2" customWidth="1"/>
    <col min="11774" max="11776" width="10.109375" style="2"/>
    <col min="11777" max="11777" width="6.44140625" style="2" customWidth="1"/>
    <col min="11778" max="11778" width="16.8867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7.88671875" style="2" customWidth="1"/>
    <col min="11785" max="12024" width="9" style="2" customWidth="1"/>
    <col min="12025" max="12025" width="5" style="2" customWidth="1"/>
    <col min="12026" max="12026" width="15" style="2" customWidth="1"/>
    <col min="12027" max="12028" width="14.6640625" style="2" customWidth="1"/>
    <col min="12029" max="12029" width="6.21875" style="2" customWidth="1"/>
    <col min="12030" max="12032" width="10.109375" style="2"/>
    <col min="12033" max="12033" width="6.44140625" style="2" customWidth="1"/>
    <col min="12034" max="12034" width="16.8867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7.88671875" style="2" customWidth="1"/>
    <col min="12041" max="12280" width="9" style="2" customWidth="1"/>
    <col min="12281" max="12281" width="5" style="2" customWidth="1"/>
    <col min="12282" max="12282" width="15" style="2" customWidth="1"/>
    <col min="12283" max="12284" width="14.6640625" style="2" customWidth="1"/>
    <col min="12285" max="12285" width="6.21875" style="2" customWidth="1"/>
    <col min="12286" max="12288" width="10.109375" style="2"/>
    <col min="12289" max="12289" width="6.44140625" style="2" customWidth="1"/>
    <col min="12290" max="12290" width="16.8867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7.88671875" style="2" customWidth="1"/>
    <col min="12297" max="12536" width="9" style="2" customWidth="1"/>
    <col min="12537" max="12537" width="5" style="2" customWidth="1"/>
    <col min="12538" max="12538" width="15" style="2" customWidth="1"/>
    <col min="12539" max="12540" width="14.6640625" style="2" customWidth="1"/>
    <col min="12541" max="12541" width="6.21875" style="2" customWidth="1"/>
    <col min="12542" max="12544" width="10.109375" style="2"/>
    <col min="12545" max="12545" width="6.44140625" style="2" customWidth="1"/>
    <col min="12546" max="12546" width="16.8867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7.88671875" style="2" customWidth="1"/>
    <col min="12553" max="12792" width="9" style="2" customWidth="1"/>
    <col min="12793" max="12793" width="5" style="2" customWidth="1"/>
    <col min="12794" max="12794" width="15" style="2" customWidth="1"/>
    <col min="12795" max="12796" width="14.6640625" style="2" customWidth="1"/>
    <col min="12797" max="12797" width="6.21875" style="2" customWidth="1"/>
    <col min="12798" max="12800" width="10.109375" style="2"/>
    <col min="12801" max="12801" width="6.44140625" style="2" customWidth="1"/>
    <col min="12802" max="12802" width="16.8867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7.88671875" style="2" customWidth="1"/>
    <col min="12809" max="13048" width="9" style="2" customWidth="1"/>
    <col min="13049" max="13049" width="5" style="2" customWidth="1"/>
    <col min="13050" max="13050" width="15" style="2" customWidth="1"/>
    <col min="13051" max="13052" width="14.6640625" style="2" customWidth="1"/>
    <col min="13053" max="13053" width="6.21875" style="2" customWidth="1"/>
    <col min="13054" max="13056" width="10.109375" style="2"/>
    <col min="13057" max="13057" width="6.44140625" style="2" customWidth="1"/>
    <col min="13058" max="13058" width="16.8867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7.88671875" style="2" customWidth="1"/>
    <col min="13065" max="13304" width="9" style="2" customWidth="1"/>
    <col min="13305" max="13305" width="5" style="2" customWidth="1"/>
    <col min="13306" max="13306" width="15" style="2" customWidth="1"/>
    <col min="13307" max="13308" width="14.6640625" style="2" customWidth="1"/>
    <col min="13309" max="13309" width="6.21875" style="2" customWidth="1"/>
    <col min="13310" max="13312" width="10.109375" style="2"/>
    <col min="13313" max="13313" width="6.44140625" style="2" customWidth="1"/>
    <col min="13314" max="13314" width="16.8867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7.88671875" style="2" customWidth="1"/>
    <col min="13321" max="13560" width="9" style="2" customWidth="1"/>
    <col min="13561" max="13561" width="5" style="2" customWidth="1"/>
    <col min="13562" max="13562" width="15" style="2" customWidth="1"/>
    <col min="13563" max="13564" width="14.6640625" style="2" customWidth="1"/>
    <col min="13565" max="13565" width="6.21875" style="2" customWidth="1"/>
    <col min="13566" max="13568" width="10.109375" style="2"/>
    <col min="13569" max="13569" width="6.44140625" style="2" customWidth="1"/>
    <col min="13570" max="13570" width="16.8867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7.88671875" style="2" customWidth="1"/>
    <col min="13577" max="13816" width="9" style="2" customWidth="1"/>
    <col min="13817" max="13817" width="5" style="2" customWidth="1"/>
    <col min="13818" max="13818" width="15" style="2" customWidth="1"/>
    <col min="13819" max="13820" width="14.6640625" style="2" customWidth="1"/>
    <col min="13821" max="13821" width="6.21875" style="2" customWidth="1"/>
    <col min="13822" max="13824" width="10.109375" style="2"/>
    <col min="13825" max="13825" width="6.44140625" style="2" customWidth="1"/>
    <col min="13826" max="13826" width="16.8867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7.88671875" style="2" customWidth="1"/>
    <col min="13833" max="14072" width="9" style="2" customWidth="1"/>
    <col min="14073" max="14073" width="5" style="2" customWidth="1"/>
    <col min="14074" max="14074" width="15" style="2" customWidth="1"/>
    <col min="14075" max="14076" width="14.6640625" style="2" customWidth="1"/>
    <col min="14077" max="14077" width="6.21875" style="2" customWidth="1"/>
    <col min="14078" max="14080" width="10.109375" style="2"/>
    <col min="14081" max="14081" width="6.44140625" style="2" customWidth="1"/>
    <col min="14082" max="14082" width="16.8867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7.88671875" style="2" customWidth="1"/>
    <col min="14089" max="14328" width="9" style="2" customWidth="1"/>
    <col min="14329" max="14329" width="5" style="2" customWidth="1"/>
    <col min="14330" max="14330" width="15" style="2" customWidth="1"/>
    <col min="14331" max="14332" width="14.6640625" style="2" customWidth="1"/>
    <col min="14333" max="14333" width="6.21875" style="2" customWidth="1"/>
    <col min="14334" max="14336" width="10.109375" style="2"/>
    <col min="14337" max="14337" width="6.44140625" style="2" customWidth="1"/>
    <col min="14338" max="14338" width="16.8867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7.88671875" style="2" customWidth="1"/>
    <col min="14345" max="14584" width="9" style="2" customWidth="1"/>
    <col min="14585" max="14585" width="5" style="2" customWidth="1"/>
    <col min="14586" max="14586" width="15" style="2" customWidth="1"/>
    <col min="14587" max="14588" width="14.6640625" style="2" customWidth="1"/>
    <col min="14589" max="14589" width="6.21875" style="2" customWidth="1"/>
    <col min="14590" max="14592" width="10.109375" style="2"/>
    <col min="14593" max="14593" width="6.44140625" style="2" customWidth="1"/>
    <col min="14594" max="14594" width="16.8867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7.88671875" style="2" customWidth="1"/>
    <col min="14601" max="14840" width="9" style="2" customWidth="1"/>
    <col min="14841" max="14841" width="5" style="2" customWidth="1"/>
    <col min="14842" max="14842" width="15" style="2" customWidth="1"/>
    <col min="14843" max="14844" width="14.6640625" style="2" customWidth="1"/>
    <col min="14845" max="14845" width="6.21875" style="2" customWidth="1"/>
    <col min="14846" max="14848" width="10.109375" style="2"/>
    <col min="14849" max="14849" width="6.44140625" style="2" customWidth="1"/>
    <col min="14850" max="14850" width="16.8867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7.88671875" style="2" customWidth="1"/>
    <col min="14857" max="15096" width="9" style="2" customWidth="1"/>
    <col min="15097" max="15097" width="5" style="2" customWidth="1"/>
    <col min="15098" max="15098" width="15" style="2" customWidth="1"/>
    <col min="15099" max="15100" width="14.6640625" style="2" customWidth="1"/>
    <col min="15101" max="15101" width="6.21875" style="2" customWidth="1"/>
    <col min="15102" max="15104" width="10.109375" style="2"/>
    <col min="15105" max="15105" width="6.44140625" style="2" customWidth="1"/>
    <col min="15106" max="15106" width="16.8867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7.88671875" style="2" customWidth="1"/>
    <col min="15113" max="15352" width="9" style="2" customWidth="1"/>
    <col min="15353" max="15353" width="5" style="2" customWidth="1"/>
    <col min="15354" max="15354" width="15" style="2" customWidth="1"/>
    <col min="15355" max="15356" width="14.6640625" style="2" customWidth="1"/>
    <col min="15357" max="15357" width="6.21875" style="2" customWidth="1"/>
    <col min="15358" max="15360" width="10.109375" style="2"/>
    <col min="15361" max="15361" width="6.44140625" style="2" customWidth="1"/>
    <col min="15362" max="15362" width="16.8867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7.88671875" style="2" customWidth="1"/>
    <col min="15369" max="15608" width="9" style="2" customWidth="1"/>
    <col min="15609" max="15609" width="5" style="2" customWidth="1"/>
    <col min="15610" max="15610" width="15" style="2" customWidth="1"/>
    <col min="15611" max="15612" width="14.6640625" style="2" customWidth="1"/>
    <col min="15613" max="15613" width="6.21875" style="2" customWidth="1"/>
    <col min="15614" max="15616" width="10.109375" style="2"/>
    <col min="15617" max="15617" width="6.44140625" style="2" customWidth="1"/>
    <col min="15618" max="15618" width="16.8867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7.88671875" style="2" customWidth="1"/>
    <col min="15625" max="15864" width="9" style="2" customWidth="1"/>
    <col min="15865" max="15865" width="5" style="2" customWidth="1"/>
    <col min="15866" max="15866" width="15" style="2" customWidth="1"/>
    <col min="15867" max="15868" width="14.6640625" style="2" customWidth="1"/>
    <col min="15869" max="15869" width="6.21875" style="2" customWidth="1"/>
    <col min="15870" max="15872" width="10.109375" style="2"/>
    <col min="15873" max="15873" width="6.44140625" style="2" customWidth="1"/>
    <col min="15874" max="15874" width="16.8867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7.88671875" style="2" customWidth="1"/>
    <col min="15881" max="16120" width="9" style="2" customWidth="1"/>
    <col min="16121" max="16121" width="5" style="2" customWidth="1"/>
    <col min="16122" max="16122" width="15" style="2" customWidth="1"/>
    <col min="16123" max="16124" width="14.6640625" style="2" customWidth="1"/>
    <col min="16125" max="16125" width="6.21875" style="2" customWidth="1"/>
    <col min="16126" max="16128" width="10.109375" style="2"/>
    <col min="16129" max="16129" width="6.44140625" style="2" customWidth="1"/>
    <col min="16130" max="16130" width="16.8867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7.88671875" style="2" customWidth="1"/>
    <col min="16137" max="16376" width="9" style="2" customWidth="1"/>
    <col min="16377" max="16377" width="5" style="2" customWidth="1"/>
    <col min="16378" max="16378" width="15" style="2" customWidth="1"/>
    <col min="16379" max="16380" width="14.6640625" style="2" customWidth="1"/>
    <col min="16381" max="16381" width="6.21875" style="2" customWidth="1"/>
    <col min="16382" max="16384" width="10.109375" style="2"/>
  </cols>
  <sheetData>
    <row r="1" spans="1:256" ht="22.2">
      <c r="A1" s="79" t="s">
        <v>73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256" ht="17.25" customHeight="1">
      <c r="A2" s="83" t="s">
        <v>70</v>
      </c>
      <c r="B2" s="83"/>
      <c r="C2" s="83"/>
      <c r="D2" s="83"/>
      <c r="E2" s="83"/>
      <c r="F2" s="83"/>
      <c r="G2" s="83"/>
      <c r="H2" s="8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256">
      <c r="A3" s="80" t="s">
        <v>0</v>
      </c>
      <c r="B3" s="80"/>
      <c r="C3" s="80"/>
      <c r="D3" s="80"/>
      <c r="E3" s="80"/>
      <c r="F3" s="80"/>
      <c r="G3" s="80"/>
      <c r="H3" s="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256" ht="21" customHeight="1">
      <c r="A4" s="80" t="s">
        <v>80</v>
      </c>
      <c r="B4" s="80"/>
      <c r="C4" s="80"/>
      <c r="D4" s="80"/>
      <c r="E4" s="80"/>
      <c r="F4" s="80"/>
      <c r="G4" s="80"/>
      <c r="H4" s="8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256" ht="31.5" customHeight="1">
      <c r="A5" s="81" t="s">
        <v>1</v>
      </c>
      <c r="B5" s="81"/>
      <c r="C5" s="81"/>
      <c r="D5" s="81"/>
      <c r="E5" s="81"/>
      <c r="F5" s="81"/>
      <c r="G5" s="81"/>
      <c r="H5" s="8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256">
      <c r="A6" s="82" t="s">
        <v>2</v>
      </c>
      <c r="B6" s="82"/>
      <c r="C6" s="82"/>
      <c r="D6" s="82"/>
      <c r="E6" s="82"/>
      <c r="F6" s="82"/>
      <c r="G6" s="82"/>
      <c r="H6" s="8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256" ht="16.2" thickBot="1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256" ht="15">
      <c r="A8" s="69" t="s">
        <v>3</v>
      </c>
      <c r="B8" s="71" t="s">
        <v>4</v>
      </c>
      <c r="C8" s="73" t="s">
        <v>5</v>
      </c>
      <c r="D8" s="73" t="s">
        <v>6</v>
      </c>
      <c r="E8" s="75" t="s">
        <v>7</v>
      </c>
      <c r="F8" s="67" t="s">
        <v>8</v>
      </c>
      <c r="G8" s="67"/>
      <c r="H8" s="77" t="s">
        <v>9</v>
      </c>
      <c r="I8" s="1"/>
      <c r="J8" s="1"/>
      <c r="K8" s="67" t="s">
        <v>8</v>
      </c>
      <c r="L8" s="6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256" thickBot="1">
      <c r="A9" s="70"/>
      <c r="B9" s="72"/>
      <c r="C9" s="74"/>
      <c r="D9" s="74"/>
      <c r="E9" s="76"/>
      <c r="F9" s="6" t="s">
        <v>11</v>
      </c>
      <c r="G9" s="6" t="s">
        <v>71</v>
      </c>
      <c r="H9" s="78"/>
      <c r="I9" s="1"/>
      <c r="J9" s="1"/>
      <c r="K9" s="6" t="s">
        <v>10</v>
      </c>
      <c r="L9" s="6" t="s">
        <v>11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256" ht="15" customHeight="1">
      <c r="A10" s="7">
        <v>1</v>
      </c>
      <c r="B10" s="8" t="s">
        <v>12</v>
      </c>
      <c r="C10" s="9" t="s">
        <v>13</v>
      </c>
      <c r="D10" s="10" t="s">
        <v>14</v>
      </c>
      <c r="E10" s="11" t="s">
        <v>15</v>
      </c>
      <c r="F10" s="13">
        <v>0.84070796460177</v>
      </c>
      <c r="G10" s="13"/>
      <c r="H10" s="14"/>
      <c r="I10" s="1"/>
      <c r="J10" s="1"/>
      <c r="K10" s="12"/>
      <c r="L10" s="13">
        <v>0.84070796460177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5">
        <v>2</v>
      </c>
      <c r="B11" s="16" t="s">
        <v>16</v>
      </c>
      <c r="C11" s="17" t="s">
        <v>17</v>
      </c>
      <c r="D11" s="18" t="s">
        <v>18</v>
      </c>
      <c r="E11" s="19" t="s">
        <v>15</v>
      </c>
      <c r="F11" s="21">
        <v>0.9734513274336285</v>
      </c>
      <c r="G11" s="21"/>
      <c r="H11" s="22"/>
      <c r="I11" s="1"/>
      <c r="J11" s="1"/>
      <c r="K11" s="20"/>
      <c r="L11" s="21">
        <v>0.9734513274336285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5">
        <v>3</v>
      </c>
      <c r="B12" s="16" t="s">
        <v>19</v>
      </c>
      <c r="C12" s="17" t="s">
        <v>20</v>
      </c>
      <c r="D12" s="18" t="s">
        <v>21</v>
      </c>
      <c r="E12" s="19" t="s">
        <v>15</v>
      </c>
      <c r="F12" s="21">
        <v>0.66371681415929207</v>
      </c>
      <c r="G12" s="21"/>
      <c r="H12" s="22"/>
      <c r="I12" s="1"/>
      <c r="J12" s="1"/>
      <c r="K12" s="20"/>
      <c r="L12" s="21">
        <v>0.66371681415929207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5">
        <v>4</v>
      </c>
      <c r="B13" s="16" t="s">
        <v>22</v>
      </c>
      <c r="C13" s="17" t="s">
        <v>23</v>
      </c>
      <c r="D13" s="18" t="s">
        <v>24</v>
      </c>
      <c r="E13" s="19" t="s">
        <v>15</v>
      </c>
      <c r="F13" s="21">
        <v>0.53097345132743368</v>
      </c>
      <c r="G13" s="21"/>
      <c r="H13" s="22"/>
      <c r="I13" s="1"/>
      <c r="J13" s="1"/>
      <c r="K13" s="20"/>
      <c r="L13" s="21">
        <v>0.53097345132743368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5">
        <v>5</v>
      </c>
      <c r="B14" s="16" t="s">
        <v>25</v>
      </c>
      <c r="C14" s="17" t="s">
        <v>26</v>
      </c>
      <c r="D14" s="18" t="s">
        <v>27</v>
      </c>
      <c r="E14" s="19" t="s">
        <v>15</v>
      </c>
      <c r="F14" s="21">
        <v>1.0619469026548674</v>
      </c>
      <c r="G14" s="21"/>
      <c r="H14" s="22"/>
      <c r="I14" s="1"/>
      <c r="J14" s="1"/>
      <c r="K14" s="20"/>
      <c r="L14" s="21">
        <v>1.0619469026548674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5">
        <v>6</v>
      </c>
      <c r="B15" s="16" t="s">
        <v>28</v>
      </c>
      <c r="C15" s="17" t="s">
        <v>29</v>
      </c>
      <c r="D15" s="18" t="s">
        <v>30</v>
      </c>
      <c r="E15" s="19" t="s">
        <v>15</v>
      </c>
      <c r="F15" s="21">
        <v>1.5044247787610621</v>
      </c>
      <c r="G15" s="21"/>
      <c r="H15" s="22"/>
      <c r="I15" s="1"/>
      <c r="J15" s="1"/>
      <c r="K15" s="20"/>
      <c r="L15" s="21">
        <v>1.5044247787610621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5">
        <v>7</v>
      </c>
      <c r="B16" s="16" t="s">
        <v>31</v>
      </c>
      <c r="C16" s="17" t="s">
        <v>32</v>
      </c>
      <c r="D16" s="18" t="s">
        <v>33</v>
      </c>
      <c r="E16" s="19" t="s">
        <v>15</v>
      </c>
      <c r="F16" s="21">
        <v>0.53097345132743368</v>
      </c>
      <c r="G16" s="21"/>
      <c r="H16" s="22"/>
      <c r="I16" s="1"/>
      <c r="J16" s="1"/>
      <c r="K16" s="20"/>
      <c r="L16" s="21">
        <v>0.53097345132743368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5">
        <v>8</v>
      </c>
      <c r="B17" s="16" t="s">
        <v>34</v>
      </c>
      <c r="C17" s="17" t="s">
        <v>35</v>
      </c>
      <c r="D17" s="18" t="s">
        <v>36</v>
      </c>
      <c r="E17" s="19" t="s">
        <v>15</v>
      </c>
      <c r="F17" s="21">
        <v>1.1061946902654869</v>
      </c>
      <c r="G17" s="21"/>
      <c r="H17" s="22"/>
      <c r="I17" s="1"/>
      <c r="J17" s="1"/>
      <c r="K17" s="20"/>
      <c r="L17" s="21">
        <v>1.1061946902654869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5">
        <v>9</v>
      </c>
      <c r="B18" s="16" t="s">
        <v>37</v>
      </c>
      <c r="C18" s="17" t="s">
        <v>38</v>
      </c>
      <c r="D18" s="18" t="s">
        <v>39</v>
      </c>
      <c r="E18" s="19" t="s">
        <v>15</v>
      </c>
      <c r="F18" s="21">
        <v>0.75221238938053103</v>
      </c>
      <c r="G18" s="21"/>
      <c r="H18" s="22"/>
      <c r="I18" s="1"/>
      <c r="J18" s="1"/>
      <c r="K18" s="20"/>
      <c r="L18" s="21">
        <v>0.75221238938053103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5">
        <v>10</v>
      </c>
      <c r="B19" s="16" t="s">
        <v>74</v>
      </c>
      <c r="C19" s="17" t="s">
        <v>40</v>
      </c>
      <c r="D19" s="18" t="s">
        <v>79</v>
      </c>
      <c r="E19" s="19" t="s">
        <v>15</v>
      </c>
      <c r="F19" s="21">
        <v>0.88495575221238942</v>
      </c>
      <c r="G19" s="21"/>
      <c r="H19" s="22"/>
      <c r="I19" s="1"/>
      <c r="J19" s="1"/>
      <c r="K19" s="20"/>
      <c r="L19" s="21">
        <v>0.88495575221238942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5">
        <v>11</v>
      </c>
      <c r="B20" s="16" t="s">
        <v>41</v>
      </c>
      <c r="C20" s="17" t="s">
        <v>42</v>
      </c>
      <c r="D20" s="18" t="s">
        <v>43</v>
      </c>
      <c r="E20" s="19" t="s">
        <v>15</v>
      </c>
      <c r="F20" s="21">
        <v>0.86725663716814161</v>
      </c>
      <c r="G20" s="21"/>
      <c r="H20" s="22"/>
      <c r="I20" s="1"/>
      <c r="J20" s="1"/>
      <c r="K20" s="20"/>
      <c r="L20" s="21">
        <v>0.86725663716814161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5">
        <v>12</v>
      </c>
      <c r="B21" s="16" t="s">
        <v>44</v>
      </c>
      <c r="C21" s="17" t="s">
        <v>45</v>
      </c>
      <c r="D21" s="18" t="s">
        <v>46</v>
      </c>
      <c r="E21" s="19" t="s">
        <v>15</v>
      </c>
      <c r="F21" s="21">
        <v>0.70796460176991161</v>
      </c>
      <c r="G21" s="21"/>
      <c r="H21" s="22"/>
      <c r="I21" s="1"/>
      <c r="J21" s="1"/>
      <c r="K21" s="20"/>
      <c r="L21" s="21">
        <v>0.70796460176991161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5">
        <v>13</v>
      </c>
      <c r="B22" s="16" t="s">
        <v>47</v>
      </c>
      <c r="C22" s="17" t="s">
        <v>48</v>
      </c>
      <c r="D22" s="18" t="s">
        <v>49</v>
      </c>
      <c r="E22" s="19" t="s">
        <v>15</v>
      </c>
      <c r="F22" s="21">
        <v>0.75221238938053103</v>
      </c>
      <c r="G22" s="21"/>
      <c r="H22" s="22"/>
      <c r="I22" s="1"/>
      <c r="J22" s="1"/>
      <c r="K22" s="20"/>
      <c r="L22" s="21">
        <v>0.75221238938053103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5">
        <v>14</v>
      </c>
      <c r="B23" s="16" t="s">
        <v>75</v>
      </c>
      <c r="C23" s="17" t="s">
        <v>50</v>
      </c>
      <c r="D23" s="18" t="s">
        <v>51</v>
      </c>
      <c r="E23" s="19" t="s">
        <v>15</v>
      </c>
      <c r="F23" s="21">
        <v>1.4159292035398232</v>
      </c>
      <c r="G23" s="21"/>
      <c r="H23" s="22"/>
      <c r="I23" s="1"/>
      <c r="J23" s="1"/>
      <c r="K23" s="20"/>
      <c r="L23" s="21">
        <v>1.4159292035398232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5">
        <v>15</v>
      </c>
      <c r="B24" s="16" t="s">
        <v>76</v>
      </c>
      <c r="C24" s="17" t="s">
        <v>52</v>
      </c>
      <c r="D24" s="18" t="s">
        <v>53</v>
      </c>
      <c r="E24" s="19" t="s">
        <v>15</v>
      </c>
      <c r="F24" s="21">
        <v>0.88500000000000001</v>
      </c>
      <c r="G24" s="21"/>
      <c r="H24" s="22"/>
      <c r="I24" s="1"/>
      <c r="J24" s="1"/>
      <c r="K24" s="20"/>
      <c r="L24" s="21">
        <v>0.88500000000000001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5">
        <v>16</v>
      </c>
      <c r="B25" s="16" t="s">
        <v>77</v>
      </c>
      <c r="C25" s="17" t="s">
        <v>54</v>
      </c>
      <c r="D25" s="18" t="s">
        <v>55</v>
      </c>
      <c r="E25" s="19" t="s">
        <v>15</v>
      </c>
      <c r="F25" s="21">
        <v>1.3274336283185841</v>
      </c>
      <c r="G25" s="21"/>
      <c r="H25" s="22"/>
      <c r="I25" s="1"/>
      <c r="J25" s="1"/>
      <c r="K25" s="20"/>
      <c r="L25" s="21">
        <f>1.5/1.13</f>
        <v>1.3274336283185841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5">
        <v>17</v>
      </c>
      <c r="B26" s="16" t="s">
        <v>78</v>
      </c>
      <c r="C26" s="17" t="s">
        <v>56</v>
      </c>
      <c r="D26" s="18" t="s">
        <v>57</v>
      </c>
      <c r="E26" s="19" t="s">
        <v>15</v>
      </c>
      <c r="F26" s="21">
        <v>1.7699115044247788</v>
      </c>
      <c r="G26" s="21"/>
      <c r="H26" s="22"/>
      <c r="I26" s="1"/>
      <c r="J26" s="1"/>
      <c r="K26" s="20"/>
      <c r="L26" s="21">
        <v>1.7699115044247788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5">
        <v>18</v>
      </c>
      <c r="B27" s="16" t="s">
        <v>58</v>
      </c>
      <c r="C27" s="17" t="s">
        <v>59</v>
      </c>
      <c r="D27" s="18" t="s">
        <v>60</v>
      </c>
      <c r="E27" s="19" t="s">
        <v>15</v>
      </c>
      <c r="F27" s="21">
        <v>1</v>
      </c>
      <c r="G27" s="21"/>
      <c r="H27" s="22"/>
      <c r="I27" s="1"/>
      <c r="J27" s="1"/>
      <c r="K27" s="20"/>
      <c r="L27" s="21">
        <v>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5">
        <v>19</v>
      </c>
      <c r="B28" s="16" t="s">
        <v>61</v>
      </c>
      <c r="C28" s="17" t="s">
        <v>62</v>
      </c>
      <c r="D28" s="18" t="s">
        <v>63</v>
      </c>
      <c r="E28" s="19" t="s">
        <v>15</v>
      </c>
      <c r="F28" s="21">
        <v>0.86725663716814161</v>
      </c>
      <c r="G28" s="21"/>
      <c r="H28" s="22"/>
      <c r="I28" s="1"/>
      <c r="J28" s="1"/>
      <c r="K28" s="20"/>
      <c r="L28" s="21">
        <f>0.98/1.13</f>
        <v>0.86725663716814161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5">
        <v>20</v>
      </c>
      <c r="B29" s="16" t="s">
        <v>139</v>
      </c>
      <c r="C29" s="17" t="s">
        <v>140</v>
      </c>
      <c r="D29" s="18"/>
      <c r="E29" s="19" t="s">
        <v>15</v>
      </c>
      <c r="F29" s="20" t="s">
        <v>141</v>
      </c>
      <c r="G29" s="21"/>
      <c r="H29" s="64" t="s">
        <v>142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5">
        <v>21</v>
      </c>
      <c r="B30" s="16"/>
      <c r="C30" s="17"/>
      <c r="D30" s="18"/>
      <c r="E30" s="19"/>
      <c r="F30" s="20"/>
      <c r="G30" s="21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5">
        <v>22</v>
      </c>
      <c r="B31" s="16"/>
      <c r="C31" s="17"/>
      <c r="D31" s="18"/>
      <c r="E31" s="19"/>
      <c r="F31" s="20"/>
      <c r="G31" s="21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5">
        <v>23</v>
      </c>
      <c r="B32" s="16"/>
      <c r="C32" s="17"/>
      <c r="D32" s="18"/>
      <c r="E32" s="19"/>
      <c r="F32" s="20"/>
      <c r="G32" s="21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>
      <c r="A33" s="15">
        <v>24</v>
      </c>
      <c r="B33" s="16"/>
      <c r="C33" s="17"/>
      <c r="D33" s="18"/>
      <c r="E33" s="19"/>
      <c r="F33" s="20"/>
      <c r="G33" s="21"/>
      <c r="H33" s="2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15" customHeight="1" thickBot="1">
      <c r="A34" s="23">
        <v>25</v>
      </c>
      <c r="B34" s="24"/>
      <c r="C34" s="25"/>
      <c r="D34" s="26"/>
      <c r="E34" s="27"/>
      <c r="F34" s="28"/>
      <c r="G34" s="29"/>
      <c r="H34" s="3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>
      <c r="B35" s="3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256" s="35" customFormat="1" ht="30.75" customHeight="1">
      <c r="A36" s="65" t="s">
        <v>64</v>
      </c>
      <c r="B36" s="65"/>
      <c r="C36" s="65"/>
      <c r="D36" s="65"/>
      <c r="E36" s="65"/>
      <c r="F36" s="65"/>
      <c r="G36" s="65"/>
      <c r="H36" s="65"/>
    </row>
    <row r="37" spans="1:256" s="35" customFormat="1" ht="35.25" customHeight="1">
      <c r="A37" s="66" t="s">
        <v>72</v>
      </c>
      <c r="B37" s="66"/>
      <c r="C37" s="66"/>
      <c r="D37" s="66"/>
      <c r="E37" s="66"/>
      <c r="F37" s="66"/>
      <c r="G37" s="66"/>
      <c r="H37" s="66"/>
    </row>
    <row r="38" spans="1:256" s="35" customFormat="1" ht="41.25" customHeight="1">
      <c r="A38" s="66" t="s">
        <v>65</v>
      </c>
      <c r="B38" s="66"/>
      <c r="C38" s="66"/>
      <c r="D38" s="66"/>
      <c r="E38" s="66"/>
      <c r="F38" s="66"/>
      <c r="G38" s="66"/>
      <c r="H38" s="66"/>
    </row>
    <row r="39" spans="1:256" s="35" customFormat="1" ht="24" customHeight="1">
      <c r="A39" s="68" t="s">
        <v>66</v>
      </c>
      <c r="B39" s="68"/>
      <c r="C39" s="68"/>
      <c r="D39" s="68"/>
      <c r="E39" s="68"/>
      <c r="F39" s="68"/>
      <c r="G39" s="68"/>
      <c r="H39" s="68"/>
    </row>
    <row r="40" spans="1:256" s="35" customFormat="1">
      <c r="A40" s="36"/>
      <c r="B40" s="37"/>
      <c r="C40" s="36"/>
      <c r="D40" s="36"/>
      <c r="E40" s="36"/>
      <c r="F40" s="36"/>
      <c r="G40" s="38"/>
      <c r="H40" s="36"/>
    </row>
    <row r="41" spans="1:256" s="35" customFormat="1">
      <c r="A41" s="39" t="s">
        <v>67</v>
      </c>
      <c r="B41" s="40"/>
      <c r="C41" s="41"/>
      <c r="D41" s="42" t="s">
        <v>68</v>
      </c>
      <c r="E41" s="41"/>
      <c r="G41" s="43"/>
    </row>
    <row r="42" spans="1:256" s="35" customFormat="1">
      <c r="A42" s="41"/>
      <c r="B42" s="40"/>
      <c r="C42" s="41"/>
      <c r="D42" s="41"/>
      <c r="E42" s="41"/>
      <c r="G42" s="44"/>
      <c r="H42" s="41"/>
    </row>
    <row r="43" spans="1:256" s="35" customFormat="1">
      <c r="A43" s="39" t="s">
        <v>69</v>
      </c>
      <c r="B43" s="39"/>
      <c r="C43" s="36"/>
      <c r="D43" s="39" t="s">
        <v>69</v>
      </c>
      <c r="E43" s="36"/>
      <c r="G43" s="43"/>
    </row>
    <row r="44" spans="1:256" s="35" customFormat="1" ht="14.4">
      <c r="B44" s="45"/>
      <c r="G44" s="43"/>
    </row>
    <row r="45" spans="1:256" s="35" customFormat="1" ht="14.4">
      <c r="B45" s="45"/>
      <c r="G45" s="43"/>
    </row>
    <row r="46" spans="1:256">
      <c r="B46" s="31"/>
    </row>
    <row r="47" spans="1:256">
      <c r="B47" s="31"/>
    </row>
    <row r="48" spans="1:256">
      <c r="B48" s="31"/>
    </row>
    <row r="49" spans="2:2">
      <c r="B49" s="31"/>
    </row>
    <row r="50" spans="2:2">
      <c r="B50" s="31"/>
    </row>
    <row r="51" spans="2:2">
      <c r="B51" s="31"/>
    </row>
    <row r="52" spans="2:2">
      <c r="B52" s="31"/>
    </row>
    <row r="53" spans="2:2">
      <c r="B53" s="31"/>
    </row>
    <row r="54" spans="2:2">
      <c r="B54" s="31"/>
    </row>
    <row r="55" spans="2:2">
      <c r="B55" s="31"/>
    </row>
    <row r="56" spans="2:2">
      <c r="B56" s="31"/>
    </row>
    <row r="57" spans="2:2">
      <c r="B57" s="31"/>
    </row>
    <row r="58" spans="2:2">
      <c r="B58" s="31"/>
    </row>
    <row r="59" spans="2:2">
      <c r="B59" s="31"/>
    </row>
    <row r="60" spans="2:2">
      <c r="B60" s="31"/>
    </row>
    <row r="61" spans="2:2">
      <c r="B61" s="31"/>
    </row>
    <row r="62" spans="2:2">
      <c r="B62" s="31"/>
    </row>
    <row r="63" spans="2:2">
      <c r="B63" s="31"/>
    </row>
    <row r="64" spans="2:2">
      <c r="B64" s="31"/>
    </row>
    <row r="65" spans="2:2">
      <c r="B65" s="31"/>
    </row>
    <row r="66" spans="2:2">
      <c r="B66" s="31"/>
    </row>
    <row r="67" spans="2:2">
      <c r="B67" s="31"/>
    </row>
  </sheetData>
  <mergeCells count="18">
    <mergeCell ref="A1:H1"/>
    <mergeCell ref="A3:H3"/>
    <mergeCell ref="A4:H4"/>
    <mergeCell ref="A5:H5"/>
    <mergeCell ref="A6:H6"/>
    <mergeCell ref="A2:H2"/>
    <mergeCell ref="A36:H36"/>
    <mergeCell ref="A37:H37"/>
    <mergeCell ref="A38:H38"/>
    <mergeCell ref="K8:L8"/>
    <mergeCell ref="A39:H39"/>
    <mergeCell ref="A8:A9"/>
    <mergeCell ref="B8:B9"/>
    <mergeCell ref="C8:C9"/>
    <mergeCell ref="D8:D9"/>
    <mergeCell ref="E8:E9"/>
    <mergeCell ref="F8:G8"/>
    <mergeCell ref="H8:H9"/>
  </mergeCells>
  <phoneticPr fontId="1" type="noConversion"/>
  <pageMargins left="0.59055118110236227" right="0.23622047244094491" top="0.55118110236220474" bottom="0.55118110236220474" header="0.35433070866141736" footer="0.31496062992125984"/>
  <pageSetup paperSize="9" scale="96" orientation="portrait" horizontalDpi="200" verticalDpi="200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04F8-6B9E-455D-8DD9-263E77D4D451}">
  <sheetPr>
    <tabColor rgb="FFFF0000"/>
  </sheetPr>
  <dimension ref="A1:JE67"/>
  <sheetViews>
    <sheetView zoomScaleSheetLayoutView="100" workbookViewId="0">
      <pane xSplit="16" ySplit="9" topLeftCell="AG10" activePane="bottomRight" state="frozen"/>
      <selection pane="topRight" activeCell="Q1" sqref="Q1"/>
      <selection pane="bottomLeft" activeCell="A10" sqref="A10"/>
      <selection pane="bottomRight" activeCell="C21" sqref="C21"/>
    </sheetView>
  </sheetViews>
  <sheetFormatPr defaultColWidth="10.109375" defaultRowHeight="15.6"/>
  <cols>
    <col min="1" max="1" width="6.44140625" style="2" customWidth="1"/>
    <col min="2" max="2" width="16.88671875" style="46" customWidth="1"/>
    <col min="3" max="3" width="25.109375" style="2" customWidth="1"/>
    <col min="4" max="4" width="17.44140625" style="32" customWidth="1"/>
    <col min="5" max="5" width="6.6640625" style="33" customWidth="1"/>
    <col min="6" max="6" width="7.33203125" style="2" customWidth="1"/>
    <col min="7" max="7" width="9.5546875" style="34" customWidth="1"/>
    <col min="8" max="8" width="7.6640625" style="2" customWidth="1"/>
    <col min="9" max="9" width="10.44140625" style="2" customWidth="1"/>
    <col min="10" max="10" width="4.33203125" style="2" customWidth="1"/>
    <col min="11" max="12" width="9" style="2" hidden="1" customWidth="1"/>
    <col min="13" max="13" width="18.109375" style="2" customWidth="1"/>
    <col min="14" max="14" width="9.21875" style="2" customWidth="1"/>
    <col min="15" max="16" width="11.109375" style="2" customWidth="1"/>
    <col min="17" max="17" width="7" style="2" customWidth="1"/>
    <col min="18" max="18" width="9" style="2" customWidth="1"/>
    <col min="19" max="19" width="8" style="2" customWidth="1"/>
    <col min="20" max="20" width="7.21875" style="2" customWidth="1"/>
    <col min="21" max="21" width="9" style="2" customWidth="1"/>
    <col min="22" max="22" width="11.6640625" style="2" customWidth="1"/>
    <col min="23" max="23" width="7.109375" style="2" customWidth="1"/>
    <col min="24" max="24" width="10.88671875" style="2" customWidth="1"/>
    <col min="25" max="25" width="9" style="2" customWidth="1"/>
    <col min="26" max="26" width="10.44140625" style="2" customWidth="1"/>
    <col min="27" max="27" width="6.33203125" style="2" customWidth="1"/>
    <col min="28" max="28" width="10.88671875" style="2" customWidth="1"/>
    <col min="29" max="29" width="9" style="2" customWidth="1"/>
    <col min="30" max="30" width="10.88671875" style="2" customWidth="1"/>
    <col min="31" max="34" width="9" style="2" customWidth="1"/>
    <col min="35" max="35" width="21.88671875" style="2" customWidth="1"/>
    <col min="36" max="257" width="9" style="2" customWidth="1"/>
    <col min="258" max="258" width="5" style="2" customWidth="1"/>
    <col min="259" max="259" width="15" style="2" customWidth="1"/>
    <col min="260" max="261" width="14.6640625" style="2" customWidth="1"/>
    <col min="262" max="262" width="6.21875" style="2" customWidth="1"/>
    <col min="263" max="265" width="10.109375" style="2"/>
    <col min="266" max="266" width="6.44140625" style="2" customWidth="1"/>
    <col min="267" max="267" width="16.88671875" style="2" customWidth="1"/>
    <col min="268" max="268" width="28.21875" style="2" customWidth="1"/>
    <col min="269" max="269" width="13.77734375" style="2" customWidth="1"/>
    <col min="270" max="270" width="5.6640625" style="2" customWidth="1"/>
    <col min="271" max="272" width="9.33203125" style="2" customWidth="1"/>
    <col min="273" max="273" width="7.88671875" style="2" customWidth="1"/>
    <col min="274" max="513" width="9" style="2" customWidth="1"/>
    <col min="514" max="514" width="5" style="2" customWidth="1"/>
    <col min="515" max="515" width="15" style="2" customWidth="1"/>
    <col min="516" max="517" width="14.6640625" style="2" customWidth="1"/>
    <col min="518" max="518" width="6.21875" style="2" customWidth="1"/>
    <col min="519" max="521" width="10.109375" style="2"/>
    <col min="522" max="522" width="6.44140625" style="2" customWidth="1"/>
    <col min="523" max="523" width="16.88671875" style="2" customWidth="1"/>
    <col min="524" max="524" width="28.21875" style="2" customWidth="1"/>
    <col min="525" max="525" width="13.77734375" style="2" customWidth="1"/>
    <col min="526" max="526" width="5.6640625" style="2" customWidth="1"/>
    <col min="527" max="528" width="9.33203125" style="2" customWidth="1"/>
    <col min="529" max="529" width="7.88671875" style="2" customWidth="1"/>
    <col min="530" max="769" width="9" style="2" customWidth="1"/>
    <col min="770" max="770" width="5" style="2" customWidth="1"/>
    <col min="771" max="771" width="15" style="2" customWidth="1"/>
    <col min="772" max="773" width="14.6640625" style="2" customWidth="1"/>
    <col min="774" max="774" width="6.21875" style="2" customWidth="1"/>
    <col min="775" max="777" width="10.109375" style="2"/>
    <col min="778" max="778" width="6.44140625" style="2" customWidth="1"/>
    <col min="779" max="779" width="16.88671875" style="2" customWidth="1"/>
    <col min="780" max="780" width="28.21875" style="2" customWidth="1"/>
    <col min="781" max="781" width="13.77734375" style="2" customWidth="1"/>
    <col min="782" max="782" width="5.6640625" style="2" customWidth="1"/>
    <col min="783" max="784" width="9.33203125" style="2" customWidth="1"/>
    <col min="785" max="785" width="7.88671875" style="2" customWidth="1"/>
    <col min="786" max="1025" width="9" style="2" customWidth="1"/>
    <col min="1026" max="1026" width="5" style="2" customWidth="1"/>
    <col min="1027" max="1027" width="15" style="2" customWidth="1"/>
    <col min="1028" max="1029" width="14.6640625" style="2" customWidth="1"/>
    <col min="1030" max="1030" width="6.21875" style="2" customWidth="1"/>
    <col min="1031" max="1033" width="10.109375" style="2"/>
    <col min="1034" max="1034" width="6.44140625" style="2" customWidth="1"/>
    <col min="1035" max="1035" width="16.88671875" style="2" customWidth="1"/>
    <col min="1036" max="1036" width="28.21875" style="2" customWidth="1"/>
    <col min="1037" max="1037" width="13.77734375" style="2" customWidth="1"/>
    <col min="1038" max="1038" width="5.6640625" style="2" customWidth="1"/>
    <col min="1039" max="1040" width="9.33203125" style="2" customWidth="1"/>
    <col min="1041" max="1041" width="7.88671875" style="2" customWidth="1"/>
    <col min="1042" max="1281" width="9" style="2" customWidth="1"/>
    <col min="1282" max="1282" width="5" style="2" customWidth="1"/>
    <col min="1283" max="1283" width="15" style="2" customWidth="1"/>
    <col min="1284" max="1285" width="14.6640625" style="2" customWidth="1"/>
    <col min="1286" max="1286" width="6.21875" style="2" customWidth="1"/>
    <col min="1287" max="1289" width="10.109375" style="2"/>
    <col min="1290" max="1290" width="6.44140625" style="2" customWidth="1"/>
    <col min="1291" max="1291" width="16.88671875" style="2" customWidth="1"/>
    <col min="1292" max="1292" width="28.21875" style="2" customWidth="1"/>
    <col min="1293" max="1293" width="13.77734375" style="2" customWidth="1"/>
    <col min="1294" max="1294" width="5.6640625" style="2" customWidth="1"/>
    <col min="1295" max="1296" width="9.33203125" style="2" customWidth="1"/>
    <col min="1297" max="1297" width="7.88671875" style="2" customWidth="1"/>
    <col min="1298" max="1537" width="9" style="2" customWidth="1"/>
    <col min="1538" max="1538" width="5" style="2" customWidth="1"/>
    <col min="1539" max="1539" width="15" style="2" customWidth="1"/>
    <col min="1540" max="1541" width="14.6640625" style="2" customWidth="1"/>
    <col min="1542" max="1542" width="6.21875" style="2" customWidth="1"/>
    <col min="1543" max="1545" width="10.109375" style="2"/>
    <col min="1546" max="1546" width="6.44140625" style="2" customWidth="1"/>
    <col min="1547" max="1547" width="16.88671875" style="2" customWidth="1"/>
    <col min="1548" max="1548" width="28.21875" style="2" customWidth="1"/>
    <col min="1549" max="1549" width="13.77734375" style="2" customWidth="1"/>
    <col min="1550" max="1550" width="5.6640625" style="2" customWidth="1"/>
    <col min="1551" max="1552" width="9.33203125" style="2" customWidth="1"/>
    <col min="1553" max="1553" width="7.88671875" style="2" customWidth="1"/>
    <col min="1554" max="1793" width="9" style="2" customWidth="1"/>
    <col min="1794" max="1794" width="5" style="2" customWidth="1"/>
    <col min="1795" max="1795" width="15" style="2" customWidth="1"/>
    <col min="1796" max="1797" width="14.6640625" style="2" customWidth="1"/>
    <col min="1798" max="1798" width="6.21875" style="2" customWidth="1"/>
    <col min="1799" max="1801" width="10.109375" style="2"/>
    <col min="1802" max="1802" width="6.44140625" style="2" customWidth="1"/>
    <col min="1803" max="1803" width="16.88671875" style="2" customWidth="1"/>
    <col min="1804" max="1804" width="28.21875" style="2" customWidth="1"/>
    <col min="1805" max="1805" width="13.77734375" style="2" customWidth="1"/>
    <col min="1806" max="1806" width="5.6640625" style="2" customWidth="1"/>
    <col min="1807" max="1808" width="9.33203125" style="2" customWidth="1"/>
    <col min="1809" max="1809" width="7.88671875" style="2" customWidth="1"/>
    <col min="1810" max="2049" width="9" style="2" customWidth="1"/>
    <col min="2050" max="2050" width="5" style="2" customWidth="1"/>
    <col min="2051" max="2051" width="15" style="2" customWidth="1"/>
    <col min="2052" max="2053" width="14.6640625" style="2" customWidth="1"/>
    <col min="2054" max="2054" width="6.21875" style="2" customWidth="1"/>
    <col min="2055" max="2057" width="10.109375" style="2"/>
    <col min="2058" max="2058" width="6.44140625" style="2" customWidth="1"/>
    <col min="2059" max="2059" width="16.88671875" style="2" customWidth="1"/>
    <col min="2060" max="2060" width="28.21875" style="2" customWidth="1"/>
    <col min="2061" max="2061" width="13.77734375" style="2" customWidth="1"/>
    <col min="2062" max="2062" width="5.6640625" style="2" customWidth="1"/>
    <col min="2063" max="2064" width="9.33203125" style="2" customWidth="1"/>
    <col min="2065" max="2065" width="7.88671875" style="2" customWidth="1"/>
    <col min="2066" max="2305" width="9" style="2" customWidth="1"/>
    <col min="2306" max="2306" width="5" style="2" customWidth="1"/>
    <col min="2307" max="2307" width="15" style="2" customWidth="1"/>
    <col min="2308" max="2309" width="14.6640625" style="2" customWidth="1"/>
    <col min="2310" max="2310" width="6.21875" style="2" customWidth="1"/>
    <col min="2311" max="2313" width="10.109375" style="2"/>
    <col min="2314" max="2314" width="6.44140625" style="2" customWidth="1"/>
    <col min="2315" max="2315" width="16.88671875" style="2" customWidth="1"/>
    <col min="2316" max="2316" width="28.21875" style="2" customWidth="1"/>
    <col min="2317" max="2317" width="13.77734375" style="2" customWidth="1"/>
    <col min="2318" max="2318" width="5.6640625" style="2" customWidth="1"/>
    <col min="2319" max="2320" width="9.33203125" style="2" customWidth="1"/>
    <col min="2321" max="2321" width="7.88671875" style="2" customWidth="1"/>
    <col min="2322" max="2561" width="9" style="2" customWidth="1"/>
    <col min="2562" max="2562" width="5" style="2" customWidth="1"/>
    <col min="2563" max="2563" width="15" style="2" customWidth="1"/>
    <col min="2564" max="2565" width="14.6640625" style="2" customWidth="1"/>
    <col min="2566" max="2566" width="6.21875" style="2" customWidth="1"/>
    <col min="2567" max="2569" width="10.109375" style="2"/>
    <col min="2570" max="2570" width="6.44140625" style="2" customWidth="1"/>
    <col min="2571" max="2571" width="16.88671875" style="2" customWidth="1"/>
    <col min="2572" max="2572" width="28.21875" style="2" customWidth="1"/>
    <col min="2573" max="2573" width="13.77734375" style="2" customWidth="1"/>
    <col min="2574" max="2574" width="5.6640625" style="2" customWidth="1"/>
    <col min="2575" max="2576" width="9.33203125" style="2" customWidth="1"/>
    <col min="2577" max="2577" width="7.88671875" style="2" customWidth="1"/>
    <col min="2578" max="2817" width="9" style="2" customWidth="1"/>
    <col min="2818" max="2818" width="5" style="2" customWidth="1"/>
    <col min="2819" max="2819" width="15" style="2" customWidth="1"/>
    <col min="2820" max="2821" width="14.6640625" style="2" customWidth="1"/>
    <col min="2822" max="2822" width="6.21875" style="2" customWidth="1"/>
    <col min="2823" max="2825" width="10.109375" style="2"/>
    <col min="2826" max="2826" width="6.44140625" style="2" customWidth="1"/>
    <col min="2827" max="2827" width="16.88671875" style="2" customWidth="1"/>
    <col min="2828" max="2828" width="28.21875" style="2" customWidth="1"/>
    <col min="2829" max="2829" width="13.77734375" style="2" customWidth="1"/>
    <col min="2830" max="2830" width="5.6640625" style="2" customWidth="1"/>
    <col min="2831" max="2832" width="9.33203125" style="2" customWidth="1"/>
    <col min="2833" max="2833" width="7.88671875" style="2" customWidth="1"/>
    <col min="2834" max="3073" width="9" style="2" customWidth="1"/>
    <col min="3074" max="3074" width="5" style="2" customWidth="1"/>
    <col min="3075" max="3075" width="15" style="2" customWidth="1"/>
    <col min="3076" max="3077" width="14.6640625" style="2" customWidth="1"/>
    <col min="3078" max="3078" width="6.21875" style="2" customWidth="1"/>
    <col min="3079" max="3081" width="10.109375" style="2"/>
    <col min="3082" max="3082" width="6.44140625" style="2" customWidth="1"/>
    <col min="3083" max="3083" width="16.88671875" style="2" customWidth="1"/>
    <col min="3084" max="3084" width="28.21875" style="2" customWidth="1"/>
    <col min="3085" max="3085" width="13.77734375" style="2" customWidth="1"/>
    <col min="3086" max="3086" width="5.6640625" style="2" customWidth="1"/>
    <col min="3087" max="3088" width="9.33203125" style="2" customWidth="1"/>
    <col min="3089" max="3089" width="7.88671875" style="2" customWidth="1"/>
    <col min="3090" max="3329" width="9" style="2" customWidth="1"/>
    <col min="3330" max="3330" width="5" style="2" customWidth="1"/>
    <col min="3331" max="3331" width="15" style="2" customWidth="1"/>
    <col min="3332" max="3333" width="14.6640625" style="2" customWidth="1"/>
    <col min="3334" max="3334" width="6.21875" style="2" customWidth="1"/>
    <col min="3335" max="3337" width="10.109375" style="2"/>
    <col min="3338" max="3338" width="6.44140625" style="2" customWidth="1"/>
    <col min="3339" max="3339" width="16.88671875" style="2" customWidth="1"/>
    <col min="3340" max="3340" width="28.21875" style="2" customWidth="1"/>
    <col min="3341" max="3341" width="13.77734375" style="2" customWidth="1"/>
    <col min="3342" max="3342" width="5.6640625" style="2" customWidth="1"/>
    <col min="3343" max="3344" width="9.33203125" style="2" customWidth="1"/>
    <col min="3345" max="3345" width="7.88671875" style="2" customWidth="1"/>
    <col min="3346" max="3585" width="9" style="2" customWidth="1"/>
    <col min="3586" max="3586" width="5" style="2" customWidth="1"/>
    <col min="3587" max="3587" width="15" style="2" customWidth="1"/>
    <col min="3588" max="3589" width="14.6640625" style="2" customWidth="1"/>
    <col min="3590" max="3590" width="6.21875" style="2" customWidth="1"/>
    <col min="3591" max="3593" width="10.109375" style="2"/>
    <col min="3594" max="3594" width="6.44140625" style="2" customWidth="1"/>
    <col min="3595" max="3595" width="16.88671875" style="2" customWidth="1"/>
    <col min="3596" max="3596" width="28.21875" style="2" customWidth="1"/>
    <col min="3597" max="3597" width="13.77734375" style="2" customWidth="1"/>
    <col min="3598" max="3598" width="5.6640625" style="2" customWidth="1"/>
    <col min="3599" max="3600" width="9.33203125" style="2" customWidth="1"/>
    <col min="3601" max="3601" width="7.88671875" style="2" customWidth="1"/>
    <col min="3602" max="3841" width="9" style="2" customWidth="1"/>
    <col min="3842" max="3842" width="5" style="2" customWidth="1"/>
    <col min="3843" max="3843" width="15" style="2" customWidth="1"/>
    <col min="3844" max="3845" width="14.6640625" style="2" customWidth="1"/>
    <col min="3846" max="3846" width="6.21875" style="2" customWidth="1"/>
    <col min="3847" max="3849" width="10.109375" style="2"/>
    <col min="3850" max="3850" width="6.44140625" style="2" customWidth="1"/>
    <col min="3851" max="3851" width="16.88671875" style="2" customWidth="1"/>
    <col min="3852" max="3852" width="28.21875" style="2" customWidth="1"/>
    <col min="3853" max="3853" width="13.77734375" style="2" customWidth="1"/>
    <col min="3854" max="3854" width="5.6640625" style="2" customWidth="1"/>
    <col min="3855" max="3856" width="9.33203125" style="2" customWidth="1"/>
    <col min="3857" max="3857" width="7.88671875" style="2" customWidth="1"/>
    <col min="3858" max="4097" width="9" style="2" customWidth="1"/>
    <col min="4098" max="4098" width="5" style="2" customWidth="1"/>
    <col min="4099" max="4099" width="15" style="2" customWidth="1"/>
    <col min="4100" max="4101" width="14.6640625" style="2" customWidth="1"/>
    <col min="4102" max="4102" width="6.21875" style="2" customWidth="1"/>
    <col min="4103" max="4105" width="10.109375" style="2"/>
    <col min="4106" max="4106" width="6.44140625" style="2" customWidth="1"/>
    <col min="4107" max="4107" width="16.88671875" style="2" customWidth="1"/>
    <col min="4108" max="4108" width="28.21875" style="2" customWidth="1"/>
    <col min="4109" max="4109" width="13.77734375" style="2" customWidth="1"/>
    <col min="4110" max="4110" width="5.6640625" style="2" customWidth="1"/>
    <col min="4111" max="4112" width="9.33203125" style="2" customWidth="1"/>
    <col min="4113" max="4113" width="7.88671875" style="2" customWidth="1"/>
    <col min="4114" max="4353" width="9" style="2" customWidth="1"/>
    <col min="4354" max="4354" width="5" style="2" customWidth="1"/>
    <col min="4355" max="4355" width="15" style="2" customWidth="1"/>
    <col min="4356" max="4357" width="14.6640625" style="2" customWidth="1"/>
    <col min="4358" max="4358" width="6.21875" style="2" customWidth="1"/>
    <col min="4359" max="4361" width="10.109375" style="2"/>
    <col min="4362" max="4362" width="6.44140625" style="2" customWidth="1"/>
    <col min="4363" max="4363" width="16.88671875" style="2" customWidth="1"/>
    <col min="4364" max="4364" width="28.21875" style="2" customWidth="1"/>
    <col min="4365" max="4365" width="13.77734375" style="2" customWidth="1"/>
    <col min="4366" max="4366" width="5.6640625" style="2" customWidth="1"/>
    <col min="4367" max="4368" width="9.33203125" style="2" customWidth="1"/>
    <col min="4369" max="4369" width="7.88671875" style="2" customWidth="1"/>
    <col min="4370" max="4609" width="9" style="2" customWidth="1"/>
    <col min="4610" max="4610" width="5" style="2" customWidth="1"/>
    <col min="4611" max="4611" width="15" style="2" customWidth="1"/>
    <col min="4612" max="4613" width="14.6640625" style="2" customWidth="1"/>
    <col min="4614" max="4614" width="6.21875" style="2" customWidth="1"/>
    <col min="4615" max="4617" width="10.109375" style="2"/>
    <col min="4618" max="4618" width="6.44140625" style="2" customWidth="1"/>
    <col min="4619" max="4619" width="16.88671875" style="2" customWidth="1"/>
    <col min="4620" max="4620" width="28.21875" style="2" customWidth="1"/>
    <col min="4621" max="4621" width="13.77734375" style="2" customWidth="1"/>
    <col min="4622" max="4622" width="5.6640625" style="2" customWidth="1"/>
    <col min="4623" max="4624" width="9.33203125" style="2" customWidth="1"/>
    <col min="4625" max="4625" width="7.88671875" style="2" customWidth="1"/>
    <col min="4626" max="4865" width="9" style="2" customWidth="1"/>
    <col min="4866" max="4866" width="5" style="2" customWidth="1"/>
    <col min="4867" max="4867" width="15" style="2" customWidth="1"/>
    <col min="4868" max="4869" width="14.6640625" style="2" customWidth="1"/>
    <col min="4870" max="4870" width="6.21875" style="2" customWidth="1"/>
    <col min="4871" max="4873" width="10.109375" style="2"/>
    <col min="4874" max="4874" width="6.44140625" style="2" customWidth="1"/>
    <col min="4875" max="4875" width="16.88671875" style="2" customWidth="1"/>
    <col min="4876" max="4876" width="28.21875" style="2" customWidth="1"/>
    <col min="4877" max="4877" width="13.77734375" style="2" customWidth="1"/>
    <col min="4878" max="4878" width="5.6640625" style="2" customWidth="1"/>
    <col min="4879" max="4880" width="9.33203125" style="2" customWidth="1"/>
    <col min="4881" max="4881" width="7.88671875" style="2" customWidth="1"/>
    <col min="4882" max="5121" width="9" style="2" customWidth="1"/>
    <col min="5122" max="5122" width="5" style="2" customWidth="1"/>
    <col min="5123" max="5123" width="15" style="2" customWidth="1"/>
    <col min="5124" max="5125" width="14.6640625" style="2" customWidth="1"/>
    <col min="5126" max="5126" width="6.21875" style="2" customWidth="1"/>
    <col min="5127" max="5129" width="10.109375" style="2"/>
    <col min="5130" max="5130" width="6.44140625" style="2" customWidth="1"/>
    <col min="5131" max="5131" width="16.88671875" style="2" customWidth="1"/>
    <col min="5132" max="5132" width="28.21875" style="2" customWidth="1"/>
    <col min="5133" max="5133" width="13.77734375" style="2" customWidth="1"/>
    <col min="5134" max="5134" width="5.6640625" style="2" customWidth="1"/>
    <col min="5135" max="5136" width="9.33203125" style="2" customWidth="1"/>
    <col min="5137" max="5137" width="7.88671875" style="2" customWidth="1"/>
    <col min="5138" max="5377" width="9" style="2" customWidth="1"/>
    <col min="5378" max="5378" width="5" style="2" customWidth="1"/>
    <col min="5379" max="5379" width="15" style="2" customWidth="1"/>
    <col min="5380" max="5381" width="14.6640625" style="2" customWidth="1"/>
    <col min="5382" max="5382" width="6.21875" style="2" customWidth="1"/>
    <col min="5383" max="5385" width="10.109375" style="2"/>
    <col min="5386" max="5386" width="6.44140625" style="2" customWidth="1"/>
    <col min="5387" max="5387" width="16.88671875" style="2" customWidth="1"/>
    <col min="5388" max="5388" width="28.21875" style="2" customWidth="1"/>
    <col min="5389" max="5389" width="13.77734375" style="2" customWidth="1"/>
    <col min="5390" max="5390" width="5.6640625" style="2" customWidth="1"/>
    <col min="5391" max="5392" width="9.33203125" style="2" customWidth="1"/>
    <col min="5393" max="5393" width="7.88671875" style="2" customWidth="1"/>
    <col min="5394" max="5633" width="9" style="2" customWidth="1"/>
    <col min="5634" max="5634" width="5" style="2" customWidth="1"/>
    <col min="5635" max="5635" width="15" style="2" customWidth="1"/>
    <col min="5636" max="5637" width="14.6640625" style="2" customWidth="1"/>
    <col min="5638" max="5638" width="6.21875" style="2" customWidth="1"/>
    <col min="5639" max="5641" width="10.109375" style="2"/>
    <col min="5642" max="5642" width="6.44140625" style="2" customWidth="1"/>
    <col min="5643" max="5643" width="16.88671875" style="2" customWidth="1"/>
    <col min="5644" max="5644" width="28.21875" style="2" customWidth="1"/>
    <col min="5645" max="5645" width="13.77734375" style="2" customWidth="1"/>
    <col min="5646" max="5646" width="5.6640625" style="2" customWidth="1"/>
    <col min="5647" max="5648" width="9.33203125" style="2" customWidth="1"/>
    <col min="5649" max="5649" width="7.88671875" style="2" customWidth="1"/>
    <col min="5650" max="5889" width="9" style="2" customWidth="1"/>
    <col min="5890" max="5890" width="5" style="2" customWidth="1"/>
    <col min="5891" max="5891" width="15" style="2" customWidth="1"/>
    <col min="5892" max="5893" width="14.6640625" style="2" customWidth="1"/>
    <col min="5894" max="5894" width="6.21875" style="2" customWidth="1"/>
    <col min="5895" max="5897" width="10.109375" style="2"/>
    <col min="5898" max="5898" width="6.44140625" style="2" customWidth="1"/>
    <col min="5899" max="5899" width="16.88671875" style="2" customWidth="1"/>
    <col min="5900" max="5900" width="28.21875" style="2" customWidth="1"/>
    <col min="5901" max="5901" width="13.77734375" style="2" customWidth="1"/>
    <col min="5902" max="5902" width="5.6640625" style="2" customWidth="1"/>
    <col min="5903" max="5904" width="9.33203125" style="2" customWidth="1"/>
    <col min="5905" max="5905" width="7.88671875" style="2" customWidth="1"/>
    <col min="5906" max="6145" width="9" style="2" customWidth="1"/>
    <col min="6146" max="6146" width="5" style="2" customWidth="1"/>
    <col min="6147" max="6147" width="15" style="2" customWidth="1"/>
    <col min="6148" max="6149" width="14.6640625" style="2" customWidth="1"/>
    <col min="6150" max="6150" width="6.21875" style="2" customWidth="1"/>
    <col min="6151" max="6153" width="10.109375" style="2"/>
    <col min="6154" max="6154" width="6.44140625" style="2" customWidth="1"/>
    <col min="6155" max="6155" width="16.88671875" style="2" customWidth="1"/>
    <col min="6156" max="6156" width="28.21875" style="2" customWidth="1"/>
    <col min="6157" max="6157" width="13.77734375" style="2" customWidth="1"/>
    <col min="6158" max="6158" width="5.6640625" style="2" customWidth="1"/>
    <col min="6159" max="6160" width="9.33203125" style="2" customWidth="1"/>
    <col min="6161" max="6161" width="7.88671875" style="2" customWidth="1"/>
    <col min="6162" max="6401" width="9" style="2" customWidth="1"/>
    <col min="6402" max="6402" width="5" style="2" customWidth="1"/>
    <col min="6403" max="6403" width="15" style="2" customWidth="1"/>
    <col min="6404" max="6405" width="14.6640625" style="2" customWidth="1"/>
    <col min="6406" max="6406" width="6.21875" style="2" customWidth="1"/>
    <col min="6407" max="6409" width="10.109375" style="2"/>
    <col min="6410" max="6410" width="6.44140625" style="2" customWidth="1"/>
    <col min="6411" max="6411" width="16.88671875" style="2" customWidth="1"/>
    <col min="6412" max="6412" width="28.21875" style="2" customWidth="1"/>
    <col min="6413" max="6413" width="13.77734375" style="2" customWidth="1"/>
    <col min="6414" max="6414" width="5.6640625" style="2" customWidth="1"/>
    <col min="6415" max="6416" width="9.33203125" style="2" customWidth="1"/>
    <col min="6417" max="6417" width="7.88671875" style="2" customWidth="1"/>
    <col min="6418" max="6657" width="9" style="2" customWidth="1"/>
    <col min="6658" max="6658" width="5" style="2" customWidth="1"/>
    <col min="6659" max="6659" width="15" style="2" customWidth="1"/>
    <col min="6660" max="6661" width="14.6640625" style="2" customWidth="1"/>
    <col min="6662" max="6662" width="6.21875" style="2" customWidth="1"/>
    <col min="6663" max="6665" width="10.109375" style="2"/>
    <col min="6666" max="6666" width="6.44140625" style="2" customWidth="1"/>
    <col min="6667" max="6667" width="16.88671875" style="2" customWidth="1"/>
    <col min="6668" max="6668" width="28.21875" style="2" customWidth="1"/>
    <col min="6669" max="6669" width="13.77734375" style="2" customWidth="1"/>
    <col min="6670" max="6670" width="5.6640625" style="2" customWidth="1"/>
    <col min="6671" max="6672" width="9.33203125" style="2" customWidth="1"/>
    <col min="6673" max="6673" width="7.88671875" style="2" customWidth="1"/>
    <col min="6674" max="6913" width="9" style="2" customWidth="1"/>
    <col min="6914" max="6914" width="5" style="2" customWidth="1"/>
    <col min="6915" max="6915" width="15" style="2" customWidth="1"/>
    <col min="6916" max="6917" width="14.6640625" style="2" customWidth="1"/>
    <col min="6918" max="6918" width="6.21875" style="2" customWidth="1"/>
    <col min="6919" max="6921" width="10.109375" style="2"/>
    <col min="6922" max="6922" width="6.44140625" style="2" customWidth="1"/>
    <col min="6923" max="6923" width="16.88671875" style="2" customWidth="1"/>
    <col min="6924" max="6924" width="28.21875" style="2" customWidth="1"/>
    <col min="6925" max="6925" width="13.77734375" style="2" customWidth="1"/>
    <col min="6926" max="6926" width="5.6640625" style="2" customWidth="1"/>
    <col min="6927" max="6928" width="9.33203125" style="2" customWidth="1"/>
    <col min="6929" max="6929" width="7.88671875" style="2" customWidth="1"/>
    <col min="6930" max="7169" width="9" style="2" customWidth="1"/>
    <col min="7170" max="7170" width="5" style="2" customWidth="1"/>
    <col min="7171" max="7171" width="15" style="2" customWidth="1"/>
    <col min="7172" max="7173" width="14.6640625" style="2" customWidth="1"/>
    <col min="7174" max="7174" width="6.21875" style="2" customWidth="1"/>
    <col min="7175" max="7177" width="10.109375" style="2"/>
    <col min="7178" max="7178" width="6.44140625" style="2" customWidth="1"/>
    <col min="7179" max="7179" width="16.88671875" style="2" customWidth="1"/>
    <col min="7180" max="7180" width="28.21875" style="2" customWidth="1"/>
    <col min="7181" max="7181" width="13.77734375" style="2" customWidth="1"/>
    <col min="7182" max="7182" width="5.6640625" style="2" customWidth="1"/>
    <col min="7183" max="7184" width="9.33203125" style="2" customWidth="1"/>
    <col min="7185" max="7185" width="7.88671875" style="2" customWidth="1"/>
    <col min="7186" max="7425" width="9" style="2" customWidth="1"/>
    <col min="7426" max="7426" width="5" style="2" customWidth="1"/>
    <col min="7427" max="7427" width="15" style="2" customWidth="1"/>
    <col min="7428" max="7429" width="14.6640625" style="2" customWidth="1"/>
    <col min="7430" max="7430" width="6.21875" style="2" customWidth="1"/>
    <col min="7431" max="7433" width="10.109375" style="2"/>
    <col min="7434" max="7434" width="6.44140625" style="2" customWidth="1"/>
    <col min="7435" max="7435" width="16.88671875" style="2" customWidth="1"/>
    <col min="7436" max="7436" width="28.21875" style="2" customWidth="1"/>
    <col min="7437" max="7437" width="13.77734375" style="2" customWidth="1"/>
    <col min="7438" max="7438" width="5.6640625" style="2" customWidth="1"/>
    <col min="7439" max="7440" width="9.33203125" style="2" customWidth="1"/>
    <col min="7441" max="7441" width="7.88671875" style="2" customWidth="1"/>
    <col min="7442" max="7681" width="9" style="2" customWidth="1"/>
    <col min="7682" max="7682" width="5" style="2" customWidth="1"/>
    <col min="7683" max="7683" width="15" style="2" customWidth="1"/>
    <col min="7684" max="7685" width="14.6640625" style="2" customWidth="1"/>
    <col min="7686" max="7686" width="6.21875" style="2" customWidth="1"/>
    <col min="7687" max="7689" width="10.109375" style="2"/>
    <col min="7690" max="7690" width="6.44140625" style="2" customWidth="1"/>
    <col min="7691" max="7691" width="16.88671875" style="2" customWidth="1"/>
    <col min="7692" max="7692" width="28.21875" style="2" customWidth="1"/>
    <col min="7693" max="7693" width="13.77734375" style="2" customWidth="1"/>
    <col min="7694" max="7694" width="5.6640625" style="2" customWidth="1"/>
    <col min="7695" max="7696" width="9.33203125" style="2" customWidth="1"/>
    <col min="7697" max="7697" width="7.88671875" style="2" customWidth="1"/>
    <col min="7698" max="7937" width="9" style="2" customWidth="1"/>
    <col min="7938" max="7938" width="5" style="2" customWidth="1"/>
    <col min="7939" max="7939" width="15" style="2" customWidth="1"/>
    <col min="7940" max="7941" width="14.6640625" style="2" customWidth="1"/>
    <col min="7942" max="7942" width="6.21875" style="2" customWidth="1"/>
    <col min="7943" max="7945" width="10.109375" style="2"/>
    <col min="7946" max="7946" width="6.44140625" style="2" customWidth="1"/>
    <col min="7947" max="7947" width="16.88671875" style="2" customWidth="1"/>
    <col min="7948" max="7948" width="28.21875" style="2" customWidth="1"/>
    <col min="7949" max="7949" width="13.77734375" style="2" customWidth="1"/>
    <col min="7950" max="7950" width="5.6640625" style="2" customWidth="1"/>
    <col min="7951" max="7952" width="9.33203125" style="2" customWidth="1"/>
    <col min="7953" max="7953" width="7.88671875" style="2" customWidth="1"/>
    <col min="7954" max="8193" width="9" style="2" customWidth="1"/>
    <col min="8194" max="8194" width="5" style="2" customWidth="1"/>
    <col min="8195" max="8195" width="15" style="2" customWidth="1"/>
    <col min="8196" max="8197" width="14.6640625" style="2" customWidth="1"/>
    <col min="8198" max="8198" width="6.21875" style="2" customWidth="1"/>
    <col min="8199" max="8201" width="10.109375" style="2"/>
    <col min="8202" max="8202" width="6.44140625" style="2" customWidth="1"/>
    <col min="8203" max="8203" width="16.88671875" style="2" customWidth="1"/>
    <col min="8204" max="8204" width="28.21875" style="2" customWidth="1"/>
    <col min="8205" max="8205" width="13.77734375" style="2" customWidth="1"/>
    <col min="8206" max="8206" width="5.6640625" style="2" customWidth="1"/>
    <col min="8207" max="8208" width="9.33203125" style="2" customWidth="1"/>
    <col min="8209" max="8209" width="7.88671875" style="2" customWidth="1"/>
    <col min="8210" max="8449" width="9" style="2" customWidth="1"/>
    <col min="8450" max="8450" width="5" style="2" customWidth="1"/>
    <col min="8451" max="8451" width="15" style="2" customWidth="1"/>
    <col min="8452" max="8453" width="14.6640625" style="2" customWidth="1"/>
    <col min="8454" max="8454" width="6.21875" style="2" customWidth="1"/>
    <col min="8455" max="8457" width="10.109375" style="2"/>
    <col min="8458" max="8458" width="6.44140625" style="2" customWidth="1"/>
    <col min="8459" max="8459" width="16.88671875" style="2" customWidth="1"/>
    <col min="8460" max="8460" width="28.21875" style="2" customWidth="1"/>
    <col min="8461" max="8461" width="13.77734375" style="2" customWidth="1"/>
    <col min="8462" max="8462" width="5.6640625" style="2" customWidth="1"/>
    <col min="8463" max="8464" width="9.33203125" style="2" customWidth="1"/>
    <col min="8465" max="8465" width="7.88671875" style="2" customWidth="1"/>
    <col min="8466" max="8705" width="9" style="2" customWidth="1"/>
    <col min="8706" max="8706" width="5" style="2" customWidth="1"/>
    <col min="8707" max="8707" width="15" style="2" customWidth="1"/>
    <col min="8708" max="8709" width="14.6640625" style="2" customWidth="1"/>
    <col min="8710" max="8710" width="6.21875" style="2" customWidth="1"/>
    <col min="8711" max="8713" width="10.109375" style="2"/>
    <col min="8714" max="8714" width="6.44140625" style="2" customWidth="1"/>
    <col min="8715" max="8715" width="16.88671875" style="2" customWidth="1"/>
    <col min="8716" max="8716" width="28.21875" style="2" customWidth="1"/>
    <col min="8717" max="8717" width="13.77734375" style="2" customWidth="1"/>
    <col min="8718" max="8718" width="5.6640625" style="2" customWidth="1"/>
    <col min="8719" max="8720" width="9.33203125" style="2" customWidth="1"/>
    <col min="8721" max="8721" width="7.88671875" style="2" customWidth="1"/>
    <col min="8722" max="8961" width="9" style="2" customWidth="1"/>
    <col min="8962" max="8962" width="5" style="2" customWidth="1"/>
    <col min="8963" max="8963" width="15" style="2" customWidth="1"/>
    <col min="8964" max="8965" width="14.6640625" style="2" customWidth="1"/>
    <col min="8966" max="8966" width="6.21875" style="2" customWidth="1"/>
    <col min="8967" max="8969" width="10.109375" style="2"/>
    <col min="8970" max="8970" width="6.44140625" style="2" customWidth="1"/>
    <col min="8971" max="8971" width="16.88671875" style="2" customWidth="1"/>
    <col min="8972" max="8972" width="28.21875" style="2" customWidth="1"/>
    <col min="8973" max="8973" width="13.77734375" style="2" customWidth="1"/>
    <col min="8974" max="8974" width="5.6640625" style="2" customWidth="1"/>
    <col min="8975" max="8976" width="9.33203125" style="2" customWidth="1"/>
    <col min="8977" max="8977" width="7.88671875" style="2" customWidth="1"/>
    <col min="8978" max="9217" width="9" style="2" customWidth="1"/>
    <col min="9218" max="9218" width="5" style="2" customWidth="1"/>
    <col min="9219" max="9219" width="15" style="2" customWidth="1"/>
    <col min="9220" max="9221" width="14.6640625" style="2" customWidth="1"/>
    <col min="9222" max="9222" width="6.21875" style="2" customWidth="1"/>
    <col min="9223" max="9225" width="10.109375" style="2"/>
    <col min="9226" max="9226" width="6.44140625" style="2" customWidth="1"/>
    <col min="9227" max="9227" width="16.88671875" style="2" customWidth="1"/>
    <col min="9228" max="9228" width="28.21875" style="2" customWidth="1"/>
    <col min="9229" max="9229" width="13.77734375" style="2" customWidth="1"/>
    <col min="9230" max="9230" width="5.6640625" style="2" customWidth="1"/>
    <col min="9231" max="9232" width="9.33203125" style="2" customWidth="1"/>
    <col min="9233" max="9233" width="7.88671875" style="2" customWidth="1"/>
    <col min="9234" max="9473" width="9" style="2" customWidth="1"/>
    <col min="9474" max="9474" width="5" style="2" customWidth="1"/>
    <col min="9475" max="9475" width="15" style="2" customWidth="1"/>
    <col min="9476" max="9477" width="14.6640625" style="2" customWidth="1"/>
    <col min="9478" max="9478" width="6.21875" style="2" customWidth="1"/>
    <col min="9479" max="9481" width="10.109375" style="2"/>
    <col min="9482" max="9482" width="6.44140625" style="2" customWidth="1"/>
    <col min="9483" max="9483" width="16.88671875" style="2" customWidth="1"/>
    <col min="9484" max="9484" width="28.21875" style="2" customWidth="1"/>
    <col min="9485" max="9485" width="13.77734375" style="2" customWidth="1"/>
    <col min="9486" max="9486" width="5.6640625" style="2" customWidth="1"/>
    <col min="9487" max="9488" width="9.33203125" style="2" customWidth="1"/>
    <col min="9489" max="9489" width="7.88671875" style="2" customWidth="1"/>
    <col min="9490" max="9729" width="9" style="2" customWidth="1"/>
    <col min="9730" max="9730" width="5" style="2" customWidth="1"/>
    <col min="9731" max="9731" width="15" style="2" customWidth="1"/>
    <col min="9732" max="9733" width="14.6640625" style="2" customWidth="1"/>
    <col min="9734" max="9734" width="6.21875" style="2" customWidth="1"/>
    <col min="9735" max="9737" width="10.109375" style="2"/>
    <col min="9738" max="9738" width="6.44140625" style="2" customWidth="1"/>
    <col min="9739" max="9739" width="16.88671875" style="2" customWidth="1"/>
    <col min="9740" max="9740" width="28.21875" style="2" customWidth="1"/>
    <col min="9741" max="9741" width="13.77734375" style="2" customWidth="1"/>
    <col min="9742" max="9742" width="5.6640625" style="2" customWidth="1"/>
    <col min="9743" max="9744" width="9.33203125" style="2" customWidth="1"/>
    <col min="9745" max="9745" width="7.88671875" style="2" customWidth="1"/>
    <col min="9746" max="9985" width="9" style="2" customWidth="1"/>
    <col min="9986" max="9986" width="5" style="2" customWidth="1"/>
    <col min="9987" max="9987" width="15" style="2" customWidth="1"/>
    <col min="9988" max="9989" width="14.6640625" style="2" customWidth="1"/>
    <col min="9990" max="9990" width="6.21875" style="2" customWidth="1"/>
    <col min="9991" max="9993" width="10.109375" style="2"/>
    <col min="9994" max="9994" width="6.44140625" style="2" customWidth="1"/>
    <col min="9995" max="9995" width="16.88671875" style="2" customWidth="1"/>
    <col min="9996" max="9996" width="28.21875" style="2" customWidth="1"/>
    <col min="9997" max="9997" width="13.77734375" style="2" customWidth="1"/>
    <col min="9998" max="9998" width="5.6640625" style="2" customWidth="1"/>
    <col min="9999" max="10000" width="9.33203125" style="2" customWidth="1"/>
    <col min="10001" max="10001" width="7.88671875" style="2" customWidth="1"/>
    <col min="10002" max="10241" width="9" style="2" customWidth="1"/>
    <col min="10242" max="10242" width="5" style="2" customWidth="1"/>
    <col min="10243" max="10243" width="15" style="2" customWidth="1"/>
    <col min="10244" max="10245" width="14.6640625" style="2" customWidth="1"/>
    <col min="10246" max="10246" width="6.21875" style="2" customWidth="1"/>
    <col min="10247" max="10249" width="10.109375" style="2"/>
    <col min="10250" max="10250" width="6.44140625" style="2" customWidth="1"/>
    <col min="10251" max="10251" width="16.88671875" style="2" customWidth="1"/>
    <col min="10252" max="10252" width="28.21875" style="2" customWidth="1"/>
    <col min="10253" max="10253" width="13.77734375" style="2" customWidth="1"/>
    <col min="10254" max="10254" width="5.6640625" style="2" customWidth="1"/>
    <col min="10255" max="10256" width="9.33203125" style="2" customWidth="1"/>
    <col min="10257" max="10257" width="7.88671875" style="2" customWidth="1"/>
    <col min="10258" max="10497" width="9" style="2" customWidth="1"/>
    <col min="10498" max="10498" width="5" style="2" customWidth="1"/>
    <col min="10499" max="10499" width="15" style="2" customWidth="1"/>
    <col min="10500" max="10501" width="14.6640625" style="2" customWidth="1"/>
    <col min="10502" max="10502" width="6.21875" style="2" customWidth="1"/>
    <col min="10503" max="10505" width="10.109375" style="2"/>
    <col min="10506" max="10506" width="6.44140625" style="2" customWidth="1"/>
    <col min="10507" max="10507" width="16.88671875" style="2" customWidth="1"/>
    <col min="10508" max="10508" width="28.21875" style="2" customWidth="1"/>
    <col min="10509" max="10509" width="13.77734375" style="2" customWidth="1"/>
    <col min="10510" max="10510" width="5.6640625" style="2" customWidth="1"/>
    <col min="10511" max="10512" width="9.33203125" style="2" customWidth="1"/>
    <col min="10513" max="10513" width="7.88671875" style="2" customWidth="1"/>
    <col min="10514" max="10753" width="9" style="2" customWidth="1"/>
    <col min="10754" max="10754" width="5" style="2" customWidth="1"/>
    <col min="10755" max="10755" width="15" style="2" customWidth="1"/>
    <col min="10756" max="10757" width="14.6640625" style="2" customWidth="1"/>
    <col min="10758" max="10758" width="6.21875" style="2" customWidth="1"/>
    <col min="10759" max="10761" width="10.109375" style="2"/>
    <col min="10762" max="10762" width="6.44140625" style="2" customWidth="1"/>
    <col min="10763" max="10763" width="16.88671875" style="2" customWidth="1"/>
    <col min="10764" max="10764" width="28.21875" style="2" customWidth="1"/>
    <col min="10765" max="10765" width="13.77734375" style="2" customWidth="1"/>
    <col min="10766" max="10766" width="5.6640625" style="2" customWidth="1"/>
    <col min="10767" max="10768" width="9.33203125" style="2" customWidth="1"/>
    <col min="10769" max="10769" width="7.88671875" style="2" customWidth="1"/>
    <col min="10770" max="11009" width="9" style="2" customWidth="1"/>
    <col min="11010" max="11010" width="5" style="2" customWidth="1"/>
    <col min="11011" max="11011" width="15" style="2" customWidth="1"/>
    <col min="11012" max="11013" width="14.6640625" style="2" customWidth="1"/>
    <col min="11014" max="11014" width="6.21875" style="2" customWidth="1"/>
    <col min="11015" max="11017" width="10.109375" style="2"/>
    <col min="11018" max="11018" width="6.44140625" style="2" customWidth="1"/>
    <col min="11019" max="11019" width="16.88671875" style="2" customWidth="1"/>
    <col min="11020" max="11020" width="28.21875" style="2" customWidth="1"/>
    <col min="11021" max="11021" width="13.77734375" style="2" customWidth="1"/>
    <col min="11022" max="11022" width="5.6640625" style="2" customWidth="1"/>
    <col min="11023" max="11024" width="9.33203125" style="2" customWidth="1"/>
    <col min="11025" max="11025" width="7.88671875" style="2" customWidth="1"/>
    <col min="11026" max="11265" width="9" style="2" customWidth="1"/>
    <col min="11266" max="11266" width="5" style="2" customWidth="1"/>
    <col min="11267" max="11267" width="15" style="2" customWidth="1"/>
    <col min="11268" max="11269" width="14.6640625" style="2" customWidth="1"/>
    <col min="11270" max="11270" width="6.21875" style="2" customWidth="1"/>
    <col min="11271" max="11273" width="10.109375" style="2"/>
    <col min="11274" max="11274" width="6.44140625" style="2" customWidth="1"/>
    <col min="11275" max="11275" width="16.88671875" style="2" customWidth="1"/>
    <col min="11276" max="11276" width="28.21875" style="2" customWidth="1"/>
    <col min="11277" max="11277" width="13.77734375" style="2" customWidth="1"/>
    <col min="11278" max="11278" width="5.6640625" style="2" customWidth="1"/>
    <col min="11279" max="11280" width="9.33203125" style="2" customWidth="1"/>
    <col min="11281" max="11281" width="7.88671875" style="2" customWidth="1"/>
    <col min="11282" max="11521" width="9" style="2" customWidth="1"/>
    <col min="11522" max="11522" width="5" style="2" customWidth="1"/>
    <col min="11523" max="11523" width="15" style="2" customWidth="1"/>
    <col min="11524" max="11525" width="14.6640625" style="2" customWidth="1"/>
    <col min="11526" max="11526" width="6.21875" style="2" customWidth="1"/>
    <col min="11527" max="11529" width="10.109375" style="2"/>
    <col min="11530" max="11530" width="6.44140625" style="2" customWidth="1"/>
    <col min="11531" max="11531" width="16.88671875" style="2" customWidth="1"/>
    <col min="11532" max="11532" width="28.21875" style="2" customWidth="1"/>
    <col min="11533" max="11533" width="13.77734375" style="2" customWidth="1"/>
    <col min="11534" max="11534" width="5.6640625" style="2" customWidth="1"/>
    <col min="11535" max="11536" width="9.33203125" style="2" customWidth="1"/>
    <col min="11537" max="11537" width="7.88671875" style="2" customWidth="1"/>
    <col min="11538" max="11777" width="9" style="2" customWidth="1"/>
    <col min="11778" max="11778" width="5" style="2" customWidth="1"/>
    <col min="11779" max="11779" width="15" style="2" customWidth="1"/>
    <col min="11780" max="11781" width="14.6640625" style="2" customWidth="1"/>
    <col min="11782" max="11782" width="6.21875" style="2" customWidth="1"/>
    <col min="11783" max="11785" width="10.109375" style="2"/>
    <col min="11786" max="11786" width="6.44140625" style="2" customWidth="1"/>
    <col min="11787" max="11787" width="16.88671875" style="2" customWidth="1"/>
    <col min="11788" max="11788" width="28.21875" style="2" customWidth="1"/>
    <col min="11789" max="11789" width="13.77734375" style="2" customWidth="1"/>
    <col min="11790" max="11790" width="5.6640625" style="2" customWidth="1"/>
    <col min="11791" max="11792" width="9.33203125" style="2" customWidth="1"/>
    <col min="11793" max="11793" width="7.88671875" style="2" customWidth="1"/>
    <col min="11794" max="12033" width="9" style="2" customWidth="1"/>
    <col min="12034" max="12034" width="5" style="2" customWidth="1"/>
    <col min="12035" max="12035" width="15" style="2" customWidth="1"/>
    <col min="12036" max="12037" width="14.6640625" style="2" customWidth="1"/>
    <col min="12038" max="12038" width="6.21875" style="2" customWidth="1"/>
    <col min="12039" max="12041" width="10.109375" style="2"/>
    <col min="12042" max="12042" width="6.44140625" style="2" customWidth="1"/>
    <col min="12043" max="12043" width="16.88671875" style="2" customWidth="1"/>
    <col min="12044" max="12044" width="28.21875" style="2" customWidth="1"/>
    <col min="12045" max="12045" width="13.77734375" style="2" customWidth="1"/>
    <col min="12046" max="12046" width="5.6640625" style="2" customWidth="1"/>
    <col min="12047" max="12048" width="9.33203125" style="2" customWidth="1"/>
    <col min="12049" max="12049" width="7.88671875" style="2" customWidth="1"/>
    <col min="12050" max="12289" width="9" style="2" customWidth="1"/>
    <col min="12290" max="12290" width="5" style="2" customWidth="1"/>
    <col min="12291" max="12291" width="15" style="2" customWidth="1"/>
    <col min="12292" max="12293" width="14.6640625" style="2" customWidth="1"/>
    <col min="12294" max="12294" width="6.21875" style="2" customWidth="1"/>
    <col min="12295" max="12297" width="10.109375" style="2"/>
    <col min="12298" max="12298" width="6.44140625" style="2" customWidth="1"/>
    <col min="12299" max="12299" width="16.88671875" style="2" customWidth="1"/>
    <col min="12300" max="12300" width="28.21875" style="2" customWidth="1"/>
    <col min="12301" max="12301" width="13.77734375" style="2" customWidth="1"/>
    <col min="12302" max="12302" width="5.6640625" style="2" customWidth="1"/>
    <col min="12303" max="12304" width="9.33203125" style="2" customWidth="1"/>
    <col min="12305" max="12305" width="7.88671875" style="2" customWidth="1"/>
    <col min="12306" max="12545" width="9" style="2" customWidth="1"/>
    <col min="12546" max="12546" width="5" style="2" customWidth="1"/>
    <col min="12547" max="12547" width="15" style="2" customWidth="1"/>
    <col min="12548" max="12549" width="14.6640625" style="2" customWidth="1"/>
    <col min="12550" max="12550" width="6.21875" style="2" customWidth="1"/>
    <col min="12551" max="12553" width="10.109375" style="2"/>
    <col min="12554" max="12554" width="6.44140625" style="2" customWidth="1"/>
    <col min="12555" max="12555" width="16.88671875" style="2" customWidth="1"/>
    <col min="12556" max="12556" width="28.21875" style="2" customWidth="1"/>
    <col min="12557" max="12557" width="13.77734375" style="2" customWidth="1"/>
    <col min="12558" max="12558" width="5.6640625" style="2" customWidth="1"/>
    <col min="12559" max="12560" width="9.33203125" style="2" customWidth="1"/>
    <col min="12561" max="12561" width="7.88671875" style="2" customWidth="1"/>
    <col min="12562" max="12801" width="9" style="2" customWidth="1"/>
    <col min="12802" max="12802" width="5" style="2" customWidth="1"/>
    <col min="12803" max="12803" width="15" style="2" customWidth="1"/>
    <col min="12804" max="12805" width="14.6640625" style="2" customWidth="1"/>
    <col min="12806" max="12806" width="6.21875" style="2" customWidth="1"/>
    <col min="12807" max="12809" width="10.109375" style="2"/>
    <col min="12810" max="12810" width="6.44140625" style="2" customWidth="1"/>
    <col min="12811" max="12811" width="16.88671875" style="2" customWidth="1"/>
    <col min="12812" max="12812" width="28.21875" style="2" customWidth="1"/>
    <col min="12813" max="12813" width="13.77734375" style="2" customWidth="1"/>
    <col min="12814" max="12814" width="5.6640625" style="2" customWidth="1"/>
    <col min="12815" max="12816" width="9.33203125" style="2" customWidth="1"/>
    <col min="12817" max="12817" width="7.88671875" style="2" customWidth="1"/>
    <col min="12818" max="13057" width="9" style="2" customWidth="1"/>
    <col min="13058" max="13058" width="5" style="2" customWidth="1"/>
    <col min="13059" max="13059" width="15" style="2" customWidth="1"/>
    <col min="13060" max="13061" width="14.6640625" style="2" customWidth="1"/>
    <col min="13062" max="13062" width="6.21875" style="2" customWidth="1"/>
    <col min="13063" max="13065" width="10.109375" style="2"/>
    <col min="13066" max="13066" width="6.44140625" style="2" customWidth="1"/>
    <col min="13067" max="13067" width="16.88671875" style="2" customWidth="1"/>
    <col min="13068" max="13068" width="28.21875" style="2" customWidth="1"/>
    <col min="13069" max="13069" width="13.77734375" style="2" customWidth="1"/>
    <col min="13070" max="13070" width="5.6640625" style="2" customWidth="1"/>
    <col min="13071" max="13072" width="9.33203125" style="2" customWidth="1"/>
    <col min="13073" max="13073" width="7.88671875" style="2" customWidth="1"/>
    <col min="13074" max="13313" width="9" style="2" customWidth="1"/>
    <col min="13314" max="13314" width="5" style="2" customWidth="1"/>
    <col min="13315" max="13315" width="15" style="2" customWidth="1"/>
    <col min="13316" max="13317" width="14.6640625" style="2" customWidth="1"/>
    <col min="13318" max="13318" width="6.21875" style="2" customWidth="1"/>
    <col min="13319" max="13321" width="10.109375" style="2"/>
    <col min="13322" max="13322" width="6.44140625" style="2" customWidth="1"/>
    <col min="13323" max="13323" width="16.88671875" style="2" customWidth="1"/>
    <col min="13324" max="13324" width="28.21875" style="2" customWidth="1"/>
    <col min="13325" max="13325" width="13.77734375" style="2" customWidth="1"/>
    <col min="13326" max="13326" width="5.6640625" style="2" customWidth="1"/>
    <col min="13327" max="13328" width="9.33203125" style="2" customWidth="1"/>
    <col min="13329" max="13329" width="7.88671875" style="2" customWidth="1"/>
    <col min="13330" max="13569" width="9" style="2" customWidth="1"/>
    <col min="13570" max="13570" width="5" style="2" customWidth="1"/>
    <col min="13571" max="13571" width="15" style="2" customWidth="1"/>
    <col min="13572" max="13573" width="14.6640625" style="2" customWidth="1"/>
    <col min="13574" max="13574" width="6.21875" style="2" customWidth="1"/>
    <col min="13575" max="13577" width="10.109375" style="2"/>
    <col min="13578" max="13578" width="6.44140625" style="2" customWidth="1"/>
    <col min="13579" max="13579" width="16.88671875" style="2" customWidth="1"/>
    <col min="13580" max="13580" width="28.21875" style="2" customWidth="1"/>
    <col min="13581" max="13581" width="13.77734375" style="2" customWidth="1"/>
    <col min="13582" max="13582" width="5.6640625" style="2" customWidth="1"/>
    <col min="13583" max="13584" width="9.33203125" style="2" customWidth="1"/>
    <col min="13585" max="13585" width="7.88671875" style="2" customWidth="1"/>
    <col min="13586" max="13825" width="9" style="2" customWidth="1"/>
    <col min="13826" max="13826" width="5" style="2" customWidth="1"/>
    <col min="13827" max="13827" width="15" style="2" customWidth="1"/>
    <col min="13828" max="13829" width="14.6640625" style="2" customWidth="1"/>
    <col min="13830" max="13830" width="6.21875" style="2" customWidth="1"/>
    <col min="13831" max="13833" width="10.109375" style="2"/>
    <col min="13834" max="13834" width="6.44140625" style="2" customWidth="1"/>
    <col min="13835" max="13835" width="16.88671875" style="2" customWidth="1"/>
    <col min="13836" max="13836" width="28.21875" style="2" customWidth="1"/>
    <col min="13837" max="13837" width="13.77734375" style="2" customWidth="1"/>
    <col min="13838" max="13838" width="5.6640625" style="2" customWidth="1"/>
    <col min="13839" max="13840" width="9.33203125" style="2" customWidth="1"/>
    <col min="13841" max="13841" width="7.88671875" style="2" customWidth="1"/>
    <col min="13842" max="14081" width="9" style="2" customWidth="1"/>
    <col min="14082" max="14082" width="5" style="2" customWidth="1"/>
    <col min="14083" max="14083" width="15" style="2" customWidth="1"/>
    <col min="14084" max="14085" width="14.6640625" style="2" customWidth="1"/>
    <col min="14086" max="14086" width="6.21875" style="2" customWidth="1"/>
    <col min="14087" max="14089" width="10.109375" style="2"/>
    <col min="14090" max="14090" width="6.44140625" style="2" customWidth="1"/>
    <col min="14091" max="14091" width="16.88671875" style="2" customWidth="1"/>
    <col min="14092" max="14092" width="28.21875" style="2" customWidth="1"/>
    <col min="14093" max="14093" width="13.77734375" style="2" customWidth="1"/>
    <col min="14094" max="14094" width="5.6640625" style="2" customWidth="1"/>
    <col min="14095" max="14096" width="9.33203125" style="2" customWidth="1"/>
    <col min="14097" max="14097" width="7.88671875" style="2" customWidth="1"/>
    <col min="14098" max="14337" width="9" style="2" customWidth="1"/>
    <col min="14338" max="14338" width="5" style="2" customWidth="1"/>
    <col min="14339" max="14339" width="15" style="2" customWidth="1"/>
    <col min="14340" max="14341" width="14.6640625" style="2" customWidth="1"/>
    <col min="14342" max="14342" width="6.21875" style="2" customWidth="1"/>
    <col min="14343" max="14345" width="10.109375" style="2"/>
    <col min="14346" max="14346" width="6.44140625" style="2" customWidth="1"/>
    <col min="14347" max="14347" width="16.88671875" style="2" customWidth="1"/>
    <col min="14348" max="14348" width="28.21875" style="2" customWidth="1"/>
    <col min="14349" max="14349" width="13.77734375" style="2" customWidth="1"/>
    <col min="14350" max="14350" width="5.6640625" style="2" customWidth="1"/>
    <col min="14351" max="14352" width="9.33203125" style="2" customWidth="1"/>
    <col min="14353" max="14353" width="7.88671875" style="2" customWidth="1"/>
    <col min="14354" max="14593" width="9" style="2" customWidth="1"/>
    <col min="14594" max="14594" width="5" style="2" customWidth="1"/>
    <col min="14595" max="14595" width="15" style="2" customWidth="1"/>
    <col min="14596" max="14597" width="14.6640625" style="2" customWidth="1"/>
    <col min="14598" max="14598" width="6.21875" style="2" customWidth="1"/>
    <col min="14599" max="14601" width="10.109375" style="2"/>
    <col min="14602" max="14602" width="6.44140625" style="2" customWidth="1"/>
    <col min="14603" max="14603" width="16.88671875" style="2" customWidth="1"/>
    <col min="14604" max="14604" width="28.21875" style="2" customWidth="1"/>
    <col min="14605" max="14605" width="13.77734375" style="2" customWidth="1"/>
    <col min="14606" max="14606" width="5.6640625" style="2" customWidth="1"/>
    <col min="14607" max="14608" width="9.33203125" style="2" customWidth="1"/>
    <col min="14609" max="14609" width="7.88671875" style="2" customWidth="1"/>
    <col min="14610" max="14849" width="9" style="2" customWidth="1"/>
    <col min="14850" max="14850" width="5" style="2" customWidth="1"/>
    <col min="14851" max="14851" width="15" style="2" customWidth="1"/>
    <col min="14852" max="14853" width="14.6640625" style="2" customWidth="1"/>
    <col min="14854" max="14854" width="6.21875" style="2" customWidth="1"/>
    <col min="14855" max="14857" width="10.109375" style="2"/>
    <col min="14858" max="14858" width="6.44140625" style="2" customWidth="1"/>
    <col min="14859" max="14859" width="16.88671875" style="2" customWidth="1"/>
    <col min="14860" max="14860" width="28.21875" style="2" customWidth="1"/>
    <col min="14861" max="14861" width="13.77734375" style="2" customWidth="1"/>
    <col min="14862" max="14862" width="5.6640625" style="2" customWidth="1"/>
    <col min="14863" max="14864" width="9.33203125" style="2" customWidth="1"/>
    <col min="14865" max="14865" width="7.88671875" style="2" customWidth="1"/>
    <col min="14866" max="15105" width="9" style="2" customWidth="1"/>
    <col min="15106" max="15106" width="5" style="2" customWidth="1"/>
    <col min="15107" max="15107" width="15" style="2" customWidth="1"/>
    <col min="15108" max="15109" width="14.6640625" style="2" customWidth="1"/>
    <col min="15110" max="15110" width="6.21875" style="2" customWidth="1"/>
    <col min="15111" max="15113" width="10.109375" style="2"/>
    <col min="15114" max="15114" width="6.44140625" style="2" customWidth="1"/>
    <col min="15115" max="15115" width="16.88671875" style="2" customWidth="1"/>
    <col min="15116" max="15116" width="28.21875" style="2" customWidth="1"/>
    <col min="15117" max="15117" width="13.77734375" style="2" customWidth="1"/>
    <col min="15118" max="15118" width="5.6640625" style="2" customWidth="1"/>
    <col min="15119" max="15120" width="9.33203125" style="2" customWidth="1"/>
    <col min="15121" max="15121" width="7.88671875" style="2" customWidth="1"/>
    <col min="15122" max="15361" width="9" style="2" customWidth="1"/>
    <col min="15362" max="15362" width="5" style="2" customWidth="1"/>
    <col min="15363" max="15363" width="15" style="2" customWidth="1"/>
    <col min="15364" max="15365" width="14.6640625" style="2" customWidth="1"/>
    <col min="15366" max="15366" width="6.21875" style="2" customWidth="1"/>
    <col min="15367" max="15369" width="10.109375" style="2"/>
    <col min="15370" max="15370" width="6.44140625" style="2" customWidth="1"/>
    <col min="15371" max="15371" width="16.88671875" style="2" customWidth="1"/>
    <col min="15372" max="15372" width="28.21875" style="2" customWidth="1"/>
    <col min="15373" max="15373" width="13.77734375" style="2" customWidth="1"/>
    <col min="15374" max="15374" width="5.6640625" style="2" customWidth="1"/>
    <col min="15375" max="15376" width="9.33203125" style="2" customWidth="1"/>
    <col min="15377" max="15377" width="7.88671875" style="2" customWidth="1"/>
    <col min="15378" max="15617" width="9" style="2" customWidth="1"/>
    <col min="15618" max="15618" width="5" style="2" customWidth="1"/>
    <col min="15619" max="15619" width="15" style="2" customWidth="1"/>
    <col min="15620" max="15621" width="14.6640625" style="2" customWidth="1"/>
    <col min="15622" max="15622" width="6.21875" style="2" customWidth="1"/>
    <col min="15623" max="15625" width="10.109375" style="2"/>
    <col min="15626" max="15626" width="6.44140625" style="2" customWidth="1"/>
    <col min="15627" max="15627" width="16.88671875" style="2" customWidth="1"/>
    <col min="15628" max="15628" width="28.21875" style="2" customWidth="1"/>
    <col min="15629" max="15629" width="13.77734375" style="2" customWidth="1"/>
    <col min="15630" max="15630" width="5.6640625" style="2" customWidth="1"/>
    <col min="15631" max="15632" width="9.33203125" style="2" customWidth="1"/>
    <col min="15633" max="15633" width="7.88671875" style="2" customWidth="1"/>
    <col min="15634" max="15873" width="9" style="2" customWidth="1"/>
    <col min="15874" max="15874" width="5" style="2" customWidth="1"/>
    <col min="15875" max="15875" width="15" style="2" customWidth="1"/>
    <col min="15876" max="15877" width="14.6640625" style="2" customWidth="1"/>
    <col min="15878" max="15878" width="6.21875" style="2" customWidth="1"/>
    <col min="15879" max="15881" width="10.109375" style="2"/>
    <col min="15882" max="15882" width="6.44140625" style="2" customWidth="1"/>
    <col min="15883" max="15883" width="16.88671875" style="2" customWidth="1"/>
    <col min="15884" max="15884" width="28.21875" style="2" customWidth="1"/>
    <col min="15885" max="15885" width="13.77734375" style="2" customWidth="1"/>
    <col min="15886" max="15886" width="5.6640625" style="2" customWidth="1"/>
    <col min="15887" max="15888" width="9.33203125" style="2" customWidth="1"/>
    <col min="15889" max="15889" width="7.88671875" style="2" customWidth="1"/>
    <col min="15890" max="16129" width="9" style="2" customWidth="1"/>
    <col min="16130" max="16130" width="5" style="2" customWidth="1"/>
    <col min="16131" max="16131" width="15" style="2" customWidth="1"/>
    <col min="16132" max="16133" width="14.6640625" style="2" customWidth="1"/>
    <col min="16134" max="16134" width="6.21875" style="2" customWidth="1"/>
    <col min="16135" max="16137" width="10.109375" style="2"/>
    <col min="16138" max="16138" width="6.44140625" style="2" customWidth="1"/>
    <col min="16139" max="16139" width="16.88671875" style="2" customWidth="1"/>
    <col min="16140" max="16140" width="28.21875" style="2" customWidth="1"/>
    <col min="16141" max="16141" width="13.77734375" style="2" customWidth="1"/>
    <col min="16142" max="16142" width="5.6640625" style="2" customWidth="1"/>
    <col min="16143" max="16144" width="9.33203125" style="2" customWidth="1"/>
    <col min="16145" max="16145" width="7.88671875" style="2" customWidth="1"/>
    <col min="16146" max="16384" width="9" style="2" customWidth="1"/>
  </cols>
  <sheetData>
    <row r="1" spans="1:265" ht="22.2">
      <c r="A1" s="79" t="s">
        <v>73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9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</row>
    <row r="2" spans="1:265" ht="17.25" customHeight="1">
      <c r="A2" s="83" t="s">
        <v>81</v>
      </c>
      <c r="B2" s="83"/>
      <c r="C2" s="83"/>
      <c r="D2" s="83"/>
      <c r="E2" s="83"/>
      <c r="F2" s="83"/>
      <c r="G2" s="83"/>
      <c r="H2" s="8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9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</row>
    <row r="3" spans="1:265">
      <c r="A3" s="80" t="s">
        <v>0</v>
      </c>
      <c r="B3" s="80"/>
      <c r="C3" s="80"/>
      <c r="D3" s="80"/>
      <c r="E3" s="80"/>
      <c r="F3" s="80"/>
      <c r="G3" s="80"/>
      <c r="H3" s="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9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</row>
    <row r="4" spans="1:265" ht="21" customHeight="1">
      <c r="A4" s="80" t="s">
        <v>80</v>
      </c>
      <c r="B4" s="80"/>
      <c r="C4" s="80"/>
      <c r="D4" s="80"/>
      <c r="E4" s="80"/>
      <c r="F4" s="80"/>
      <c r="G4" s="80"/>
      <c r="H4" s="8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9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</row>
    <row r="5" spans="1:265" ht="31.5" customHeight="1">
      <c r="A5" s="81" t="s">
        <v>1</v>
      </c>
      <c r="B5" s="81"/>
      <c r="C5" s="81"/>
      <c r="D5" s="81"/>
      <c r="E5" s="81"/>
      <c r="F5" s="81"/>
      <c r="G5" s="81"/>
      <c r="H5" s="8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9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</row>
    <row r="6" spans="1:265">
      <c r="A6" s="82" t="s">
        <v>2</v>
      </c>
      <c r="B6" s="82"/>
      <c r="C6" s="82"/>
      <c r="D6" s="82"/>
      <c r="E6" s="82"/>
      <c r="F6" s="82"/>
      <c r="G6" s="82"/>
      <c r="H6" s="8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9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</row>
    <row r="7" spans="1:265" ht="16.2" thickBot="1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9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</row>
    <row r="8" spans="1:265" ht="15" customHeight="1">
      <c r="A8" s="69" t="s">
        <v>3</v>
      </c>
      <c r="B8" s="71" t="s">
        <v>4</v>
      </c>
      <c r="C8" s="73" t="s">
        <v>5</v>
      </c>
      <c r="D8" s="73" t="s">
        <v>6</v>
      </c>
      <c r="E8" s="75" t="s">
        <v>7</v>
      </c>
      <c r="F8" s="67" t="s">
        <v>8</v>
      </c>
      <c r="G8" s="67"/>
      <c r="H8" s="77" t="s">
        <v>9</v>
      </c>
      <c r="I8" s="1"/>
      <c r="J8" s="1"/>
      <c r="K8" s="84" t="s">
        <v>8</v>
      </c>
      <c r="L8" s="84"/>
      <c r="M8" s="84"/>
      <c r="N8" s="84"/>
      <c r="O8" s="84"/>
      <c r="P8" s="84"/>
      <c r="Q8" s="1"/>
      <c r="R8" s="1"/>
      <c r="S8" s="49" t="s">
        <v>134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9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</row>
    <row r="9" spans="1:265" ht="18.600000000000001" customHeight="1" thickBot="1">
      <c r="A9" s="70"/>
      <c r="B9" s="72"/>
      <c r="C9" s="74"/>
      <c r="D9" s="74"/>
      <c r="E9" s="76"/>
      <c r="F9" s="6" t="s">
        <v>11</v>
      </c>
      <c r="G9" s="6" t="s">
        <v>71</v>
      </c>
      <c r="H9" s="78"/>
      <c r="I9" s="1"/>
      <c r="J9" s="1"/>
      <c r="K9" s="55" t="s">
        <v>10</v>
      </c>
      <c r="L9" s="55" t="s">
        <v>11</v>
      </c>
      <c r="M9" s="55" t="s">
        <v>122</v>
      </c>
      <c r="N9" s="55" t="s">
        <v>124</v>
      </c>
      <c r="O9" s="55" t="s">
        <v>123</v>
      </c>
      <c r="P9" s="55" t="s">
        <v>129</v>
      </c>
      <c r="Q9" s="1"/>
      <c r="R9" s="50" t="s">
        <v>102</v>
      </c>
      <c r="S9" s="50" t="s">
        <v>133</v>
      </c>
      <c r="T9" s="50" t="s">
        <v>103</v>
      </c>
      <c r="U9" s="50" t="s">
        <v>104</v>
      </c>
      <c r="V9" s="51" t="s">
        <v>116</v>
      </c>
      <c r="W9" s="50" t="s">
        <v>105</v>
      </c>
      <c r="X9" s="51" t="s">
        <v>117</v>
      </c>
      <c r="Y9" s="50" t="s">
        <v>106</v>
      </c>
      <c r="Z9" s="56" t="s">
        <v>118</v>
      </c>
      <c r="AA9" s="50" t="s">
        <v>107</v>
      </c>
      <c r="AB9" s="51" t="s">
        <v>119</v>
      </c>
      <c r="AC9" s="50" t="s">
        <v>108</v>
      </c>
      <c r="AD9" s="51" t="s">
        <v>120</v>
      </c>
      <c r="AE9" s="50" t="s">
        <v>109</v>
      </c>
      <c r="AF9" s="50" t="s">
        <v>110</v>
      </c>
      <c r="AG9" s="50" t="s">
        <v>111</v>
      </c>
      <c r="AH9" s="50" t="s">
        <v>112</v>
      </c>
      <c r="AI9" s="51" t="s">
        <v>126</v>
      </c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</row>
    <row r="10" spans="1:265" ht="15" customHeight="1">
      <c r="A10" s="7">
        <v>1</v>
      </c>
      <c r="B10" s="8" t="s">
        <v>83</v>
      </c>
      <c r="C10" s="9" t="s">
        <v>82</v>
      </c>
      <c r="D10" s="10" t="s">
        <v>130</v>
      </c>
      <c r="E10" s="54" t="s">
        <v>121</v>
      </c>
      <c r="F10" s="13"/>
      <c r="G10" s="13">
        <v>4.7835000000000001</v>
      </c>
      <c r="H10" s="14"/>
      <c r="I10" s="1"/>
      <c r="J10" s="1"/>
      <c r="K10" s="20"/>
      <c r="L10" s="21"/>
      <c r="M10" s="21">
        <f>AH10/1.13</f>
        <v>4.8672566371681416</v>
      </c>
      <c r="N10" s="21">
        <v>4.7834655415044258</v>
      </c>
      <c r="O10" s="21" t="s">
        <v>131</v>
      </c>
      <c r="P10" s="21">
        <f>AI10/1.13</f>
        <v>3.407597004765146</v>
      </c>
      <c r="Q10" s="1"/>
      <c r="R10" s="50" t="s">
        <v>113</v>
      </c>
      <c r="S10" s="50">
        <v>0.24199999999999999</v>
      </c>
      <c r="T10" s="50">
        <v>5500</v>
      </c>
      <c r="U10" s="50">
        <v>1.5</v>
      </c>
      <c r="V10" s="52">
        <f>S10*T10/1000</f>
        <v>1.331</v>
      </c>
      <c r="W10" s="50">
        <v>0.2</v>
      </c>
      <c r="X10" s="52">
        <f>6000/26/8/3600*10</f>
        <v>8.0128205128205121E-2</v>
      </c>
      <c r="Y10" s="50">
        <v>0.6</v>
      </c>
      <c r="Z10" s="52">
        <f>6000/8/26/3600*20*2</f>
        <v>0.32051282051282048</v>
      </c>
      <c r="AA10" s="50">
        <v>2</v>
      </c>
      <c r="AB10" s="52">
        <f>6000/26/8/3600*40</f>
        <v>0.32051282051282048</v>
      </c>
      <c r="AC10" s="50">
        <v>0.8</v>
      </c>
      <c r="AD10" s="52">
        <f>50/3600*30</f>
        <v>0.41666666666666663</v>
      </c>
      <c r="AE10" s="50"/>
      <c r="AF10" s="50">
        <v>0.74</v>
      </c>
      <c r="AG10" s="50">
        <v>0.2</v>
      </c>
      <c r="AH10" s="50">
        <v>5.5</v>
      </c>
      <c r="AI10" s="52">
        <f>(V10+X10+Z10+AB10+AD10+AF10)*1.2</f>
        <v>3.8505846153846148</v>
      </c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</row>
    <row r="11" spans="1:265" ht="15" customHeight="1">
      <c r="A11" s="15">
        <v>2</v>
      </c>
      <c r="B11" s="16" t="s">
        <v>99</v>
      </c>
      <c r="C11" s="17" t="s">
        <v>85</v>
      </c>
      <c r="D11" s="18" t="s">
        <v>84</v>
      </c>
      <c r="E11" s="19" t="s">
        <v>121</v>
      </c>
      <c r="F11" s="21"/>
      <c r="G11" s="21">
        <v>2.8142</v>
      </c>
      <c r="H11" s="22"/>
      <c r="I11" s="1"/>
      <c r="J11" s="1"/>
      <c r="K11" s="20"/>
      <c r="L11" s="21"/>
      <c r="M11" s="21">
        <f t="shared" ref="M11:M19" si="0">AH11/1.13</f>
        <v>3.0973451327433632</v>
      </c>
      <c r="N11" s="21">
        <v>3.7603120659734515</v>
      </c>
      <c r="O11" s="21" t="s">
        <v>131</v>
      </c>
      <c r="P11" s="21">
        <f t="shared" ref="P11:P19" si="1">AI11/1.13</f>
        <v>2.8142069434989789</v>
      </c>
      <c r="Q11" s="1"/>
      <c r="R11" s="50" t="s">
        <v>113</v>
      </c>
      <c r="S11" s="50">
        <v>0.39150000000000001</v>
      </c>
      <c r="T11" s="50">
        <v>5500</v>
      </c>
      <c r="U11" s="50">
        <v>2.2999999999999998</v>
      </c>
      <c r="V11" s="52">
        <f t="shared" ref="V11:V19" si="2">S11*T11/1000</f>
        <v>2.1532499999999999</v>
      </c>
      <c r="W11" s="50">
        <v>0.2</v>
      </c>
      <c r="X11" s="52">
        <f t="shared" ref="X11:X19" si="3">6000/26/8/3600*10</f>
        <v>8.0128205128205121E-2</v>
      </c>
      <c r="Y11" s="50"/>
      <c r="Z11" s="52"/>
      <c r="AA11" s="50"/>
      <c r="AB11" s="52"/>
      <c r="AC11" s="50">
        <v>1</v>
      </c>
      <c r="AD11" s="52">
        <f t="shared" ref="AD11:AD19" si="4">50/3600*30</f>
        <v>0.41666666666666663</v>
      </c>
      <c r="AE11" s="50"/>
      <c r="AF11" s="50"/>
      <c r="AG11" s="50">
        <v>0.3</v>
      </c>
      <c r="AH11" s="50">
        <v>3.5</v>
      </c>
      <c r="AI11" s="52">
        <f t="shared" ref="AI11:AI19" si="5">(V11+X11+Z11+AB11+AD11)*1.2</f>
        <v>3.1800538461538461</v>
      </c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</row>
    <row r="12" spans="1:265" ht="15" customHeight="1">
      <c r="A12" s="15">
        <v>3</v>
      </c>
      <c r="B12" s="16" t="s">
        <v>100</v>
      </c>
      <c r="C12" s="17" t="s">
        <v>86</v>
      </c>
      <c r="D12" s="18" t="s">
        <v>92</v>
      </c>
      <c r="E12" s="19" t="s">
        <v>121</v>
      </c>
      <c r="F12" s="21"/>
      <c r="G12" s="21">
        <v>2.6219999999999999</v>
      </c>
      <c r="H12" s="22"/>
      <c r="I12" s="1"/>
      <c r="J12" s="1"/>
      <c r="K12" s="20"/>
      <c r="L12" s="21"/>
      <c r="M12" s="21">
        <f t="shared" si="0"/>
        <v>3.1415929203539825</v>
      </c>
      <c r="N12" s="21">
        <v>3.7264240435575227</v>
      </c>
      <c r="O12" s="21" t="s">
        <v>125</v>
      </c>
      <c r="P12" s="21">
        <f>AI12/1.13</f>
        <v>2.6220476514635802</v>
      </c>
      <c r="Q12" s="1"/>
      <c r="R12" s="50" t="s">
        <v>113</v>
      </c>
      <c r="S12" s="50">
        <v>0.35859999999999997</v>
      </c>
      <c r="T12" s="50">
        <v>5500</v>
      </c>
      <c r="U12" s="50">
        <v>2.1</v>
      </c>
      <c r="V12" s="52">
        <f t="shared" si="2"/>
        <v>1.9722999999999999</v>
      </c>
      <c r="W12" s="50">
        <v>0.2</v>
      </c>
      <c r="X12" s="52">
        <f t="shared" si="3"/>
        <v>8.0128205128205121E-2</v>
      </c>
      <c r="Y12" s="50"/>
      <c r="Z12" s="52"/>
      <c r="AA12" s="50"/>
      <c r="AB12" s="52"/>
      <c r="AC12" s="50">
        <v>0.8</v>
      </c>
      <c r="AD12" s="52">
        <f t="shared" si="4"/>
        <v>0.41666666666666663</v>
      </c>
      <c r="AE12" s="50"/>
      <c r="AF12" s="50"/>
      <c r="AG12" s="50">
        <v>0.5</v>
      </c>
      <c r="AH12" s="50">
        <v>3.55</v>
      </c>
      <c r="AI12" s="52">
        <f t="shared" si="5"/>
        <v>2.9629138461538456</v>
      </c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</row>
    <row r="13" spans="1:265" ht="15" customHeight="1">
      <c r="A13" s="15">
        <v>4</v>
      </c>
      <c r="B13" s="16"/>
      <c r="C13" s="17" t="s">
        <v>87</v>
      </c>
      <c r="D13" s="18" t="s">
        <v>93</v>
      </c>
      <c r="E13" s="19" t="s">
        <v>121</v>
      </c>
      <c r="F13" s="21"/>
      <c r="G13" s="21">
        <v>5.7611999999999997</v>
      </c>
      <c r="H13" s="22"/>
      <c r="I13" s="1"/>
      <c r="J13" s="1"/>
      <c r="K13" s="20"/>
      <c r="L13" s="21"/>
      <c r="M13" s="21">
        <f t="shared" si="0"/>
        <v>6.9026548672566372</v>
      </c>
      <c r="N13" s="21"/>
      <c r="O13" s="21"/>
      <c r="P13" s="21">
        <f t="shared" si="1"/>
        <v>5.7611980939414567</v>
      </c>
      <c r="Q13" s="1"/>
      <c r="R13" s="50" t="s">
        <v>113</v>
      </c>
      <c r="S13" s="50">
        <v>0.39</v>
      </c>
      <c r="T13" s="50">
        <v>5500</v>
      </c>
      <c r="U13" s="50">
        <v>2.2000000000000002</v>
      </c>
      <c r="V13" s="52">
        <f t="shared" si="2"/>
        <v>2.145</v>
      </c>
      <c r="W13" s="50">
        <v>0.2</v>
      </c>
      <c r="X13" s="52">
        <f t="shared" si="3"/>
        <v>8.0128205128205121E-2</v>
      </c>
      <c r="Y13" s="50">
        <v>0.9</v>
      </c>
      <c r="Z13" s="52">
        <v>0.9</v>
      </c>
      <c r="AA13" s="50">
        <v>1.5</v>
      </c>
      <c r="AB13" s="52">
        <v>1.5</v>
      </c>
      <c r="AC13" s="50">
        <v>0.8</v>
      </c>
      <c r="AD13" s="52">
        <v>0.8</v>
      </c>
      <c r="AE13" s="50"/>
      <c r="AF13" s="50"/>
      <c r="AG13" s="50">
        <v>0.2</v>
      </c>
      <c r="AH13" s="50">
        <v>7.8</v>
      </c>
      <c r="AI13" s="52">
        <f t="shared" si="5"/>
        <v>6.5101538461538455</v>
      </c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</row>
    <row r="14" spans="1:265" ht="15" customHeight="1">
      <c r="A14" s="15">
        <v>5</v>
      </c>
      <c r="B14" s="16"/>
      <c r="C14" s="17" t="s">
        <v>88</v>
      </c>
      <c r="D14" s="18" t="s">
        <v>94</v>
      </c>
      <c r="E14" s="19" t="s">
        <v>121</v>
      </c>
      <c r="F14" s="21"/>
      <c r="G14" s="21">
        <v>2.8638529611980945</v>
      </c>
      <c r="H14" s="22"/>
      <c r="I14" s="1"/>
      <c r="J14" s="1"/>
      <c r="K14" s="20"/>
      <c r="L14" s="21"/>
      <c r="M14" s="21">
        <f t="shared" si="0"/>
        <v>3.0088495575221241</v>
      </c>
      <c r="N14" s="21"/>
      <c r="O14" s="21"/>
      <c r="P14" s="21">
        <f t="shared" si="1"/>
        <v>2.8638529611980945</v>
      </c>
      <c r="Q14" s="1"/>
      <c r="R14" s="50" t="s">
        <v>114</v>
      </c>
      <c r="S14" s="50">
        <v>0.4</v>
      </c>
      <c r="T14" s="50">
        <v>5500</v>
      </c>
      <c r="U14" s="50">
        <v>2.1</v>
      </c>
      <c r="V14" s="52">
        <f>S14*T14/1000</f>
        <v>2.2000000000000002</v>
      </c>
      <c r="W14" s="50">
        <v>0.2</v>
      </c>
      <c r="X14" s="52">
        <f t="shared" si="3"/>
        <v>8.0128205128205121E-2</v>
      </c>
      <c r="Y14" s="50"/>
      <c r="Z14" s="52"/>
      <c r="AA14" s="50"/>
      <c r="AB14" s="52"/>
      <c r="AC14" s="50">
        <v>0.8</v>
      </c>
      <c r="AD14" s="52">
        <f t="shared" si="4"/>
        <v>0.41666666666666663</v>
      </c>
      <c r="AE14" s="50"/>
      <c r="AF14" s="50"/>
      <c r="AG14" s="50">
        <v>0.3</v>
      </c>
      <c r="AH14" s="50">
        <v>3.4</v>
      </c>
      <c r="AI14" s="52">
        <f t="shared" si="5"/>
        <v>3.2361538461538464</v>
      </c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</row>
    <row r="15" spans="1:265" ht="15" customHeight="1">
      <c r="A15" s="15">
        <v>6</v>
      </c>
      <c r="B15" s="16"/>
      <c r="C15" s="17" t="s">
        <v>89</v>
      </c>
      <c r="D15" s="18" t="s">
        <v>96</v>
      </c>
      <c r="E15" s="19" t="s">
        <v>121</v>
      </c>
      <c r="F15" s="21"/>
      <c r="G15" s="21">
        <v>1.1419196732471066</v>
      </c>
      <c r="H15" s="22"/>
      <c r="I15" s="1"/>
      <c r="J15" s="1"/>
      <c r="K15" s="20"/>
      <c r="L15" s="21"/>
      <c r="M15" s="21">
        <f t="shared" si="0"/>
        <v>1.3716814159292037</v>
      </c>
      <c r="N15" s="21"/>
      <c r="O15" s="21"/>
      <c r="P15" s="21">
        <f t="shared" si="1"/>
        <v>1.1419196732471066</v>
      </c>
      <c r="Q15" s="1"/>
      <c r="R15" s="50" t="s">
        <v>115</v>
      </c>
      <c r="S15" s="50">
        <v>4.2999999999999997E-2</v>
      </c>
      <c r="T15" s="50">
        <v>6000</v>
      </c>
      <c r="U15" s="50">
        <v>0.45</v>
      </c>
      <c r="V15" s="52">
        <f t="shared" si="2"/>
        <v>0.25800000000000001</v>
      </c>
      <c r="W15" s="50">
        <v>0.2</v>
      </c>
      <c r="X15" s="52">
        <f t="shared" si="3"/>
        <v>8.0128205128205121E-2</v>
      </c>
      <c r="Y15" s="50">
        <v>0.3</v>
      </c>
      <c r="Z15" s="52">
        <f>6000/8/26/3600*20</f>
        <v>0.16025641025641024</v>
      </c>
      <c r="AA15" s="50">
        <v>0.3</v>
      </c>
      <c r="AB15" s="52">
        <f>6000/26/8/3600*20</f>
        <v>0.16025641025641024</v>
      </c>
      <c r="AC15" s="50">
        <v>0.2</v>
      </c>
      <c r="AD15" s="52">
        <f t="shared" si="4"/>
        <v>0.41666666666666663</v>
      </c>
      <c r="AE15" s="50"/>
      <c r="AF15" s="50"/>
      <c r="AG15" s="50">
        <v>0.1</v>
      </c>
      <c r="AH15" s="50">
        <v>1.55</v>
      </c>
      <c r="AI15" s="52">
        <f t="shared" si="5"/>
        <v>1.2903692307692305</v>
      </c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</row>
    <row r="16" spans="1:265" ht="15" customHeight="1">
      <c r="A16" s="15">
        <v>7</v>
      </c>
      <c r="B16" s="16"/>
      <c r="C16" s="17" t="s">
        <v>89</v>
      </c>
      <c r="D16" s="18" t="s">
        <v>95</v>
      </c>
      <c r="E16" s="19" t="s">
        <v>121</v>
      </c>
      <c r="F16" s="21"/>
      <c r="G16" s="21">
        <v>0.73450000000000004</v>
      </c>
      <c r="H16" s="22"/>
      <c r="I16" s="1"/>
      <c r="J16" s="1"/>
      <c r="K16" s="20"/>
      <c r="L16" s="21"/>
      <c r="M16" s="21">
        <f t="shared" si="0"/>
        <v>0.73451327433628322</v>
      </c>
      <c r="N16" s="21"/>
      <c r="O16" s="21"/>
      <c r="P16" s="21">
        <f t="shared" si="1"/>
        <v>1.1228046289993192</v>
      </c>
      <c r="Q16" s="1"/>
      <c r="R16" s="50" t="s">
        <v>115</v>
      </c>
      <c r="S16" s="50">
        <v>0.04</v>
      </c>
      <c r="T16" s="50">
        <v>6000</v>
      </c>
      <c r="U16" s="50">
        <v>0.23</v>
      </c>
      <c r="V16" s="52">
        <f t="shared" si="2"/>
        <v>0.24</v>
      </c>
      <c r="W16" s="50">
        <v>0.1</v>
      </c>
      <c r="X16" s="52">
        <f t="shared" si="3"/>
        <v>8.0128205128205121E-2</v>
      </c>
      <c r="Y16" s="50">
        <v>0.1</v>
      </c>
      <c r="Z16" s="52">
        <f>6000/8/26/3600*20</f>
        <v>0.16025641025641024</v>
      </c>
      <c r="AA16" s="50">
        <v>0.2</v>
      </c>
      <c r="AB16" s="52">
        <f>6000/26/8/3600*20</f>
        <v>0.16025641025641024</v>
      </c>
      <c r="AC16" s="50">
        <v>0.1</v>
      </c>
      <c r="AD16" s="52">
        <f t="shared" si="4"/>
        <v>0.41666666666666663</v>
      </c>
      <c r="AE16" s="50"/>
      <c r="AF16" s="50"/>
      <c r="AG16" s="50">
        <v>0.1</v>
      </c>
      <c r="AH16" s="50">
        <v>0.83</v>
      </c>
      <c r="AI16" s="52">
        <f t="shared" si="5"/>
        <v>1.2687692307692306</v>
      </c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</row>
    <row r="17" spans="1:265" ht="15.6" customHeight="1">
      <c r="A17" s="15">
        <v>8</v>
      </c>
      <c r="B17" s="16" t="s">
        <v>132</v>
      </c>
      <c r="C17" s="17" t="s">
        <v>90</v>
      </c>
      <c r="D17" s="18" t="s">
        <v>98</v>
      </c>
      <c r="E17" s="19" t="s">
        <v>121</v>
      </c>
      <c r="F17" s="21"/>
      <c r="G17" s="21">
        <v>3.7</v>
      </c>
      <c r="H17" s="22"/>
      <c r="I17" s="1"/>
      <c r="J17" s="1"/>
      <c r="K17" s="20"/>
      <c r="L17" s="21"/>
      <c r="M17" s="21">
        <f t="shared" si="0"/>
        <v>3.5398230088495577</v>
      </c>
      <c r="N17" s="57">
        <v>2.7124000000000001</v>
      </c>
      <c r="O17" s="21" t="s">
        <v>135</v>
      </c>
      <c r="P17" s="21">
        <f t="shared" si="1"/>
        <v>2.6535874744724302</v>
      </c>
      <c r="Q17" s="1"/>
      <c r="R17" s="50" t="s">
        <v>114</v>
      </c>
      <c r="S17" s="58">
        <v>0.36399999999999999</v>
      </c>
      <c r="T17" s="50">
        <v>5500</v>
      </c>
      <c r="U17" s="50">
        <v>2.5</v>
      </c>
      <c r="V17" s="52">
        <f t="shared" si="2"/>
        <v>2.0019999999999998</v>
      </c>
      <c r="W17" s="50">
        <v>0.2</v>
      </c>
      <c r="X17" s="52">
        <f>6000/26/8/3600*10</f>
        <v>8.0128205128205121E-2</v>
      </c>
      <c r="Y17" s="50"/>
      <c r="Z17" s="52"/>
      <c r="AA17" s="50"/>
      <c r="AB17" s="52"/>
      <c r="AC17" s="50">
        <v>0.8</v>
      </c>
      <c r="AD17" s="52">
        <f>50/3600*30</f>
        <v>0.41666666666666663</v>
      </c>
      <c r="AE17" s="50"/>
      <c r="AF17" s="50"/>
      <c r="AG17" s="50">
        <v>0.3</v>
      </c>
      <c r="AH17" s="50">
        <v>4</v>
      </c>
      <c r="AI17" s="52">
        <f t="shared" si="5"/>
        <v>2.9985538461538459</v>
      </c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</row>
    <row r="18" spans="1:265" ht="15" customHeight="1">
      <c r="A18" s="15">
        <v>9</v>
      </c>
      <c r="B18" s="16" t="s">
        <v>101</v>
      </c>
      <c r="C18" s="17" t="s">
        <v>91</v>
      </c>
      <c r="D18" s="18" t="s">
        <v>97</v>
      </c>
      <c r="E18" s="19" t="s">
        <v>121</v>
      </c>
      <c r="F18" s="21"/>
      <c r="G18" s="21">
        <v>2.6664370319945543</v>
      </c>
      <c r="H18" s="22"/>
      <c r="I18" s="1"/>
      <c r="J18" s="1"/>
      <c r="K18" s="20"/>
      <c r="L18" s="21"/>
      <c r="M18" s="21">
        <f t="shared" si="0"/>
        <v>3.0973451327433632</v>
      </c>
      <c r="N18" s="21">
        <v>3.6256365980000003</v>
      </c>
      <c r="O18" s="21" t="s">
        <v>125</v>
      </c>
      <c r="P18" s="21">
        <f t="shared" si="1"/>
        <v>2.6664370319945543</v>
      </c>
      <c r="Q18" s="1"/>
      <c r="R18" s="50" t="s">
        <v>114</v>
      </c>
      <c r="S18" s="50">
        <v>0.36620000000000003</v>
      </c>
      <c r="T18" s="50">
        <v>5500</v>
      </c>
      <c r="U18" s="50">
        <v>2.2000000000000002</v>
      </c>
      <c r="V18" s="52">
        <f t="shared" si="2"/>
        <v>2.0141</v>
      </c>
      <c r="W18" s="50">
        <v>0.2</v>
      </c>
      <c r="X18" s="52">
        <f>6000/26/8/3600*10</f>
        <v>8.0128205128205121E-2</v>
      </c>
      <c r="Y18" s="50"/>
      <c r="Z18" s="52"/>
      <c r="AA18" s="50"/>
      <c r="AB18" s="52"/>
      <c r="AC18" s="50">
        <v>0.8</v>
      </c>
      <c r="AD18" s="52">
        <f t="shared" si="4"/>
        <v>0.41666666666666663</v>
      </c>
      <c r="AE18" s="50"/>
      <c r="AF18" s="50"/>
      <c r="AG18" s="50">
        <v>0.3</v>
      </c>
      <c r="AH18" s="50">
        <v>3.5</v>
      </c>
      <c r="AI18" s="52">
        <f>(V18+X18+Z18+AB18+AD18)*1.2</f>
        <v>3.013073846153846</v>
      </c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</row>
    <row r="19" spans="1:265" ht="15" customHeight="1">
      <c r="A19" s="15">
        <v>10</v>
      </c>
      <c r="B19" s="16" t="s">
        <v>127</v>
      </c>
      <c r="C19" s="17" t="s">
        <v>88</v>
      </c>
      <c r="D19" s="18" t="s">
        <v>128</v>
      </c>
      <c r="E19" s="19" t="s">
        <v>121</v>
      </c>
      <c r="F19" s="21"/>
      <c r="G19" s="21">
        <v>3.4011980939414572</v>
      </c>
      <c r="H19" s="22"/>
      <c r="I19" s="1"/>
      <c r="J19" s="1"/>
      <c r="K19" s="20"/>
      <c r="L19" s="21"/>
      <c r="M19" s="21">
        <f t="shared" si="0"/>
        <v>3.5398230088495577</v>
      </c>
      <c r="N19" s="21">
        <v>3.9871514351327439</v>
      </c>
      <c r="O19" s="21" t="s">
        <v>125</v>
      </c>
      <c r="P19" s="21">
        <f t="shared" si="1"/>
        <v>3.4011980939414572</v>
      </c>
      <c r="Q19" s="1"/>
      <c r="R19" s="50" t="s">
        <v>114</v>
      </c>
      <c r="S19" s="50">
        <v>0.49199999999999999</v>
      </c>
      <c r="T19" s="50">
        <v>5500</v>
      </c>
      <c r="U19" s="50">
        <v>2.4</v>
      </c>
      <c r="V19" s="52">
        <f t="shared" si="2"/>
        <v>2.706</v>
      </c>
      <c r="W19" s="50">
        <v>0.2</v>
      </c>
      <c r="X19" s="52">
        <f t="shared" si="3"/>
        <v>8.0128205128205121E-2</v>
      </c>
      <c r="Y19" s="50"/>
      <c r="Z19" s="52"/>
      <c r="AA19" s="50"/>
      <c r="AB19" s="52"/>
      <c r="AC19" s="50">
        <v>0.8</v>
      </c>
      <c r="AD19" s="52">
        <f t="shared" si="4"/>
        <v>0.41666666666666663</v>
      </c>
      <c r="AE19" s="50"/>
      <c r="AF19" s="50"/>
      <c r="AG19" s="50">
        <v>0.4</v>
      </c>
      <c r="AH19" s="50">
        <v>4</v>
      </c>
      <c r="AI19" s="52">
        <f t="shared" si="5"/>
        <v>3.8433538461538461</v>
      </c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</row>
    <row r="20" spans="1:265" ht="15" customHeight="1">
      <c r="A20" s="15">
        <v>11</v>
      </c>
      <c r="B20" s="59" t="s">
        <v>136</v>
      </c>
      <c r="C20" s="60" t="s">
        <v>137</v>
      </c>
      <c r="D20" s="61" t="s">
        <v>138</v>
      </c>
      <c r="E20" s="62" t="s">
        <v>121</v>
      </c>
      <c r="F20" s="63"/>
      <c r="G20" s="63">
        <f>0.6/1.13</f>
        <v>0.53097345132743368</v>
      </c>
      <c r="H20" s="22"/>
      <c r="I20" s="1"/>
      <c r="J20" s="1"/>
      <c r="K20" s="20"/>
      <c r="L20" s="21"/>
      <c r="M20" s="21"/>
      <c r="N20" s="21"/>
      <c r="O20" s="21"/>
      <c r="P20" s="21"/>
      <c r="Q20" s="1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</row>
    <row r="21" spans="1:265" ht="15" customHeight="1">
      <c r="A21" s="15">
        <v>12</v>
      </c>
      <c r="B21" s="16"/>
      <c r="C21" s="17"/>
      <c r="D21" s="18"/>
      <c r="E21" s="19"/>
      <c r="F21" s="21"/>
      <c r="G21" s="21"/>
      <c r="H21" s="22"/>
      <c r="I21" s="1"/>
      <c r="J21" s="1"/>
      <c r="K21" s="20"/>
      <c r="L21" s="21"/>
      <c r="M21" s="21"/>
      <c r="N21" s="21"/>
      <c r="O21" s="21"/>
      <c r="P21" s="21"/>
      <c r="Q21" s="1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</row>
    <row r="22" spans="1:265" ht="15" customHeight="1">
      <c r="A22" s="15">
        <v>13</v>
      </c>
      <c r="B22" s="16"/>
      <c r="C22" s="17"/>
      <c r="D22" s="18"/>
      <c r="E22" s="19"/>
      <c r="F22" s="21"/>
      <c r="G22" s="21"/>
      <c r="H22" s="22"/>
      <c r="I22" s="1"/>
      <c r="J22" s="1"/>
      <c r="K22" s="20"/>
      <c r="L22" s="21"/>
      <c r="M22" s="21"/>
      <c r="N22" s="21"/>
      <c r="O22" s="21"/>
      <c r="P22" s="21"/>
      <c r="Q22" s="1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</row>
    <row r="23" spans="1:265" ht="15" customHeight="1">
      <c r="A23" s="15">
        <v>14</v>
      </c>
      <c r="B23" s="16"/>
      <c r="C23" s="17"/>
      <c r="D23" s="18"/>
      <c r="E23" s="19"/>
      <c r="F23" s="21"/>
      <c r="G23" s="21"/>
      <c r="H23" s="22"/>
      <c r="I23" s="1"/>
      <c r="J23" s="1"/>
      <c r="K23" s="20"/>
      <c r="L23" s="21"/>
      <c r="M23" s="21"/>
      <c r="N23" s="21"/>
      <c r="O23" s="21"/>
      <c r="P23" s="21"/>
      <c r="Q23" s="1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</row>
    <row r="24" spans="1:265" ht="15" customHeight="1">
      <c r="A24" s="15">
        <v>15</v>
      </c>
      <c r="B24" s="16"/>
      <c r="C24" s="17"/>
      <c r="D24" s="18"/>
      <c r="E24" s="19"/>
      <c r="F24" s="21"/>
      <c r="G24" s="21"/>
      <c r="H24" s="22"/>
      <c r="I24" s="1"/>
      <c r="J24" s="1"/>
      <c r="K24" s="20"/>
      <c r="L24" s="21"/>
      <c r="M24" s="21"/>
      <c r="N24" s="21"/>
      <c r="O24" s="21"/>
      <c r="P24" s="21"/>
      <c r="Q24" s="1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</row>
    <row r="25" spans="1:265" ht="15" customHeight="1">
      <c r="A25" s="15">
        <v>16</v>
      </c>
      <c r="B25" s="16"/>
      <c r="C25" s="17"/>
      <c r="D25" s="18"/>
      <c r="E25" s="19"/>
      <c r="F25" s="21"/>
      <c r="G25" s="21"/>
      <c r="H25" s="22"/>
      <c r="I25" s="1"/>
      <c r="J25" s="1"/>
      <c r="K25" s="20"/>
      <c r="L25" s="21"/>
      <c r="M25" s="21"/>
      <c r="N25" s="21"/>
      <c r="O25" s="21"/>
      <c r="P25" s="21"/>
      <c r="Q25" s="1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</row>
    <row r="26" spans="1:265" ht="15" customHeight="1">
      <c r="A26" s="15">
        <v>17</v>
      </c>
      <c r="B26" s="16"/>
      <c r="C26" s="17"/>
      <c r="D26" s="18"/>
      <c r="E26" s="19"/>
      <c r="F26" s="21"/>
      <c r="G26" s="21"/>
      <c r="H26" s="22"/>
      <c r="I26" s="1"/>
      <c r="J26" s="1"/>
      <c r="K26" s="20"/>
      <c r="L26" s="21"/>
      <c r="M26" s="21"/>
      <c r="N26" s="21"/>
      <c r="O26" s="21"/>
      <c r="P26" s="21"/>
      <c r="Q26" s="1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</row>
    <row r="27" spans="1:265" ht="15" customHeight="1">
      <c r="A27" s="15">
        <v>18</v>
      </c>
      <c r="B27" s="16"/>
      <c r="C27" s="17"/>
      <c r="D27" s="18"/>
      <c r="E27" s="19"/>
      <c r="F27" s="21"/>
      <c r="G27" s="21"/>
      <c r="H27" s="22"/>
      <c r="I27" s="1"/>
      <c r="J27" s="1"/>
      <c r="K27" s="20"/>
      <c r="L27" s="21"/>
      <c r="M27" s="21"/>
      <c r="N27" s="21"/>
      <c r="O27" s="21"/>
      <c r="P27" s="21"/>
      <c r="Q27" s="1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</row>
    <row r="28" spans="1:265" ht="15" customHeight="1">
      <c r="A28" s="15">
        <v>19</v>
      </c>
      <c r="B28" s="16"/>
      <c r="C28" s="17"/>
      <c r="D28" s="18"/>
      <c r="E28" s="19"/>
      <c r="F28" s="21"/>
      <c r="G28" s="21"/>
      <c r="H28" s="22"/>
      <c r="I28" s="1"/>
      <c r="J28" s="1"/>
      <c r="K28" s="20"/>
      <c r="L28" s="21"/>
      <c r="M28" s="21"/>
      <c r="N28" s="21"/>
      <c r="O28" s="21"/>
      <c r="P28" s="21"/>
      <c r="Q28" s="1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</row>
    <row r="29" spans="1:265" ht="15" customHeight="1">
      <c r="A29" s="15">
        <v>20</v>
      </c>
      <c r="B29" s="16"/>
      <c r="C29" s="17"/>
      <c r="D29" s="18"/>
      <c r="E29" s="19"/>
      <c r="F29" s="20"/>
      <c r="G29" s="21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49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</row>
    <row r="30" spans="1:265" ht="15" customHeight="1">
      <c r="A30" s="15">
        <v>21</v>
      </c>
      <c r="B30" s="16"/>
      <c r="C30" s="17"/>
      <c r="D30" s="18"/>
      <c r="E30" s="19"/>
      <c r="F30" s="20"/>
      <c r="G30" s="21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49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</row>
    <row r="31" spans="1:265" ht="15" customHeight="1">
      <c r="A31" s="15">
        <v>22</v>
      </c>
      <c r="B31" s="16"/>
      <c r="C31" s="17"/>
      <c r="D31" s="18"/>
      <c r="E31" s="19"/>
      <c r="F31" s="20"/>
      <c r="G31" s="21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49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</row>
    <row r="32" spans="1:265" ht="15" customHeight="1">
      <c r="A32" s="15">
        <v>23</v>
      </c>
      <c r="B32" s="16"/>
      <c r="C32" s="17"/>
      <c r="D32" s="18"/>
      <c r="E32" s="19"/>
      <c r="F32" s="20"/>
      <c r="G32" s="21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49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</row>
    <row r="33" spans="1:265" ht="15" customHeight="1">
      <c r="A33" s="15">
        <v>24</v>
      </c>
      <c r="B33" s="16"/>
      <c r="C33" s="17"/>
      <c r="D33" s="18"/>
      <c r="E33" s="19"/>
      <c r="F33" s="20"/>
      <c r="G33" s="21"/>
      <c r="H33" s="2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49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</row>
    <row r="34" spans="1:265" ht="15" customHeight="1" thickBot="1">
      <c r="A34" s="23">
        <v>25</v>
      </c>
      <c r="B34" s="24"/>
      <c r="C34" s="25"/>
      <c r="D34" s="26"/>
      <c r="E34" s="48"/>
      <c r="F34" s="28"/>
      <c r="G34" s="29"/>
      <c r="H34" s="3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49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</row>
    <row r="35" spans="1:265">
      <c r="B35" s="3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49"/>
      <c r="AJ35" s="1"/>
      <c r="AK35" s="1"/>
      <c r="AL35" s="1"/>
      <c r="AM35" s="1"/>
      <c r="AN35" s="1"/>
    </row>
    <row r="36" spans="1:265" s="35" customFormat="1" ht="30.75" customHeight="1">
      <c r="A36" s="65" t="s">
        <v>64</v>
      </c>
      <c r="B36" s="65"/>
      <c r="C36" s="65"/>
      <c r="D36" s="65"/>
      <c r="E36" s="65"/>
      <c r="F36" s="65"/>
      <c r="G36" s="65"/>
      <c r="H36" s="65"/>
      <c r="AI36" s="53"/>
    </row>
    <row r="37" spans="1:265" s="35" customFormat="1" ht="35.25" customHeight="1">
      <c r="A37" s="66" t="s">
        <v>72</v>
      </c>
      <c r="B37" s="66"/>
      <c r="C37" s="66"/>
      <c r="D37" s="66"/>
      <c r="E37" s="66"/>
      <c r="F37" s="66"/>
      <c r="G37" s="66"/>
      <c r="H37" s="66"/>
      <c r="AI37" s="53"/>
    </row>
    <row r="38" spans="1:265" s="35" customFormat="1" ht="41.25" customHeight="1">
      <c r="A38" s="66" t="s">
        <v>65</v>
      </c>
      <c r="B38" s="66"/>
      <c r="C38" s="66"/>
      <c r="D38" s="66"/>
      <c r="E38" s="66"/>
      <c r="F38" s="66"/>
      <c r="G38" s="66"/>
      <c r="H38" s="66"/>
      <c r="AI38" s="53"/>
    </row>
    <row r="39" spans="1:265" s="35" customFormat="1" ht="24" customHeight="1">
      <c r="A39" s="68" t="s">
        <v>66</v>
      </c>
      <c r="B39" s="68"/>
      <c r="C39" s="68"/>
      <c r="D39" s="68"/>
      <c r="E39" s="68"/>
      <c r="F39" s="68"/>
      <c r="G39" s="68"/>
      <c r="H39" s="68"/>
      <c r="AI39" s="53"/>
    </row>
    <row r="40" spans="1:265" s="35" customFormat="1">
      <c r="A40" s="47"/>
      <c r="B40" s="37"/>
      <c r="C40" s="47"/>
      <c r="D40" s="47"/>
      <c r="E40" s="47"/>
      <c r="F40" s="47"/>
      <c r="G40" s="38"/>
      <c r="H40" s="47"/>
      <c r="AI40" s="53"/>
    </row>
    <row r="41" spans="1:265" s="35" customFormat="1">
      <c r="A41" s="39" t="s">
        <v>67</v>
      </c>
      <c r="B41" s="40"/>
      <c r="C41" s="41"/>
      <c r="D41" s="42" t="s">
        <v>68</v>
      </c>
      <c r="E41" s="41"/>
      <c r="G41" s="43"/>
      <c r="AI41" s="53"/>
    </row>
    <row r="42" spans="1:265" s="35" customFormat="1">
      <c r="A42" s="41"/>
      <c r="B42" s="40"/>
      <c r="C42" s="41"/>
      <c r="D42" s="41"/>
      <c r="E42" s="41"/>
      <c r="G42" s="44"/>
      <c r="H42" s="41"/>
      <c r="AI42" s="53"/>
    </row>
    <row r="43" spans="1:265" s="35" customFormat="1">
      <c r="A43" s="39" t="s">
        <v>69</v>
      </c>
      <c r="B43" s="39"/>
      <c r="C43" s="47"/>
      <c r="D43" s="39" t="s">
        <v>69</v>
      </c>
      <c r="E43" s="47"/>
      <c r="G43" s="43"/>
      <c r="AI43" s="53"/>
    </row>
    <row r="44" spans="1:265" s="35" customFormat="1" ht="14.4">
      <c r="B44" s="45"/>
      <c r="G44" s="43"/>
      <c r="AI44" s="53"/>
    </row>
    <row r="45" spans="1:265" s="35" customFormat="1" ht="14.4">
      <c r="B45" s="45"/>
      <c r="G45" s="43"/>
      <c r="AI45" s="53"/>
    </row>
    <row r="46" spans="1:265">
      <c r="B46" s="31"/>
    </row>
    <row r="47" spans="1:265">
      <c r="B47" s="31"/>
    </row>
    <row r="48" spans="1:265">
      <c r="B48" s="31"/>
    </row>
    <row r="49" spans="2:2">
      <c r="B49" s="31"/>
    </row>
    <row r="50" spans="2:2">
      <c r="B50" s="31"/>
    </row>
    <row r="51" spans="2:2">
      <c r="B51" s="31"/>
    </row>
    <row r="52" spans="2:2">
      <c r="B52" s="31"/>
    </row>
    <row r="53" spans="2:2">
      <c r="B53" s="31"/>
    </row>
    <row r="54" spans="2:2">
      <c r="B54" s="31"/>
    </row>
    <row r="55" spans="2:2">
      <c r="B55" s="31"/>
    </row>
    <row r="56" spans="2:2">
      <c r="B56" s="31"/>
    </row>
    <row r="57" spans="2:2">
      <c r="B57" s="31"/>
    </row>
    <row r="58" spans="2:2">
      <c r="B58" s="31"/>
    </row>
    <row r="59" spans="2:2">
      <c r="B59" s="31"/>
    </row>
    <row r="60" spans="2:2">
      <c r="B60" s="31"/>
    </row>
    <row r="61" spans="2:2">
      <c r="B61" s="31"/>
    </row>
    <row r="62" spans="2:2">
      <c r="B62" s="31"/>
    </row>
    <row r="63" spans="2:2">
      <c r="B63" s="31"/>
    </row>
    <row r="64" spans="2:2">
      <c r="B64" s="31"/>
    </row>
    <row r="65" spans="2:2">
      <c r="B65" s="31"/>
    </row>
    <row r="66" spans="2:2">
      <c r="B66" s="31"/>
    </row>
    <row r="67" spans="2:2">
      <c r="B67" s="31"/>
    </row>
  </sheetData>
  <mergeCells count="18">
    <mergeCell ref="A36:H36"/>
    <mergeCell ref="A37:H37"/>
    <mergeCell ref="A38:H38"/>
    <mergeCell ref="A39:H39"/>
    <mergeCell ref="A6:H6"/>
    <mergeCell ref="K8:P8"/>
    <mergeCell ref="A1:H1"/>
    <mergeCell ref="A2:H2"/>
    <mergeCell ref="A3:H3"/>
    <mergeCell ref="A4:H4"/>
    <mergeCell ref="A5:H5"/>
    <mergeCell ref="A8:A9"/>
    <mergeCell ref="B8:B9"/>
    <mergeCell ref="C8:C9"/>
    <mergeCell ref="D8:D9"/>
    <mergeCell ref="E8:E9"/>
    <mergeCell ref="F8:G8"/>
    <mergeCell ref="H8:H9"/>
  </mergeCells>
  <phoneticPr fontId="1" type="noConversion"/>
  <pageMargins left="0.59055118110236227" right="0.23622047244094491" top="0.55118110236220474" bottom="0.55118110236220474" header="0.35433070866141736" footer="0.31496062992125984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旭兴GY</vt:lpstr>
      <vt:lpstr>旭兴GY (2)</vt:lpstr>
      <vt:lpstr>Sheet1</vt:lpstr>
      <vt:lpstr>Sheet2</vt:lpstr>
      <vt:lpstr>Sheet3</vt:lpstr>
      <vt:lpstr>旭兴GY!Print_Area</vt:lpstr>
      <vt:lpstr>'旭兴GY (2)'!Print_Area</vt:lpstr>
      <vt:lpstr>旭兴GY!Print_Titles</vt:lpstr>
      <vt:lpstr>'旭兴GY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2021-11-18T03:46:07Z</dcterms:modified>
</cp:coreProperties>
</file>