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36AB25F9-FFD7-44FF-805D-09A02C71D8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恒伟1" sheetId="5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9" i="5"/>
  <c r="K9" i="5" s="1"/>
  <c r="J25" i="5"/>
  <c r="J26" i="5"/>
  <c r="J27" i="5"/>
  <c r="J28" i="5"/>
  <c r="J29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30" i="5"/>
</calcChain>
</file>

<file path=xl/sharedStrings.xml><?xml version="1.0" encoding="utf-8"?>
<sst xmlns="http://schemas.openxmlformats.org/spreadsheetml/2006/main" count="86" uniqueCount="68">
  <si>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</si>
  <si>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</si>
  <si>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</si>
  <si>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</si>
  <si>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</si>
  <si>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</si>
  <si>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</si>
  <si>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</si>
  <si>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</si>
  <si>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</si>
  <si>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</si>
  <si>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</si>
  <si>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</si>
  <si>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</si>
  <si>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</si>
  <si>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</si>
  <si>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1913050A</t>
    </r>
    <r>
      <rPr>
        <b/>
        <sz val="9"/>
        <rFont val="楷体_GB2312"/>
        <family val="3"/>
        <charset val="134"/>
      </rPr>
      <t>）</t>
    </r>
    <phoneticPr fontId="5" type="noConversion"/>
  </si>
  <si>
    <t>SLT0000408</t>
  </si>
  <si>
    <t>SLT0000449</t>
  </si>
  <si>
    <t>SLT0000462</t>
  </si>
  <si>
    <t>SLT0000551</t>
  </si>
  <si>
    <t>SLT0000552</t>
  </si>
  <si>
    <t>SLT0000558</t>
  </si>
  <si>
    <t>SLT0000568</t>
  </si>
  <si>
    <t>SLT0000569</t>
  </si>
  <si>
    <t>SLT0000578</t>
  </si>
  <si>
    <t>SLT0000595</t>
  </si>
  <si>
    <t>SLT0000604</t>
  </si>
  <si>
    <t>SLT0000630</t>
  </si>
  <si>
    <t>SLT0000638</t>
  </si>
  <si>
    <t>SLT0000651</t>
  </si>
  <si>
    <t>SLT0001041</t>
  </si>
  <si>
    <t>SLT0001042</t>
  </si>
  <si>
    <t>K1单人背（带头枕）</t>
  </si>
  <si>
    <t>K1四人连体左（三点式）</t>
  </si>
  <si>
    <t>K1四人连体右（三点式）</t>
  </si>
  <si>
    <t>K1侧翻背三点式（新状态）</t>
  </si>
  <si>
    <t>K1单人背（无头枕）</t>
  </si>
  <si>
    <t>K1一排四人三人靠背（右舵）</t>
  </si>
  <si>
    <t>K1四人连体左（无头枕）</t>
  </si>
  <si>
    <t>K1四人连体右（无头枕）</t>
  </si>
  <si>
    <t>K1双人右置左背（带安全盒）</t>
  </si>
  <si>
    <t>K1第三排侧翻左背（单头枕）</t>
  </si>
  <si>
    <t>K1侧翻右背（单头枕三点式）</t>
  </si>
  <si>
    <t>K1窄车左舵三排三人背(三点式）</t>
  </si>
  <si>
    <t>K1窄车左舵二排双人连体背(带头枕扶手三点式）</t>
  </si>
  <si>
    <t>K1侧翻左背（不带头枕）</t>
  </si>
  <si>
    <t>K1出口马来西亚左背骨架</t>
  </si>
  <si>
    <t>K1出口马来西亚右背骨架</t>
  </si>
  <si>
    <t>件</t>
  </si>
  <si>
    <t>涨幅</t>
    <phoneticPr fontId="1" type="noConversion"/>
  </si>
  <si>
    <t>SLT0000517</t>
    <phoneticPr fontId="1" type="noConversion"/>
  </si>
  <si>
    <r>
      <t xml:space="preserve">                        协议编号：HBZYXY-2022-039</t>
    </r>
    <r>
      <rPr>
        <b/>
        <sz val="12"/>
        <rFont val="等线"/>
        <family val="3"/>
        <charset val="134"/>
      </rPr>
      <t>-01</t>
    </r>
    <phoneticPr fontId="1" type="noConversion"/>
  </si>
  <si>
    <t>K1二排双人连体背（无头枕带扶手）</t>
    <phoneticPr fontId="1" type="noConversion"/>
  </si>
  <si>
    <t>SHT0000733</t>
  </si>
  <si>
    <t>奥铃副背</t>
  </si>
  <si>
    <t>SHT0000078</t>
  </si>
  <si>
    <t>欧马可副背</t>
  </si>
  <si>
    <t>SHT0000037</t>
  </si>
  <si>
    <t>欧马可司机背</t>
  </si>
  <si>
    <t>SLT0000264</t>
  </si>
  <si>
    <t>双人右背（安全盒）</t>
  </si>
  <si>
    <t>2021年</t>
    <phoneticPr fontId="1" type="noConversion"/>
  </si>
  <si>
    <t>2022年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</si>
  <si>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黄骅市恒伟五金制品有限公司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</si>
  <si>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</si>
  <si>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SLT0000394</t>
    <phoneticPr fontId="1" type="noConversion"/>
  </si>
  <si>
    <t>K1双人左背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</si>
</sst>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  <font>
      <u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20" fillId="0" borderId="0"/>
    <xf numFmtId="179" fontId="12" fillId="0" borderId="0"/>
    <xf numFmtId="0" fontId="12" fillId="0" borderId="0"/>
    <xf numFmtId="0" fontId="12" fillId="0" borderId="0"/>
    <xf numFmtId="9" fontId="2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>
      <alignment vertical="center"/>
    </xf>
    <xf numFmtId="176" fontId="13" fillId="0" borderId="5" xfId="2" applyNumberFormat="1" applyFont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0" fontId="7" fillId="0" borderId="0" xfId="1" applyFont="1" applyFill="1" applyBorder="1" applyAlignment="1">
      <alignment vertical="center"/>
    </xf>
    <xf numFmtId="178" fontId="15" fillId="0" borderId="8" xfId="1" applyNumberFormat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0" fillId="0" borderId="8" xfId="1" applyFont="1" applyFill="1" applyBorder="1" applyAlignment="1">
      <alignment horizontal="center" vertical="center" wrapText="1"/>
    </xf>
    <xf numFmtId="176" fontId="14" fillId="0" borderId="8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178" fontId="15" fillId="0" borderId="7" xfId="1" applyNumberFormat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176" fontId="14" fillId="0" borderId="9" xfId="1" applyNumberFormat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shrinkToFit="1"/>
    </xf>
    <xf numFmtId="9" fontId="2" fillId="0" borderId="0" xfId="13" applyFont="1" applyFill="1" applyAlignment="1">
      <alignment horizontal="center" vertical="center"/>
    </xf>
    <xf numFmtId="0" fontId="2" fillId="0" borderId="0" xfId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4658;&#20255;&#20116;&#37329;/&#20869;&#37096;&#35752;&#35770;&#26041;&#26696;-&#24658;&#20255;%20-%20&#21103;&#264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3">
          <cell r="C3" t="str">
            <v>SHT0000733</v>
          </cell>
          <cell r="D3" t="str">
            <v>奥铃副背</v>
          </cell>
          <cell r="E3">
            <v>25.214200000000002</v>
          </cell>
          <cell r="F3">
            <v>2.1680000000000001</v>
          </cell>
          <cell r="H3">
            <v>1.1000000000000001</v>
          </cell>
          <cell r="I3">
            <v>2.3848000000000003</v>
          </cell>
          <cell r="J3">
            <v>2.4563440000000005</v>
          </cell>
          <cell r="K3">
            <v>0.75642600000000004</v>
          </cell>
          <cell r="L3">
            <v>1.6999180000000005</v>
          </cell>
          <cell r="M3">
            <v>26.914118000000002</v>
          </cell>
        </row>
        <row r="4">
          <cell r="C4" t="str">
            <v>SHT0000078</v>
          </cell>
          <cell r="D4" t="str">
            <v>欧马可副背</v>
          </cell>
          <cell r="E4">
            <v>23.076899999999998</v>
          </cell>
          <cell r="F4">
            <v>2.0979999999999999</v>
          </cell>
          <cell r="H4">
            <v>1.1000000000000001</v>
          </cell>
          <cell r="I4">
            <v>2.3077999999999999</v>
          </cell>
          <cell r="J4">
            <v>2.3770340000000001</v>
          </cell>
          <cell r="K4">
            <v>0.69230699999999989</v>
          </cell>
          <cell r="L4">
            <v>1.6847270000000001</v>
          </cell>
          <cell r="M4">
            <v>24.761626999999997</v>
          </cell>
        </row>
        <row r="5">
          <cell r="C5" t="str">
            <v>SHT0000037</v>
          </cell>
          <cell r="D5" t="str">
            <v>欧马可司机背</v>
          </cell>
          <cell r="E5">
            <v>24.786799999999999</v>
          </cell>
          <cell r="F5">
            <v>1.9910000000000001</v>
          </cell>
          <cell r="H5">
            <v>1.1000000000000001</v>
          </cell>
          <cell r="I5">
            <v>2.1901000000000002</v>
          </cell>
          <cell r="J5">
            <v>2.2558030000000002</v>
          </cell>
          <cell r="K5">
            <v>0.74360399999999993</v>
          </cell>
          <cell r="L5">
            <v>1.5121990000000003</v>
          </cell>
          <cell r="M5">
            <v>26.298998999999998</v>
          </cell>
        </row>
        <row r="6">
          <cell r="C6" t="str">
            <v>SLT0000408</v>
          </cell>
          <cell r="D6" t="str">
            <v>K1单人背（带头枕）</v>
          </cell>
          <cell r="E6">
            <v>26.734999999999999</v>
          </cell>
          <cell r="F6">
            <v>2.1549999999999998</v>
          </cell>
          <cell r="H6">
            <v>1.1000000000000001</v>
          </cell>
          <cell r="I6">
            <v>2.3704999999999998</v>
          </cell>
          <cell r="J6">
            <v>2.4416150000000001</v>
          </cell>
          <cell r="K6">
            <v>0.80204999999999993</v>
          </cell>
          <cell r="L6">
            <v>1.6395650000000002</v>
          </cell>
          <cell r="M6">
            <v>28.374565</v>
          </cell>
        </row>
        <row r="7">
          <cell r="C7" t="str">
            <v>SLT0000551</v>
          </cell>
          <cell r="D7" t="str">
            <v>K1单人背（无头枕）</v>
          </cell>
          <cell r="E7">
            <v>26.187999999999999</v>
          </cell>
          <cell r="F7">
            <v>2.1549999999999998</v>
          </cell>
          <cell r="H7">
            <v>1.1000000000000001</v>
          </cell>
          <cell r="I7">
            <v>2.3704999999999998</v>
          </cell>
          <cell r="J7">
            <v>2.4416150000000001</v>
          </cell>
          <cell r="K7">
            <v>0.78563999999999989</v>
          </cell>
          <cell r="L7">
            <v>1.6559750000000002</v>
          </cell>
          <cell r="M7">
            <v>27.843975</v>
          </cell>
        </row>
        <row r="8">
          <cell r="C8" t="str">
            <v>SLT0000394</v>
          </cell>
          <cell r="D8" t="str">
            <v>K1双人左背</v>
          </cell>
          <cell r="E8">
            <v>28.461500000000001</v>
          </cell>
          <cell r="F8">
            <v>2.1850000000000001</v>
          </cell>
          <cell r="H8">
            <v>1.1000000000000001</v>
          </cell>
          <cell r="I8">
            <v>2.4035000000000002</v>
          </cell>
          <cell r="J8">
            <v>2.4756050000000003</v>
          </cell>
          <cell r="K8">
            <v>0.85384499999999997</v>
          </cell>
          <cell r="L8">
            <v>1.6217600000000003</v>
          </cell>
          <cell r="M8">
            <v>30.083260000000003</v>
          </cell>
        </row>
        <row r="9">
          <cell r="C9" t="str">
            <v>SLT0000264</v>
          </cell>
          <cell r="D9" t="str">
            <v>双人右背（安全盒）</v>
          </cell>
          <cell r="E9">
            <v>32.786283185840709</v>
          </cell>
          <cell r="F9">
            <v>2.65</v>
          </cell>
          <cell r="H9">
            <v>1.1000000000000001</v>
          </cell>
          <cell r="I9">
            <v>2.915</v>
          </cell>
          <cell r="J9">
            <v>3.0024500000000001</v>
          </cell>
          <cell r="K9">
            <v>0.98358849557522121</v>
          </cell>
          <cell r="L9">
            <v>2.0188615044247786</v>
          </cell>
          <cell r="M9">
            <v>34.805144690265486</v>
          </cell>
        </row>
        <row r="10">
          <cell r="C10" t="str">
            <v>SLT0000578</v>
          </cell>
          <cell r="D10" t="str">
            <v>双人右置左背</v>
          </cell>
          <cell r="E10">
            <v>30.726500000000001</v>
          </cell>
          <cell r="F10">
            <v>2.65</v>
          </cell>
          <cell r="H10">
            <v>1.1000000000000001</v>
          </cell>
          <cell r="I10">
            <v>2.915</v>
          </cell>
          <cell r="J10">
            <v>3.0024500000000001</v>
          </cell>
          <cell r="K10">
            <v>0.92179500000000003</v>
          </cell>
          <cell r="L10">
            <v>2.0806550000000001</v>
          </cell>
          <cell r="M10">
            <v>32.807155000000002</v>
          </cell>
        </row>
        <row r="11">
          <cell r="C11" t="str">
            <v>SLT0000517</v>
          </cell>
          <cell r="D11" t="str">
            <v>新侧翻（三点式）</v>
          </cell>
          <cell r="E11">
            <v>38.734999999999999</v>
          </cell>
          <cell r="F11">
            <v>3.99</v>
          </cell>
          <cell r="H11">
            <v>1.1000000000000001</v>
          </cell>
          <cell r="I11">
            <v>4.3890000000000002</v>
          </cell>
          <cell r="J11">
            <v>4.52067</v>
          </cell>
          <cell r="K11">
            <v>1.16205</v>
          </cell>
          <cell r="L11">
            <v>3.3586200000000002</v>
          </cell>
          <cell r="M11">
            <v>42.093620000000001</v>
          </cell>
        </row>
        <row r="12">
          <cell r="C12" t="str">
            <v>SLT0000604</v>
          </cell>
          <cell r="D12" t="str">
            <v>新侧翻单头枕（三点式）</v>
          </cell>
          <cell r="E12">
            <v>37.068399999999997</v>
          </cell>
          <cell r="F12">
            <v>3.76</v>
          </cell>
          <cell r="H12">
            <v>1.1000000000000001</v>
          </cell>
          <cell r="I12">
            <v>4.1360000000000001</v>
          </cell>
          <cell r="J12">
            <v>4.2600800000000003</v>
          </cell>
          <cell r="K12">
            <v>1.1120519999999998</v>
          </cell>
          <cell r="L12">
            <v>3.1480280000000005</v>
          </cell>
          <cell r="M12">
            <v>40.216428000000001</v>
          </cell>
        </row>
        <row r="13">
          <cell r="C13" t="str">
            <v>SLT0000651</v>
          </cell>
          <cell r="D13" t="str">
            <v>第四排侧翻背（无头枕）</v>
          </cell>
          <cell r="E13">
            <v>27.965800000000002</v>
          </cell>
          <cell r="F13">
            <v>3.36</v>
          </cell>
          <cell r="H13">
            <v>1.1000000000000001</v>
          </cell>
          <cell r="I13">
            <v>3.6960000000000002</v>
          </cell>
          <cell r="J13">
            <v>3.8068800000000005</v>
          </cell>
          <cell r="K13">
            <v>0.838974</v>
          </cell>
          <cell r="L13">
            <v>2.9679060000000006</v>
          </cell>
          <cell r="M13">
            <v>30.933706000000001</v>
          </cell>
        </row>
        <row r="14">
          <cell r="C14" t="str">
            <v>SLT0000449</v>
          </cell>
          <cell r="D14" t="str">
            <v>四人连体左背（三点式）</v>
          </cell>
          <cell r="E14">
            <v>49.931600000000003</v>
          </cell>
          <cell r="F14">
            <v>5.35</v>
          </cell>
          <cell r="H14">
            <v>1.1000000000000001</v>
          </cell>
          <cell r="I14">
            <v>5.8849999999999998</v>
          </cell>
          <cell r="J14">
            <v>6.0615499999999995</v>
          </cell>
          <cell r="K14">
            <v>1.4979480000000001</v>
          </cell>
          <cell r="L14">
            <v>4.5636019999999995</v>
          </cell>
          <cell r="M14">
            <v>54.495202000000006</v>
          </cell>
        </row>
        <row r="15">
          <cell r="C15" t="str">
            <v>SLT0000462</v>
          </cell>
          <cell r="D15" t="str">
            <v>四人连体右背（三点式）</v>
          </cell>
          <cell r="E15">
            <v>49.931600000000003</v>
          </cell>
          <cell r="F15">
            <v>5.35</v>
          </cell>
          <cell r="H15">
            <v>1.1000000000000001</v>
          </cell>
          <cell r="I15">
            <v>5.8849999999999998</v>
          </cell>
          <cell r="J15">
            <v>6.0615499999999995</v>
          </cell>
          <cell r="K15">
            <v>1.4979480000000001</v>
          </cell>
          <cell r="L15">
            <v>4.5636019999999995</v>
          </cell>
          <cell r="M15">
            <v>54.495202000000006</v>
          </cell>
        </row>
        <row r="16">
          <cell r="C16" t="str">
            <v>SLT0000568</v>
          </cell>
          <cell r="D16" t="str">
            <v>四人连体左背（无头枕）</v>
          </cell>
          <cell r="E16">
            <v>47.965800000000002</v>
          </cell>
          <cell r="F16">
            <v>5.35</v>
          </cell>
          <cell r="H16">
            <v>1.1000000000000001</v>
          </cell>
          <cell r="I16">
            <v>5.8849999999999998</v>
          </cell>
          <cell r="J16">
            <v>6.0615499999999995</v>
          </cell>
          <cell r="K16">
            <v>1.438974</v>
          </cell>
          <cell r="L16">
            <v>4.6225759999999996</v>
          </cell>
          <cell r="M16">
            <v>52.588376000000004</v>
          </cell>
        </row>
        <row r="17">
          <cell r="C17" t="str">
            <v>SLT0000569</v>
          </cell>
          <cell r="D17" t="str">
            <v>四人连体右背（无头枕）</v>
          </cell>
          <cell r="E17">
            <v>47.965800000000002</v>
          </cell>
          <cell r="F17">
            <v>5.35</v>
          </cell>
          <cell r="H17">
            <v>1.1000000000000001</v>
          </cell>
          <cell r="I17">
            <v>5.8849999999999998</v>
          </cell>
          <cell r="J17">
            <v>6.0615499999999995</v>
          </cell>
          <cell r="K17">
            <v>1.438974</v>
          </cell>
          <cell r="L17">
            <v>4.6225759999999996</v>
          </cell>
          <cell r="M17">
            <v>52.588376000000004</v>
          </cell>
        </row>
        <row r="18">
          <cell r="C18" t="str">
            <v>SLT0000558</v>
          </cell>
          <cell r="D18" t="str">
            <v>二排双人连体背（无头枕带扶手）</v>
          </cell>
          <cell r="E18">
            <v>53.470100000000002</v>
          </cell>
          <cell r="F18">
            <v>5.35</v>
          </cell>
          <cell r="H18">
            <v>1.1000000000000001</v>
          </cell>
          <cell r="I18">
            <v>5.8849999999999998</v>
          </cell>
          <cell r="J18">
            <v>6.0615499999999995</v>
          </cell>
          <cell r="K18">
            <v>1.6041030000000001</v>
          </cell>
          <cell r="L18">
            <v>4.4574469999999993</v>
          </cell>
          <cell r="M18">
            <v>57.927547000000004</v>
          </cell>
        </row>
        <row r="19">
          <cell r="C19" t="str">
            <v>SLT0000638</v>
          </cell>
          <cell r="D19" t="str">
            <v>二排双人连体背（带头枕带扶手三点式）</v>
          </cell>
          <cell r="E19">
            <v>50.2821</v>
          </cell>
          <cell r="F19">
            <v>6</v>
          </cell>
          <cell r="H19">
            <v>1.1000000000000001</v>
          </cell>
          <cell r="I19">
            <v>6.6000000000000005</v>
          </cell>
          <cell r="J19">
            <v>6.7980000000000009</v>
          </cell>
          <cell r="K19">
            <v>1.5084629999999999</v>
          </cell>
          <cell r="L19">
            <v>5.289537000000001</v>
          </cell>
          <cell r="M19">
            <v>55.571637000000003</v>
          </cell>
        </row>
        <row r="20">
          <cell r="C20" t="str">
            <v>SLT0000552</v>
          </cell>
          <cell r="D20" t="str">
            <v>第一排四人三人连体背</v>
          </cell>
          <cell r="E20">
            <v>63.752099999999999</v>
          </cell>
          <cell r="F20">
            <v>8.4499999999999993</v>
          </cell>
          <cell r="H20">
            <v>1.1000000000000001</v>
          </cell>
          <cell r="I20">
            <v>9.2949999999999999</v>
          </cell>
          <cell r="J20">
            <v>9.5738500000000002</v>
          </cell>
          <cell r="K20">
            <v>1.9125629999999998</v>
          </cell>
          <cell r="L20">
            <v>7.6612870000000006</v>
          </cell>
          <cell r="M20">
            <v>71.413387</v>
          </cell>
        </row>
        <row r="21">
          <cell r="C21" t="str">
            <v>SLT0000630</v>
          </cell>
          <cell r="D21" t="str">
            <v>第三排三人连体背</v>
          </cell>
          <cell r="E21">
            <v>55.7607</v>
          </cell>
          <cell r="F21">
            <v>8.89</v>
          </cell>
          <cell r="H21">
            <v>1.1000000000000001</v>
          </cell>
          <cell r="I21">
            <v>9.7790000000000017</v>
          </cell>
          <cell r="J21">
            <v>10.072370000000001</v>
          </cell>
          <cell r="K21">
            <v>1.6728209999999999</v>
          </cell>
          <cell r="L21">
            <v>8.3995490000000004</v>
          </cell>
          <cell r="M21">
            <v>64.160248999999993</v>
          </cell>
        </row>
        <row r="22">
          <cell r="C22" t="str">
            <v>SLT0000595</v>
          </cell>
          <cell r="D22" t="str">
            <v>第三排侧翻背（单头枕）</v>
          </cell>
          <cell r="E22">
            <v>24.6068</v>
          </cell>
          <cell r="F22">
            <v>3.41</v>
          </cell>
          <cell r="H22">
            <v>1.1000000000000001</v>
          </cell>
          <cell r="I22">
            <v>3.7510000000000003</v>
          </cell>
          <cell r="J22">
            <v>3.8635300000000004</v>
          </cell>
          <cell r="K22">
            <v>0.73820399999999997</v>
          </cell>
          <cell r="L22">
            <v>3.1253260000000003</v>
          </cell>
          <cell r="M22">
            <v>27.732126000000001</v>
          </cell>
        </row>
        <row r="23">
          <cell r="C23" t="str">
            <v>SLT0001041</v>
          </cell>
          <cell r="D23" t="str">
            <v>马来西亚双人左背</v>
          </cell>
          <cell r="E23">
            <v>31.6496</v>
          </cell>
          <cell r="F23">
            <v>2.41</v>
          </cell>
          <cell r="H23">
            <v>1.1000000000000001</v>
          </cell>
          <cell r="I23">
            <v>2.6510000000000002</v>
          </cell>
          <cell r="J23">
            <v>2.7305300000000003</v>
          </cell>
          <cell r="K23">
            <v>0.949488</v>
          </cell>
          <cell r="L23">
            <v>1.7810420000000002</v>
          </cell>
          <cell r="M23">
            <v>33.430641999999999</v>
          </cell>
        </row>
        <row r="24">
          <cell r="C24" t="str">
            <v>SLT0001042</v>
          </cell>
          <cell r="D24" t="str">
            <v>马来西亚双人右背</v>
          </cell>
          <cell r="E24">
            <v>31.6496</v>
          </cell>
          <cell r="F24">
            <v>2.41</v>
          </cell>
          <cell r="H24">
            <v>1.1000000000000001</v>
          </cell>
          <cell r="I24">
            <v>2.6510000000000002</v>
          </cell>
          <cell r="J24">
            <v>2.7305300000000003</v>
          </cell>
          <cell r="K24">
            <v>0.949488</v>
          </cell>
          <cell r="L24">
            <v>1.7810420000000002</v>
          </cell>
          <cell r="M24">
            <v>33.430641999999999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5D6-99CF-45A2-B206-412B299530AC}">
  <dimension ref="A1:K38"/>
  <sheetViews>
    <sheetView tabSelected="1" topLeftCell="A6" zoomScaleNormal="100" workbookViewId="0">
      <selection activeCell="D15" sqref="D15"/>
    </sheetView>
  </sheetViews>
  <sheetFormatPr defaultRowHeight="14.4"/>
  <cols>
    <col min="1" max="1" width="5.6640625" style="1" customWidth="1"/>
    <col min="2" max="2" width="15.3320312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11.44140625" style="1" customWidth="1"/>
    <col min="7" max="7" width="12.21875" style="1" customWidth="1"/>
    <col min="8" max="9" width="8.88671875" style="1"/>
    <col min="10" max="10" width="19.33203125" style="1" hidden="1" customWidth="1"/>
    <col min="11" max="250" width="8.88671875" style="1"/>
    <col min="251" max="251" width="5.6640625" style="1" customWidth="1"/>
    <col min="252" max="252" width="10.6640625" style="1" customWidth="1"/>
    <col min="253" max="253" width="30" style="1" customWidth="1"/>
    <col min="254" max="254" width="13.77734375" style="1" customWidth="1"/>
    <col min="255" max="255" width="5.44140625" style="1" bestFit="1" customWidth="1"/>
    <col min="256" max="506" width="8.88671875" style="1"/>
    <col min="507" max="507" width="5.6640625" style="1" customWidth="1"/>
    <col min="508" max="508" width="10.6640625" style="1" customWidth="1"/>
    <col min="509" max="509" width="30" style="1" customWidth="1"/>
    <col min="510" max="510" width="13.77734375" style="1" customWidth="1"/>
    <col min="511" max="511" width="5.44140625" style="1" bestFit="1" customWidth="1"/>
    <col min="512" max="762" width="8.88671875" style="1"/>
    <col min="763" max="763" width="5.6640625" style="1" customWidth="1"/>
    <col min="764" max="764" width="10.6640625" style="1" customWidth="1"/>
    <col min="765" max="765" width="30" style="1" customWidth="1"/>
    <col min="766" max="766" width="13.77734375" style="1" customWidth="1"/>
    <col min="767" max="767" width="5.44140625" style="1" bestFit="1" customWidth="1"/>
    <col min="768" max="1018" width="8.88671875" style="1"/>
    <col min="1019" max="1019" width="5.6640625" style="1" customWidth="1"/>
    <col min="1020" max="1020" width="10.6640625" style="1" customWidth="1"/>
    <col min="1021" max="1021" width="30" style="1" customWidth="1"/>
    <col min="1022" max="1022" width="13.77734375" style="1" customWidth="1"/>
    <col min="1023" max="1023" width="5.44140625" style="1" bestFit="1" customWidth="1"/>
    <col min="1024" max="1274" width="8.88671875" style="1"/>
    <col min="1275" max="1275" width="5.6640625" style="1" customWidth="1"/>
    <col min="1276" max="1276" width="10.6640625" style="1" customWidth="1"/>
    <col min="1277" max="1277" width="30" style="1" customWidth="1"/>
    <col min="1278" max="1278" width="13.77734375" style="1" customWidth="1"/>
    <col min="1279" max="1279" width="5.44140625" style="1" bestFit="1" customWidth="1"/>
    <col min="1280" max="1530" width="8.88671875" style="1"/>
    <col min="1531" max="1531" width="5.6640625" style="1" customWidth="1"/>
    <col min="1532" max="1532" width="10.6640625" style="1" customWidth="1"/>
    <col min="1533" max="1533" width="30" style="1" customWidth="1"/>
    <col min="1534" max="1534" width="13.77734375" style="1" customWidth="1"/>
    <col min="1535" max="1535" width="5.44140625" style="1" bestFit="1" customWidth="1"/>
    <col min="1536" max="1786" width="8.88671875" style="1"/>
    <col min="1787" max="1787" width="5.6640625" style="1" customWidth="1"/>
    <col min="1788" max="1788" width="10.6640625" style="1" customWidth="1"/>
    <col min="1789" max="1789" width="30" style="1" customWidth="1"/>
    <col min="1790" max="1790" width="13.77734375" style="1" customWidth="1"/>
    <col min="1791" max="1791" width="5.44140625" style="1" bestFit="1" customWidth="1"/>
    <col min="1792" max="2042" width="8.88671875" style="1"/>
    <col min="2043" max="2043" width="5.6640625" style="1" customWidth="1"/>
    <col min="2044" max="2044" width="10.6640625" style="1" customWidth="1"/>
    <col min="2045" max="2045" width="30" style="1" customWidth="1"/>
    <col min="2046" max="2046" width="13.77734375" style="1" customWidth="1"/>
    <col min="2047" max="2047" width="5.44140625" style="1" bestFit="1" customWidth="1"/>
    <col min="2048" max="2298" width="8.88671875" style="1"/>
    <col min="2299" max="2299" width="5.6640625" style="1" customWidth="1"/>
    <col min="2300" max="2300" width="10.6640625" style="1" customWidth="1"/>
    <col min="2301" max="2301" width="30" style="1" customWidth="1"/>
    <col min="2302" max="2302" width="13.77734375" style="1" customWidth="1"/>
    <col min="2303" max="2303" width="5.44140625" style="1" bestFit="1" customWidth="1"/>
    <col min="2304" max="2554" width="8.88671875" style="1"/>
    <col min="2555" max="2555" width="5.6640625" style="1" customWidth="1"/>
    <col min="2556" max="2556" width="10.6640625" style="1" customWidth="1"/>
    <col min="2557" max="2557" width="30" style="1" customWidth="1"/>
    <col min="2558" max="2558" width="13.77734375" style="1" customWidth="1"/>
    <col min="2559" max="2559" width="5.44140625" style="1" bestFit="1" customWidth="1"/>
    <col min="2560" max="2810" width="8.88671875" style="1"/>
    <col min="2811" max="2811" width="5.6640625" style="1" customWidth="1"/>
    <col min="2812" max="2812" width="10.6640625" style="1" customWidth="1"/>
    <col min="2813" max="2813" width="30" style="1" customWidth="1"/>
    <col min="2814" max="2814" width="13.77734375" style="1" customWidth="1"/>
    <col min="2815" max="2815" width="5.44140625" style="1" bestFit="1" customWidth="1"/>
    <col min="2816" max="3066" width="8.88671875" style="1"/>
    <col min="3067" max="3067" width="5.6640625" style="1" customWidth="1"/>
    <col min="3068" max="3068" width="10.6640625" style="1" customWidth="1"/>
    <col min="3069" max="3069" width="30" style="1" customWidth="1"/>
    <col min="3070" max="3070" width="13.77734375" style="1" customWidth="1"/>
    <col min="3071" max="3071" width="5.44140625" style="1" bestFit="1" customWidth="1"/>
    <col min="3072" max="3322" width="8.88671875" style="1"/>
    <col min="3323" max="3323" width="5.6640625" style="1" customWidth="1"/>
    <col min="3324" max="3324" width="10.6640625" style="1" customWidth="1"/>
    <col min="3325" max="3325" width="30" style="1" customWidth="1"/>
    <col min="3326" max="3326" width="13.77734375" style="1" customWidth="1"/>
    <col min="3327" max="3327" width="5.44140625" style="1" bestFit="1" customWidth="1"/>
    <col min="3328" max="3578" width="8.88671875" style="1"/>
    <col min="3579" max="3579" width="5.6640625" style="1" customWidth="1"/>
    <col min="3580" max="3580" width="10.6640625" style="1" customWidth="1"/>
    <col min="3581" max="3581" width="30" style="1" customWidth="1"/>
    <col min="3582" max="3582" width="13.77734375" style="1" customWidth="1"/>
    <col min="3583" max="3583" width="5.44140625" style="1" bestFit="1" customWidth="1"/>
    <col min="3584" max="3834" width="8.88671875" style="1"/>
    <col min="3835" max="3835" width="5.6640625" style="1" customWidth="1"/>
    <col min="3836" max="3836" width="10.6640625" style="1" customWidth="1"/>
    <col min="3837" max="3837" width="30" style="1" customWidth="1"/>
    <col min="3838" max="3838" width="13.77734375" style="1" customWidth="1"/>
    <col min="3839" max="3839" width="5.44140625" style="1" bestFit="1" customWidth="1"/>
    <col min="3840" max="4090" width="8.88671875" style="1"/>
    <col min="4091" max="4091" width="5.6640625" style="1" customWidth="1"/>
    <col min="4092" max="4092" width="10.6640625" style="1" customWidth="1"/>
    <col min="4093" max="4093" width="30" style="1" customWidth="1"/>
    <col min="4094" max="4094" width="13.77734375" style="1" customWidth="1"/>
    <col min="4095" max="4095" width="5.44140625" style="1" bestFit="1" customWidth="1"/>
    <col min="4096" max="4346" width="8.88671875" style="1"/>
    <col min="4347" max="4347" width="5.6640625" style="1" customWidth="1"/>
    <col min="4348" max="4348" width="10.6640625" style="1" customWidth="1"/>
    <col min="4349" max="4349" width="30" style="1" customWidth="1"/>
    <col min="4350" max="4350" width="13.77734375" style="1" customWidth="1"/>
    <col min="4351" max="4351" width="5.44140625" style="1" bestFit="1" customWidth="1"/>
    <col min="4352" max="4602" width="8.88671875" style="1"/>
    <col min="4603" max="4603" width="5.6640625" style="1" customWidth="1"/>
    <col min="4604" max="4604" width="10.6640625" style="1" customWidth="1"/>
    <col min="4605" max="4605" width="30" style="1" customWidth="1"/>
    <col min="4606" max="4606" width="13.77734375" style="1" customWidth="1"/>
    <col min="4607" max="4607" width="5.44140625" style="1" bestFit="1" customWidth="1"/>
    <col min="4608" max="4858" width="8.88671875" style="1"/>
    <col min="4859" max="4859" width="5.6640625" style="1" customWidth="1"/>
    <col min="4860" max="4860" width="10.6640625" style="1" customWidth="1"/>
    <col min="4861" max="4861" width="30" style="1" customWidth="1"/>
    <col min="4862" max="4862" width="13.77734375" style="1" customWidth="1"/>
    <col min="4863" max="4863" width="5.44140625" style="1" bestFit="1" customWidth="1"/>
    <col min="4864" max="5114" width="8.88671875" style="1"/>
    <col min="5115" max="5115" width="5.6640625" style="1" customWidth="1"/>
    <col min="5116" max="5116" width="10.6640625" style="1" customWidth="1"/>
    <col min="5117" max="5117" width="30" style="1" customWidth="1"/>
    <col min="5118" max="5118" width="13.77734375" style="1" customWidth="1"/>
    <col min="5119" max="5119" width="5.44140625" style="1" bestFit="1" customWidth="1"/>
    <col min="5120" max="5370" width="8.88671875" style="1"/>
    <col min="5371" max="5371" width="5.6640625" style="1" customWidth="1"/>
    <col min="5372" max="5372" width="10.6640625" style="1" customWidth="1"/>
    <col min="5373" max="5373" width="30" style="1" customWidth="1"/>
    <col min="5374" max="5374" width="13.77734375" style="1" customWidth="1"/>
    <col min="5375" max="5375" width="5.44140625" style="1" bestFit="1" customWidth="1"/>
    <col min="5376" max="5626" width="8.88671875" style="1"/>
    <col min="5627" max="5627" width="5.6640625" style="1" customWidth="1"/>
    <col min="5628" max="5628" width="10.6640625" style="1" customWidth="1"/>
    <col min="5629" max="5629" width="30" style="1" customWidth="1"/>
    <col min="5630" max="5630" width="13.77734375" style="1" customWidth="1"/>
    <col min="5631" max="5631" width="5.44140625" style="1" bestFit="1" customWidth="1"/>
    <col min="5632" max="5882" width="8.88671875" style="1"/>
    <col min="5883" max="5883" width="5.6640625" style="1" customWidth="1"/>
    <col min="5884" max="5884" width="10.6640625" style="1" customWidth="1"/>
    <col min="5885" max="5885" width="30" style="1" customWidth="1"/>
    <col min="5886" max="5886" width="13.77734375" style="1" customWidth="1"/>
    <col min="5887" max="5887" width="5.44140625" style="1" bestFit="1" customWidth="1"/>
    <col min="5888" max="6138" width="8.88671875" style="1"/>
    <col min="6139" max="6139" width="5.6640625" style="1" customWidth="1"/>
    <col min="6140" max="6140" width="10.6640625" style="1" customWidth="1"/>
    <col min="6141" max="6141" width="30" style="1" customWidth="1"/>
    <col min="6142" max="6142" width="13.77734375" style="1" customWidth="1"/>
    <col min="6143" max="6143" width="5.44140625" style="1" bestFit="1" customWidth="1"/>
    <col min="6144" max="6394" width="8.88671875" style="1"/>
    <col min="6395" max="6395" width="5.6640625" style="1" customWidth="1"/>
    <col min="6396" max="6396" width="10.6640625" style="1" customWidth="1"/>
    <col min="6397" max="6397" width="30" style="1" customWidth="1"/>
    <col min="6398" max="6398" width="13.77734375" style="1" customWidth="1"/>
    <col min="6399" max="6399" width="5.44140625" style="1" bestFit="1" customWidth="1"/>
    <col min="6400" max="6650" width="8.88671875" style="1"/>
    <col min="6651" max="6651" width="5.6640625" style="1" customWidth="1"/>
    <col min="6652" max="6652" width="10.6640625" style="1" customWidth="1"/>
    <col min="6653" max="6653" width="30" style="1" customWidth="1"/>
    <col min="6654" max="6654" width="13.77734375" style="1" customWidth="1"/>
    <col min="6655" max="6655" width="5.44140625" style="1" bestFit="1" customWidth="1"/>
    <col min="6656" max="6906" width="8.88671875" style="1"/>
    <col min="6907" max="6907" width="5.6640625" style="1" customWidth="1"/>
    <col min="6908" max="6908" width="10.6640625" style="1" customWidth="1"/>
    <col min="6909" max="6909" width="30" style="1" customWidth="1"/>
    <col min="6910" max="6910" width="13.77734375" style="1" customWidth="1"/>
    <col min="6911" max="6911" width="5.44140625" style="1" bestFit="1" customWidth="1"/>
    <col min="6912" max="7162" width="8.88671875" style="1"/>
    <col min="7163" max="7163" width="5.6640625" style="1" customWidth="1"/>
    <col min="7164" max="7164" width="10.6640625" style="1" customWidth="1"/>
    <col min="7165" max="7165" width="30" style="1" customWidth="1"/>
    <col min="7166" max="7166" width="13.77734375" style="1" customWidth="1"/>
    <col min="7167" max="7167" width="5.44140625" style="1" bestFit="1" customWidth="1"/>
    <col min="7168" max="7418" width="8.88671875" style="1"/>
    <col min="7419" max="7419" width="5.6640625" style="1" customWidth="1"/>
    <col min="7420" max="7420" width="10.6640625" style="1" customWidth="1"/>
    <col min="7421" max="7421" width="30" style="1" customWidth="1"/>
    <col min="7422" max="7422" width="13.77734375" style="1" customWidth="1"/>
    <col min="7423" max="7423" width="5.44140625" style="1" bestFit="1" customWidth="1"/>
    <col min="7424" max="7674" width="8.88671875" style="1"/>
    <col min="7675" max="7675" width="5.6640625" style="1" customWidth="1"/>
    <col min="7676" max="7676" width="10.6640625" style="1" customWidth="1"/>
    <col min="7677" max="7677" width="30" style="1" customWidth="1"/>
    <col min="7678" max="7678" width="13.77734375" style="1" customWidth="1"/>
    <col min="7679" max="7679" width="5.44140625" style="1" bestFit="1" customWidth="1"/>
    <col min="7680" max="7930" width="8.88671875" style="1"/>
    <col min="7931" max="7931" width="5.6640625" style="1" customWidth="1"/>
    <col min="7932" max="7932" width="10.6640625" style="1" customWidth="1"/>
    <col min="7933" max="7933" width="30" style="1" customWidth="1"/>
    <col min="7934" max="7934" width="13.77734375" style="1" customWidth="1"/>
    <col min="7935" max="7935" width="5.44140625" style="1" bestFit="1" customWidth="1"/>
    <col min="7936" max="8186" width="8.88671875" style="1"/>
    <col min="8187" max="8187" width="5.6640625" style="1" customWidth="1"/>
    <col min="8188" max="8188" width="10.6640625" style="1" customWidth="1"/>
    <col min="8189" max="8189" width="30" style="1" customWidth="1"/>
    <col min="8190" max="8190" width="13.77734375" style="1" customWidth="1"/>
    <col min="8191" max="8191" width="5.44140625" style="1" bestFit="1" customWidth="1"/>
    <col min="8192" max="8442" width="8.88671875" style="1"/>
    <col min="8443" max="8443" width="5.6640625" style="1" customWidth="1"/>
    <col min="8444" max="8444" width="10.6640625" style="1" customWidth="1"/>
    <col min="8445" max="8445" width="30" style="1" customWidth="1"/>
    <col min="8446" max="8446" width="13.77734375" style="1" customWidth="1"/>
    <col min="8447" max="8447" width="5.44140625" style="1" bestFit="1" customWidth="1"/>
    <col min="8448" max="8698" width="8.88671875" style="1"/>
    <col min="8699" max="8699" width="5.6640625" style="1" customWidth="1"/>
    <col min="8700" max="8700" width="10.6640625" style="1" customWidth="1"/>
    <col min="8701" max="8701" width="30" style="1" customWidth="1"/>
    <col min="8702" max="8702" width="13.77734375" style="1" customWidth="1"/>
    <col min="8703" max="8703" width="5.44140625" style="1" bestFit="1" customWidth="1"/>
    <col min="8704" max="8954" width="8.88671875" style="1"/>
    <col min="8955" max="8955" width="5.6640625" style="1" customWidth="1"/>
    <col min="8956" max="8956" width="10.6640625" style="1" customWidth="1"/>
    <col min="8957" max="8957" width="30" style="1" customWidth="1"/>
    <col min="8958" max="8958" width="13.77734375" style="1" customWidth="1"/>
    <col min="8959" max="8959" width="5.44140625" style="1" bestFit="1" customWidth="1"/>
    <col min="8960" max="9210" width="8.88671875" style="1"/>
    <col min="9211" max="9211" width="5.6640625" style="1" customWidth="1"/>
    <col min="9212" max="9212" width="10.6640625" style="1" customWidth="1"/>
    <col min="9213" max="9213" width="30" style="1" customWidth="1"/>
    <col min="9214" max="9214" width="13.77734375" style="1" customWidth="1"/>
    <col min="9215" max="9215" width="5.44140625" style="1" bestFit="1" customWidth="1"/>
    <col min="9216" max="9466" width="8.88671875" style="1"/>
    <col min="9467" max="9467" width="5.6640625" style="1" customWidth="1"/>
    <col min="9468" max="9468" width="10.6640625" style="1" customWidth="1"/>
    <col min="9469" max="9469" width="30" style="1" customWidth="1"/>
    <col min="9470" max="9470" width="13.77734375" style="1" customWidth="1"/>
    <col min="9471" max="9471" width="5.44140625" style="1" bestFit="1" customWidth="1"/>
    <col min="9472" max="9722" width="8.88671875" style="1"/>
    <col min="9723" max="9723" width="5.6640625" style="1" customWidth="1"/>
    <col min="9724" max="9724" width="10.6640625" style="1" customWidth="1"/>
    <col min="9725" max="9725" width="30" style="1" customWidth="1"/>
    <col min="9726" max="9726" width="13.77734375" style="1" customWidth="1"/>
    <col min="9727" max="9727" width="5.44140625" style="1" bestFit="1" customWidth="1"/>
    <col min="9728" max="9978" width="8.88671875" style="1"/>
    <col min="9979" max="9979" width="5.6640625" style="1" customWidth="1"/>
    <col min="9980" max="9980" width="10.6640625" style="1" customWidth="1"/>
    <col min="9981" max="9981" width="30" style="1" customWidth="1"/>
    <col min="9982" max="9982" width="13.77734375" style="1" customWidth="1"/>
    <col min="9983" max="9983" width="5.44140625" style="1" bestFit="1" customWidth="1"/>
    <col min="9984" max="10234" width="8.88671875" style="1"/>
    <col min="10235" max="10235" width="5.6640625" style="1" customWidth="1"/>
    <col min="10236" max="10236" width="10.6640625" style="1" customWidth="1"/>
    <col min="10237" max="10237" width="30" style="1" customWidth="1"/>
    <col min="10238" max="10238" width="13.77734375" style="1" customWidth="1"/>
    <col min="10239" max="10239" width="5.44140625" style="1" bestFit="1" customWidth="1"/>
    <col min="10240" max="10490" width="8.88671875" style="1"/>
    <col min="10491" max="10491" width="5.6640625" style="1" customWidth="1"/>
    <col min="10492" max="10492" width="10.6640625" style="1" customWidth="1"/>
    <col min="10493" max="10493" width="30" style="1" customWidth="1"/>
    <col min="10494" max="10494" width="13.77734375" style="1" customWidth="1"/>
    <col min="10495" max="10495" width="5.44140625" style="1" bestFit="1" customWidth="1"/>
    <col min="10496" max="10746" width="8.88671875" style="1"/>
    <col min="10747" max="10747" width="5.6640625" style="1" customWidth="1"/>
    <col min="10748" max="10748" width="10.6640625" style="1" customWidth="1"/>
    <col min="10749" max="10749" width="30" style="1" customWidth="1"/>
    <col min="10750" max="10750" width="13.77734375" style="1" customWidth="1"/>
    <col min="10751" max="10751" width="5.44140625" style="1" bestFit="1" customWidth="1"/>
    <col min="10752" max="11002" width="8.88671875" style="1"/>
    <col min="11003" max="11003" width="5.6640625" style="1" customWidth="1"/>
    <col min="11004" max="11004" width="10.6640625" style="1" customWidth="1"/>
    <col min="11005" max="11005" width="30" style="1" customWidth="1"/>
    <col min="11006" max="11006" width="13.77734375" style="1" customWidth="1"/>
    <col min="11007" max="11007" width="5.44140625" style="1" bestFit="1" customWidth="1"/>
    <col min="11008" max="11258" width="8.88671875" style="1"/>
    <col min="11259" max="11259" width="5.6640625" style="1" customWidth="1"/>
    <col min="11260" max="11260" width="10.6640625" style="1" customWidth="1"/>
    <col min="11261" max="11261" width="30" style="1" customWidth="1"/>
    <col min="11262" max="11262" width="13.77734375" style="1" customWidth="1"/>
    <col min="11263" max="11263" width="5.44140625" style="1" bestFit="1" customWidth="1"/>
    <col min="11264" max="11514" width="8.88671875" style="1"/>
    <col min="11515" max="11515" width="5.6640625" style="1" customWidth="1"/>
    <col min="11516" max="11516" width="10.6640625" style="1" customWidth="1"/>
    <col min="11517" max="11517" width="30" style="1" customWidth="1"/>
    <col min="11518" max="11518" width="13.77734375" style="1" customWidth="1"/>
    <col min="11519" max="11519" width="5.44140625" style="1" bestFit="1" customWidth="1"/>
    <col min="11520" max="11770" width="8.88671875" style="1"/>
    <col min="11771" max="11771" width="5.6640625" style="1" customWidth="1"/>
    <col min="11772" max="11772" width="10.6640625" style="1" customWidth="1"/>
    <col min="11773" max="11773" width="30" style="1" customWidth="1"/>
    <col min="11774" max="11774" width="13.77734375" style="1" customWidth="1"/>
    <col min="11775" max="11775" width="5.44140625" style="1" bestFit="1" customWidth="1"/>
    <col min="11776" max="12026" width="8.88671875" style="1"/>
    <col min="12027" max="12027" width="5.6640625" style="1" customWidth="1"/>
    <col min="12028" max="12028" width="10.6640625" style="1" customWidth="1"/>
    <col min="12029" max="12029" width="30" style="1" customWidth="1"/>
    <col min="12030" max="12030" width="13.77734375" style="1" customWidth="1"/>
    <col min="12031" max="12031" width="5.44140625" style="1" bestFit="1" customWidth="1"/>
    <col min="12032" max="12282" width="8.88671875" style="1"/>
    <col min="12283" max="12283" width="5.6640625" style="1" customWidth="1"/>
    <col min="12284" max="12284" width="10.6640625" style="1" customWidth="1"/>
    <col min="12285" max="12285" width="30" style="1" customWidth="1"/>
    <col min="12286" max="12286" width="13.77734375" style="1" customWidth="1"/>
    <col min="12287" max="12287" width="5.44140625" style="1" bestFit="1" customWidth="1"/>
    <col min="12288" max="12538" width="8.88671875" style="1"/>
    <col min="12539" max="12539" width="5.6640625" style="1" customWidth="1"/>
    <col min="12540" max="12540" width="10.6640625" style="1" customWidth="1"/>
    <col min="12541" max="12541" width="30" style="1" customWidth="1"/>
    <col min="12542" max="12542" width="13.77734375" style="1" customWidth="1"/>
    <col min="12543" max="12543" width="5.44140625" style="1" bestFit="1" customWidth="1"/>
    <col min="12544" max="12794" width="8.88671875" style="1"/>
    <col min="12795" max="12795" width="5.6640625" style="1" customWidth="1"/>
    <col min="12796" max="12796" width="10.6640625" style="1" customWidth="1"/>
    <col min="12797" max="12797" width="30" style="1" customWidth="1"/>
    <col min="12798" max="12798" width="13.77734375" style="1" customWidth="1"/>
    <col min="12799" max="12799" width="5.44140625" style="1" bestFit="1" customWidth="1"/>
    <col min="12800" max="13050" width="8.88671875" style="1"/>
    <col min="13051" max="13051" width="5.6640625" style="1" customWidth="1"/>
    <col min="13052" max="13052" width="10.6640625" style="1" customWidth="1"/>
    <col min="13053" max="13053" width="30" style="1" customWidth="1"/>
    <col min="13054" max="13054" width="13.77734375" style="1" customWidth="1"/>
    <col min="13055" max="13055" width="5.44140625" style="1" bestFit="1" customWidth="1"/>
    <col min="13056" max="13306" width="8.88671875" style="1"/>
    <col min="13307" max="13307" width="5.6640625" style="1" customWidth="1"/>
    <col min="13308" max="13308" width="10.6640625" style="1" customWidth="1"/>
    <col min="13309" max="13309" width="30" style="1" customWidth="1"/>
    <col min="13310" max="13310" width="13.77734375" style="1" customWidth="1"/>
    <col min="13311" max="13311" width="5.44140625" style="1" bestFit="1" customWidth="1"/>
    <col min="13312" max="13562" width="8.88671875" style="1"/>
    <col min="13563" max="13563" width="5.6640625" style="1" customWidth="1"/>
    <col min="13564" max="13564" width="10.6640625" style="1" customWidth="1"/>
    <col min="13565" max="13565" width="30" style="1" customWidth="1"/>
    <col min="13566" max="13566" width="13.77734375" style="1" customWidth="1"/>
    <col min="13567" max="13567" width="5.44140625" style="1" bestFit="1" customWidth="1"/>
    <col min="13568" max="13818" width="8.88671875" style="1"/>
    <col min="13819" max="13819" width="5.6640625" style="1" customWidth="1"/>
    <col min="13820" max="13820" width="10.6640625" style="1" customWidth="1"/>
    <col min="13821" max="13821" width="30" style="1" customWidth="1"/>
    <col min="13822" max="13822" width="13.77734375" style="1" customWidth="1"/>
    <col min="13823" max="13823" width="5.44140625" style="1" bestFit="1" customWidth="1"/>
    <col min="13824" max="14074" width="8.88671875" style="1"/>
    <col min="14075" max="14075" width="5.6640625" style="1" customWidth="1"/>
    <col min="14076" max="14076" width="10.6640625" style="1" customWidth="1"/>
    <col min="14077" max="14077" width="30" style="1" customWidth="1"/>
    <col min="14078" max="14078" width="13.77734375" style="1" customWidth="1"/>
    <col min="14079" max="14079" width="5.44140625" style="1" bestFit="1" customWidth="1"/>
    <col min="14080" max="14330" width="8.88671875" style="1"/>
    <col min="14331" max="14331" width="5.6640625" style="1" customWidth="1"/>
    <col min="14332" max="14332" width="10.6640625" style="1" customWidth="1"/>
    <col min="14333" max="14333" width="30" style="1" customWidth="1"/>
    <col min="14334" max="14334" width="13.77734375" style="1" customWidth="1"/>
    <col min="14335" max="14335" width="5.44140625" style="1" bestFit="1" customWidth="1"/>
    <col min="14336" max="14586" width="8.88671875" style="1"/>
    <col min="14587" max="14587" width="5.6640625" style="1" customWidth="1"/>
    <col min="14588" max="14588" width="10.6640625" style="1" customWidth="1"/>
    <col min="14589" max="14589" width="30" style="1" customWidth="1"/>
    <col min="14590" max="14590" width="13.77734375" style="1" customWidth="1"/>
    <col min="14591" max="14591" width="5.44140625" style="1" bestFit="1" customWidth="1"/>
    <col min="14592" max="14842" width="8.88671875" style="1"/>
    <col min="14843" max="14843" width="5.6640625" style="1" customWidth="1"/>
    <col min="14844" max="14844" width="10.6640625" style="1" customWidth="1"/>
    <col min="14845" max="14845" width="30" style="1" customWidth="1"/>
    <col min="14846" max="14846" width="13.77734375" style="1" customWidth="1"/>
    <col min="14847" max="14847" width="5.44140625" style="1" bestFit="1" customWidth="1"/>
    <col min="14848" max="15098" width="8.88671875" style="1"/>
    <col min="15099" max="15099" width="5.6640625" style="1" customWidth="1"/>
    <col min="15100" max="15100" width="10.6640625" style="1" customWidth="1"/>
    <col min="15101" max="15101" width="30" style="1" customWidth="1"/>
    <col min="15102" max="15102" width="13.77734375" style="1" customWidth="1"/>
    <col min="15103" max="15103" width="5.44140625" style="1" bestFit="1" customWidth="1"/>
    <col min="15104" max="15354" width="8.88671875" style="1"/>
    <col min="15355" max="15355" width="5.6640625" style="1" customWidth="1"/>
    <col min="15356" max="15356" width="10.6640625" style="1" customWidth="1"/>
    <col min="15357" max="15357" width="30" style="1" customWidth="1"/>
    <col min="15358" max="15358" width="13.77734375" style="1" customWidth="1"/>
    <col min="15359" max="15359" width="5.44140625" style="1" bestFit="1" customWidth="1"/>
    <col min="15360" max="15610" width="8.88671875" style="1"/>
    <col min="15611" max="15611" width="5.6640625" style="1" customWidth="1"/>
    <col min="15612" max="15612" width="10.6640625" style="1" customWidth="1"/>
    <col min="15613" max="15613" width="30" style="1" customWidth="1"/>
    <col min="15614" max="15614" width="13.77734375" style="1" customWidth="1"/>
    <col min="15615" max="15615" width="5.44140625" style="1" bestFit="1" customWidth="1"/>
    <col min="15616" max="15866" width="8.88671875" style="1"/>
    <col min="15867" max="15867" width="5.6640625" style="1" customWidth="1"/>
    <col min="15868" max="15868" width="10.6640625" style="1" customWidth="1"/>
    <col min="15869" max="15869" width="30" style="1" customWidth="1"/>
    <col min="15870" max="15870" width="13.77734375" style="1" customWidth="1"/>
    <col min="15871" max="15871" width="5.44140625" style="1" bestFit="1" customWidth="1"/>
    <col min="15872" max="16122" width="8.88671875" style="1"/>
    <col min="16123" max="16123" width="5.6640625" style="1" customWidth="1"/>
    <col min="16124" max="16124" width="10.6640625" style="1" customWidth="1"/>
    <col min="16125" max="16125" width="30" style="1" customWidth="1"/>
    <col min="16126" max="16126" width="13.77734375" style="1" customWidth="1"/>
    <col min="16127" max="16127" width="5.44140625" style="1" bestFit="1" customWidth="1"/>
    <col min="16128" max="16384" width="8.88671875" style="1"/>
  </cols>
  <sheetData>
    <row r="1" spans="1:11" ht="22.2">
      <c r="A1" s="39" t="s">
        <v>16</v>
      </c>
      <c r="B1" s="39"/>
      <c r="C1" s="39"/>
      <c r="D1" s="39"/>
      <c r="E1" s="39"/>
      <c r="F1" s="39"/>
      <c r="G1" s="39"/>
      <c r="H1" s="39"/>
    </row>
    <row r="2" spans="1:11" ht="15.6">
      <c r="A2" s="40" t="s">
        <v>52</v>
      </c>
      <c r="B2" s="40"/>
      <c r="C2" s="40"/>
      <c r="D2" s="40"/>
      <c r="E2" s="40"/>
      <c r="F2" s="40"/>
      <c r="G2" s="40"/>
      <c r="H2" s="40"/>
    </row>
    <row r="3" spans="1:11" ht="15.6">
      <c r="A3" s="41" t="s">
        <v>0</v>
      </c>
      <c r="B3" s="41"/>
      <c r="C3" s="41"/>
      <c r="D3" s="41"/>
      <c r="E3" s="41"/>
      <c r="F3" s="41"/>
      <c r="G3" s="41"/>
      <c r="H3" s="41"/>
    </row>
    <row r="4" spans="1:11" ht="15.6">
      <c r="A4" s="41" t="s">
        <v>64</v>
      </c>
      <c r="B4" s="41"/>
      <c r="C4" s="41"/>
      <c r="D4" s="41"/>
      <c r="E4" s="41"/>
      <c r="F4" s="41"/>
      <c r="G4" s="41"/>
      <c r="H4" s="41"/>
    </row>
    <row r="5" spans="1:11" ht="28.5" customHeight="1">
      <c r="A5" s="42" t="s">
        <v>1</v>
      </c>
      <c r="B5" s="42"/>
      <c r="C5" s="42"/>
      <c r="D5" s="42"/>
      <c r="E5" s="42"/>
      <c r="F5" s="42"/>
      <c r="G5" s="42"/>
      <c r="H5" s="42"/>
    </row>
    <row r="6" spans="1:11" ht="16.2" thickBot="1">
      <c r="A6" s="38" t="s">
        <v>2</v>
      </c>
      <c r="B6" s="38"/>
      <c r="C6" s="38"/>
      <c r="D6" s="38"/>
      <c r="E6" s="38"/>
      <c r="F6" s="38"/>
      <c r="G6" s="38"/>
      <c r="H6" s="38"/>
    </row>
    <row r="7" spans="1:11" ht="15">
      <c r="A7" s="29" t="s">
        <v>3</v>
      </c>
      <c r="B7" s="31" t="s">
        <v>4</v>
      </c>
      <c r="C7" s="33" t="s">
        <v>5</v>
      </c>
      <c r="D7" s="33" t="s">
        <v>6</v>
      </c>
      <c r="E7" s="35" t="s">
        <v>7</v>
      </c>
      <c r="F7" s="37" t="s">
        <v>8</v>
      </c>
      <c r="G7" s="37"/>
      <c r="H7" s="25" t="s">
        <v>9</v>
      </c>
    </row>
    <row r="8" spans="1:11" ht="15">
      <c r="A8" s="30"/>
      <c r="B8" s="32"/>
      <c r="C8" s="34"/>
      <c r="D8" s="34"/>
      <c r="E8" s="36"/>
      <c r="F8" s="2" t="s">
        <v>62</v>
      </c>
      <c r="G8" s="2" t="s">
        <v>63</v>
      </c>
      <c r="H8" s="26"/>
      <c r="K8" s="23" t="s">
        <v>50</v>
      </c>
    </row>
    <row r="9" spans="1:11" s="17" customFormat="1">
      <c r="A9" s="18">
        <v>1</v>
      </c>
      <c r="B9" s="13" t="s">
        <v>66</v>
      </c>
      <c r="C9" s="14" t="s">
        <v>67</v>
      </c>
      <c r="D9" s="19"/>
      <c r="E9" s="15" t="s">
        <v>49</v>
      </c>
      <c r="F9" s="16">
        <v>28.461500000000001</v>
      </c>
      <c r="G9" s="16">
        <f>VLOOKUP(B9,[1]Sheet2!$C$3:$M$24,11,0)</f>
        <v>30.083260000000003</v>
      </c>
      <c r="H9" s="20"/>
      <c r="J9" s="17" t="str">
        <f>VLOOKUP(B9,[1]Sheet2!$C$3:$E$24,1,0)</f>
        <v>SLT0000394</v>
      </c>
      <c r="K9" s="22">
        <f>(G9-F9)/F9</f>
        <v>5.6980833757883521E-2</v>
      </c>
    </row>
    <row r="10" spans="1:11" s="17" customFormat="1">
      <c r="A10" s="18">
        <v>2</v>
      </c>
      <c r="B10" s="13" t="s">
        <v>17</v>
      </c>
      <c r="C10" s="14" t="s">
        <v>33</v>
      </c>
      <c r="D10" s="19"/>
      <c r="E10" s="15" t="s">
        <v>49</v>
      </c>
      <c r="F10" s="16">
        <v>26.734999999999999</v>
      </c>
      <c r="G10" s="16">
        <f>VLOOKUP(B10,[1]Sheet2!$C$3:$M$24,11,0)</f>
        <v>28.374565</v>
      </c>
      <c r="H10" s="20"/>
      <c r="J10" s="17" t="str">
        <f>VLOOKUP(B10,[1]Sheet2!$C$3:$E$24,1,0)</f>
        <v>SLT0000408</v>
      </c>
      <c r="K10" s="22">
        <f t="shared" ref="K10:K30" si="0">(G10-F10)/F10</f>
        <v>6.132653824574532E-2</v>
      </c>
    </row>
    <row r="11" spans="1:11" s="17" customFormat="1">
      <c r="A11" s="18">
        <v>3</v>
      </c>
      <c r="B11" s="13" t="s">
        <v>18</v>
      </c>
      <c r="C11" s="13" t="s">
        <v>34</v>
      </c>
      <c r="D11" s="19"/>
      <c r="E11" s="15" t="s">
        <v>49</v>
      </c>
      <c r="F11" s="16">
        <v>49.931600000000003</v>
      </c>
      <c r="G11" s="16">
        <f>VLOOKUP(B11,[1]Sheet2!$C$3:$M$24,11,0)</f>
        <v>54.495202000000006</v>
      </c>
      <c r="H11" s="20"/>
      <c r="J11" s="17" t="str">
        <f>VLOOKUP(B11,[1]Sheet2!$C$3:$E$24,1,0)</f>
        <v>SLT0000449</v>
      </c>
      <c r="K11" s="22">
        <f t="shared" si="0"/>
        <v>9.1397071193392618E-2</v>
      </c>
    </row>
    <row r="12" spans="1:11" s="17" customFormat="1">
      <c r="A12" s="18">
        <v>4</v>
      </c>
      <c r="B12" s="13" t="s">
        <v>19</v>
      </c>
      <c r="C12" s="14" t="s">
        <v>35</v>
      </c>
      <c r="D12" s="19"/>
      <c r="E12" s="15" t="s">
        <v>49</v>
      </c>
      <c r="F12" s="16">
        <v>49.931600000000003</v>
      </c>
      <c r="G12" s="16">
        <f>VLOOKUP(B12,[1]Sheet2!$C$3:$M$24,11,0)</f>
        <v>54.495202000000006</v>
      </c>
      <c r="H12" s="21"/>
      <c r="J12" s="17" t="str">
        <f>VLOOKUP(B12,[1]Sheet2!$C$3:$E$24,1,0)</f>
        <v>SLT0000462</v>
      </c>
      <c r="K12" s="22">
        <f t="shared" si="0"/>
        <v>9.1397071193392618E-2</v>
      </c>
    </row>
    <row r="13" spans="1:11" s="17" customFormat="1">
      <c r="A13" s="18">
        <v>5</v>
      </c>
      <c r="B13" s="13" t="s">
        <v>51</v>
      </c>
      <c r="C13" s="14" t="s">
        <v>36</v>
      </c>
      <c r="D13" s="19"/>
      <c r="E13" s="15" t="s">
        <v>49</v>
      </c>
      <c r="F13" s="16">
        <v>38.734999999999999</v>
      </c>
      <c r="G13" s="16">
        <f>VLOOKUP(B13,[1]Sheet2!$C$3:$M$24,11,0)</f>
        <v>42.093620000000001</v>
      </c>
      <c r="H13" s="21"/>
      <c r="J13" s="17" t="str">
        <f>VLOOKUP(B13,[1]Sheet2!$C$3:$E$24,1,0)</f>
        <v>SLT0000517</v>
      </c>
      <c r="K13" s="22">
        <f t="shared" si="0"/>
        <v>8.6707628759519859E-2</v>
      </c>
    </row>
    <row r="14" spans="1:11" s="17" customFormat="1">
      <c r="A14" s="18">
        <v>6</v>
      </c>
      <c r="B14" s="13" t="s">
        <v>20</v>
      </c>
      <c r="C14" s="14" t="s">
        <v>37</v>
      </c>
      <c r="D14" s="19"/>
      <c r="E14" s="15" t="s">
        <v>49</v>
      </c>
      <c r="F14" s="16">
        <v>26.187999999999999</v>
      </c>
      <c r="G14" s="16">
        <f>VLOOKUP(B14,[1]Sheet2!$C$3:$M$24,11,0)</f>
        <v>27.843975</v>
      </c>
      <c r="H14" s="20"/>
      <c r="J14" s="17" t="str">
        <f>VLOOKUP(B14,[1]Sheet2!$C$3:$E$24,1,0)</f>
        <v>SLT0000551</v>
      </c>
      <c r="K14" s="22">
        <f t="shared" si="0"/>
        <v>6.3234114861768817E-2</v>
      </c>
    </row>
    <row r="15" spans="1:11" s="17" customFormat="1">
      <c r="A15" s="18">
        <v>7</v>
      </c>
      <c r="B15" s="13" t="s">
        <v>21</v>
      </c>
      <c r="C15" s="13" t="s">
        <v>38</v>
      </c>
      <c r="D15" s="19"/>
      <c r="E15" s="15" t="s">
        <v>49</v>
      </c>
      <c r="F15" s="16">
        <v>63.752099999999999</v>
      </c>
      <c r="G15" s="16">
        <f>VLOOKUP(B15,[1]Sheet2!$C$3:$M$24,11,0)</f>
        <v>71.413387</v>
      </c>
      <c r="H15" s="20"/>
      <c r="J15" s="17" t="str">
        <f>VLOOKUP(B15,[1]Sheet2!$C$3:$E$24,1,0)</f>
        <v>SLT0000552</v>
      </c>
      <c r="K15" s="22">
        <f t="shared" si="0"/>
        <v>0.12017309233735048</v>
      </c>
    </row>
    <row r="16" spans="1:11" s="17" customFormat="1" ht="24">
      <c r="A16" s="18">
        <v>8</v>
      </c>
      <c r="B16" s="13" t="s">
        <v>22</v>
      </c>
      <c r="C16" s="14" t="s">
        <v>53</v>
      </c>
      <c r="D16" s="19"/>
      <c r="E16" s="15" t="s">
        <v>49</v>
      </c>
      <c r="F16" s="16">
        <v>53.470100000000002</v>
      </c>
      <c r="G16" s="16">
        <f>VLOOKUP(B16,[1]Sheet2!$C$3:$M$24,11,0)</f>
        <v>57.927547000000004</v>
      </c>
      <c r="H16" s="21"/>
      <c r="J16" s="17" t="str">
        <f>VLOOKUP(B16,[1]Sheet2!$C$3:$E$24,1,0)</f>
        <v>SLT0000558</v>
      </c>
      <c r="K16" s="22">
        <f t="shared" si="0"/>
        <v>8.3363356343077746E-2</v>
      </c>
    </row>
    <row r="17" spans="1:11" s="17" customFormat="1">
      <c r="A17" s="18">
        <v>9</v>
      </c>
      <c r="B17" s="13" t="s">
        <v>23</v>
      </c>
      <c r="C17" s="14" t="s">
        <v>39</v>
      </c>
      <c r="D17" s="19"/>
      <c r="E17" s="15" t="s">
        <v>49</v>
      </c>
      <c r="F17" s="16">
        <v>47.965800000000002</v>
      </c>
      <c r="G17" s="16">
        <f>VLOOKUP(B17,[1]Sheet2!$C$3:$M$24,11,0)</f>
        <v>52.588376000000004</v>
      </c>
      <c r="H17" s="21"/>
      <c r="J17" s="17" t="str">
        <f>VLOOKUP(B17,[1]Sheet2!$C$3:$E$24,1,0)</f>
        <v>SLT0000568</v>
      </c>
      <c r="K17" s="22">
        <f t="shared" si="0"/>
        <v>9.6372331953183357E-2</v>
      </c>
    </row>
    <row r="18" spans="1:11" s="17" customFormat="1">
      <c r="A18" s="18">
        <v>10</v>
      </c>
      <c r="B18" s="13" t="s">
        <v>24</v>
      </c>
      <c r="C18" s="14" t="s">
        <v>40</v>
      </c>
      <c r="D18" s="19"/>
      <c r="E18" s="15" t="s">
        <v>49</v>
      </c>
      <c r="F18" s="16">
        <v>47.965800000000002</v>
      </c>
      <c r="G18" s="16">
        <f>VLOOKUP(B18,[1]Sheet2!$C$3:$M$24,11,0)</f>
        <v>52.588376000000004</v>
      </c>
      <c r="H18" s="21"/>
      <c r="J18" s="17" t="str">
        <f>VLOOKUP(B18,[1]Sheet2!$C$3:$E$24,1,0)</f>
        <v>SLT0000569</v>
      </c>
      <c r="K18" s="22">
        <f t="shared" si="0"/>
        <v>9.6372331953183357E-2</v>
      </c>
    </row>
    <row r="19" spans="1:11" s="17" customFormat="1">
      <c r="A19" s="18">
        <v>11</v>
      </c>
      <c r="B19" s="13" t="s">
        <v>25</v>
      </c>
      <c r="C19" s="14" t="s">
        <v>41</v>
      </c>
      <c r="D19" s="19"/>
      <c r="E19" s="15" t="s">
        <v>49</v>
      </c>
      <c r="F19" s="16">
        <v>30.726500000000001</v>
      </c>
      <c r="G19" s="16">
        <f>VLOOKUP(B19,[1]Sheet2!$C$3:$M$24,11,0)</f>
        <v>32.807155000000002</v>
      </c>
      <c r="H19" s="21"/>
      <c r="J19" s="17" t="str">
        <f>VLOOKUP(B19,[1]Sheet2!$C$3:$E$24,1,0)</f>
        <v>SLT0000578</v>
      </c>
      <c r="K19" s="22">
        <f t="shared" si="0"/>
        <v>6.771532716059428E-2</v>
      </c>
    </row>
    <row r="20" spans="1:11" s="17" customFormat="1">
      <c r="A20" s="18">
        <v>12</v>
      </c>
      <c r="B20" s="13" t="s">
        <v>26</v>
      </c>
      <c r="C20" s="14" t="s">
        <v>42</v>
      </c>
      <c r="D20" s="19"/>
      <c r="E20" s="15" t="s">
        <v>49</v>
      </c>
      <c r="F20" s="16">
        <v>24.6068</v>
      </c>
      <c r="G20" s="16">
        <f>VLOOKUP(B20,[1]Sheet2!$C$3:$M$24,11,0)</f>
        <v>27.732126000000001</v>
      </c>
      <c r="H20" s="21"/>
      <c r="J20" s="17" t="str">
        <f>VLOOKUP(B20,[1]Sheet2!$C$3:$E$24,1,0)</f>
        <v>SLT0000595</v>
      </c>
      <c r="K20" s="22">
        <f t="shared" si="0"/>
        <v>0.12701066371897204</v>
      </c>
    </row>
    <row r="21" spans="1:11" s="17" customFormat="1">
      <c r="A21" s="18">
        <v>13</v>
      </c>
      <c r="B21" s="13" t="s">
        <v>27</v>
      </c>
      <c r="C21" s="14" t="s">
        <v>43</v>
      </c>
      <c r="D21" s="19"/>
      <c r="E21" s="15" t="s">
        <v>49</v>
      </c>
      <c r="F21" s="16">
        <v>37.068399999999997</v>
      </c>
      <c r="G21" s="16">
        <f>VLOOKUP(B21,[1]Sheet2!$C$3:$M$24,11,0)</f>
        <v>40.216428000000001</v>
      </c>
      <c r="H21" s="21"/>
      <c r="J21" s="17" t="str">
        <f>VLOOKUP(B21,[1]Sheet2!$C$3:$E$24,1,0)</f>
        <v>SLT0000604</v>
      </c>
      <c r="K21" s="22">
        <f t="shared" si="0"/>
        <v>8.4924841644095889E-2</v>
      </c>
    </row>
    <row r="22" spans="1:11" s="17" customFormat="1">
      <c r="A22" s="18">
        <v>14</v>
      </c>
      <c r="B22" s="13" t="s">
        <v>28</v>
      </c>
      <c r="C22" s="14" t="s">
        <v>44</v>
      </c>
      <c r="D22" s="19"/>
      <c r="E22" s="15" t="s">
        <v>49</v>
      </c>
      <c r="F22" s="16">
        <v>55.7607</v>
      </c>
      <c r="G22" s="16">
        <f>VLOOKUP(B22,[1]Sheet2!$C$3:$M$24,11,0)</f>
        <v>64.160248999999993</v>
      </c>
      <c r="H22" s="20"/>
      <c r="J22" s="17" t="str">
        <f>VLOOKUP(B22,[1]Sheet2!$C$3:$E$24,1,0)</f>
        <v>SLT0000630</v>
      </c>
      <c r="K22" s="22">
        <f t="shared" si="0"/>
        <v>0.15063564481794514</v>
      </c>
    </row>
    <row r="23" spans="1:11" s="17" customFormat="1" ht="24">
      <c r="A23" s="18">
        <v>15</v>
      </c>
      <c r="B23" s="13" t="s">
        <v>29</v>
      </c>
      <c r="C23" s="14" t="s">
        <v>45</v>
      </c>
      <c r="D23" s="19"/>
      <c r="E23" s="15" t="s">
        <v>49</v>
      </c>
      <c r="F23" s="16">
        <v>50.2821</v>
      </c>
      <c r="G23" s="16">
        <f>VLOOKUP(B23,[1]Sheet2!$C$3:$M$24,11,0)</f>
        <v>55.571637000000003</v>
      </c>
      <c r="H23" s="20"/>
      <c r="J23" s="17" t="str">
        <f>VLOOKUP(B23,[1]Sheet2!$C$3:$E$24,1,0)</f>
        <v>SLT0000638</v>
      </c>
      <c r="K23" s="22">
        <f t="shared" si="0"/>
        <v>0.1051972172999935</v>
      </c>
    </row>
    <row r="24" spans="1:11" s="17" customFormat="1">
      <c r="A24" s="18">
        <v>16</v>
      </c>
      <c r="B24" s="13" t="s">
        <v>30</v>
      </c>
      <c r="C24" s="14" t="s">
        <v>46</v>
      </c>
      <c r="D24" s="19"/>
      <c r="E24" s="15" t="s">
        <v>49</v>
      </c>
      <c r="F24" s="16">
        <v>27.965800000000002</v>
      </c>
      <c r="G24" s="16">
        <f>VLOOKUP(B24,[1]Sheet2!$C$3:$M$24,11,0)</f>
        <v>30.933706000000001</v>
      </c>
      <c r="H24" s="20"/>
      <c r="J24" s="17" t="str">
        <f>VLOOKUP(B24,[1]Sheet2!$C$3:$E$24,1,0)</f>
        <v>SLT0000651</v>
      </c>
      <c r="K24" s="22">
        <f t="shared" si="0"/>
        <v>0.10612626851368454</v>
      </c>
    </row>
    <row r="25" spans="1:11" s="17" customFormat="1">
      <c r="A25" s="18">
        <v>17</v>
      </c>
      <c r="B25" s="13" t="s">
        <v>54</v>
      </c>
      <c r="C25" s="14" t="s">
        <v>55</v>
      </c>
      <c r="D25" s="19"/>
      <c r="E25" s="15"/>
      <c r="F25" s="16">
        <v>25.214200000000002</v>
      </c>
      <c r="G25" s="16">
        <f>VLOOKUP(B25,[1]Sheet2!$C$3:$M$24,11,0)</f>
        <v>26.914118000000002</v>
      </c>
      <c r="H25" s="20"/>
      <c r="J25" s="17" t="str">
        <f>VLOOKUP(B25,[1]Sheet2!$C$3:$E$24,1,0)</f>
        <v>SHT0000733</v>
      </c>
      <c r="K25" s="22">
        <f t="shared" si="0"/>
        <v>6.7419073379286279E-2</v>
      </c>
    </row>
    <row r="26" spans="1:11" s="17" customFormat="1">
      <c r="A26" s="18">
        <v>18</v>
      </c>
      <c r="B26" s="13" t="s">
        <v>56</v>
      </c>
      <c r="C26" s="14" t="s">
        <v>57</v>
      </c>
      <c r="D26" s="19"/>
      <c r="E26" s="15"/>
      <c r="F26" s="16">
        <v>23.076899999999998</v>
      </c>
      <c r="G26" s="16">
        <f>VLOOKUP(B26,[1]Sheet2!$C$3:$M$24,11,0)</f>
        <v>24.761626999999997</v>
      </c>
      <c r="H26" s="20"/>
      <c r="J26" s="17" t="str">
        <f>VLOOKUP(B26,[1]Sheet2!$C$3:$E$24,1,0)</f>
        <v>SHT0000078</v>
      </c>
      <c r="K26" s="22">
        <f t="shared" si="0"/>
        <v>7.3004909671576287E-2</v>
      </c>
    </row>
    <row r="27" spans="1:11" s="17" customFormat="1">
      <c r="A27" s="18">
        <v>19</v>
      </c>
      <c r="B27" s="13" t="s">
        <v>58</v>
      </c>
      <c r="C27" s="14" t="s">
        <v>59</v>
      </c>
      <c r="D27" s="19"/>
      <c r="E27" s="15"/>
      <c r="F27" s="16">
        <v>24.786799999999999</v>
      </c>
      <c r="G27" s="16">
        <f>VLOOKUP(B27,[1]Sheet2!$C$3:$M$24,11,0)</f>
        <v>26.298998999999998</v>
      </c>
      <c r="H27" s="20"/>
      <c r="J27" s="17" t="str">
        <f>VLOOKUP(B27,[1]Sheet2!$C$3:$E$24,1,0)</f>
        <v>SHT0000037</v>
      </c>
      <c r="K27" s="22">
        <f t="shared" si="0"/>
        <v>6.1008238255845816E-2</v>
      </c>
    </row>
    <row r="28" spans="1:11" s="17" customFormat="1">
      <c r="A28" s="18">
        <v>20</v>
      </c>
      <c r="B28" s="13" t="s">
        <v>60</v>
      </c>
      <c r="C28" s="14" t="s">
        <v>61</v>
      </c>
      <c r="D28" s="19"/>
      <c r="E28" s="15"/>
      <c r="F28" s="16">
        <v>32.786283185840709</v>
      </c>
      <c r="G28" s="16">
        <f>VLOOKUP(B28,[1]Sheet2!$C$3:$M$24,11,0)</f>
        <v>34.805144690265486</v>
      </c>
      <c r="H28" s="20"/>
      <c r="J28" s="17" t="str">
        <f>VLOOKUP(B28,[1]Sheet2!$C$3:$E$24,1,0)</f>
        <v>SLT0000264</v>
      </c>
      <c r="K28" s="22">
        <f t="shared" si="0"/>
        <v>6.1576406602156575E-2</v>
      </c>
    </row>
    <row r="29" spans="1:11" s="17" customFormat="1">
      <c r="A29" s="18">
        <v>21</v>
      </c>
      <c r="B29" s="13" t="s">
        <v>31</v>
      </c>
      <c r="C29" s="14" t="s">
        <v>47</v>
      </c>
      <c r="D29" s="19"/>
      <c r="E29" s="15" t="s">
        <v>49</v>
      </c>
      <c r="F29" s="16">
        <v>31.6496</v>
      </c>
      <c r="G29" s="16">
        <f>VLOOKUP(B29,[1]Sheet2!$C$3:$M$24,11,0)</f>
        <v>33.430641999999999</v>
      </c>
      <c r="H29" s="21"/>
      <c r="J29" s="17" t="str">
        <f>VLOOKUP(B29,[1]Sheet2!$C$3:$E$24,1,0)</f>
        <v>SLT0001041</v>
      </c>
      <c r="K29" s="22">
        <f t="shared" si="0"/>
        <v>5.627376017390423E-2</v>
      </c>
    </row>
    <row r="30" spans="1:11" s="17" customFormat="1">
      <c r="A30" s="18">
        <v>22</v>
      </c>
      <c r="B30" s="13" t="s">
        <v>32</v>
      </c>
      <c r="C30" s="14" t="s">
        <v>48</v>
      </c>
      <c r="D30" s="19"/>
      <c r="E30" s="15" t="s">
        <v>49</v>
      </c>
      <c r="F30" s="16">
        <v>31.6496</v>
      </c>
      <c r="G30" s="16">
        <f>VLOOKUP(B30,[1]Sheet2!$C$3:$M$24,11,0)</f>
        <v>33.430641999999999</v>
      </c>
      <c r="H30" s="20"/>
      <c r="J30" s="17" t="str">
        <f>VLOOKUP(B30,[1]Sheet2!$C$3:$E$24,1,0)</f>
        <v>SLT0001042</v>
      </c>
      <c r="K30" s="22">
        <f t="shared" si="0"/>
        <v>5.627376017390423E-2</v>
      </c>
    </row>
    <row r="31" spans="1:11" ht="43.8" customHeight="1">
      <c r="A31" s="27" t="s">
        <v>10</v>
      </c>
      <c r="B31" s="27"/>
      <c r="C31" s="27"/>
      <c r="D31" s="27"/>
      <c r="E31" s="27"/>
      <c r="F31" s="27"/>
      <c r="G31" s="27"/>
      <c r="H31" s="27"/>
    </row>
    <row r="32" spans="1:11" ht="37.200000000000003" customHeight="1">
      <c r="A32" s="28" t="s">
        <v>65</v>
      </c>
      <c r="B32" s="28"/>
      <c r="C32" s="28"/>
      <c r="D32" s="28"/>
      <c r="E32" s="28"/>
      <c r="F32" s="28"/>
      <c r="G32" s="28"/>
      <c r="H32" s="28"/>
    </row>
    <row r="33" spans="1:8" ht="43.8" customHeight="1">
      <c r="A33" s="28" t="s">
        <v>11</v>
      </c>
      <c r="B33" s="28"/>
      <c r="C33" s="28"/>
      <c r="D33" s="28"/>
      <c r="E33" s="28"/>
      <c r="F33" s="28"/>
      <c r="G33" s="28"/>
      <c r="H33" s="28"/>
    </row>
    <row r="34" spans="1:8" ht="21.6" customHeight="1">
      <c r="A34" s="24" t="s">
        <v>12</v>
      </c>
      <c r="B34" s="24"/>
      <c r="C34" s="24"/>
      <c r="D34" s="24"/>
      <c r="E34" s="24"/>
      <c r="F34" s="24"/>
      <c r="G34" s="24"/>
      <c r="H34" s="24"/>
    </row>
    <row r="35" spans="1:8" ht="15.6">
      <c r="A35" s="12"/>
      <c r="B35" s="3"/>
      <c r="C35" s="12"/>
      <c r="D35" s="12"/>
      <c r="E35" s="12"/>
      <c r="F35" s="4"/>
      <c r="G35" s="4"/>
      <c r="H35" s="5"/>
    </row>
    <row r="36" spans="1:8" ht="15.6">
      <c r="A36" s="6" t="s">
        <v>13</v>
      </c>
      <c r="B36" s="7"/>
      <c r="C36" s="8"/>
      <c r="D36" s="9" t="s">
        <v>14</v>
      </c>
      <c r="E36" s="8"/>
      <c r="F36" s="10"/>
      <c r="G36" s="10"/>
      <c r="H36" s="11"/>
    </row>
    <row r="37" spans="1:8" ht="15.6">
      <c r="A37" s="6"/>
      <c r="B37" s="7"/>
      <c r="C37" s="8"/>
      <c r="D37" s="9"/>
      <c r="E37" s="8"/>
      <c r="F37" s="10"/>
      <c r="G37" s="10"/>
      <c r="H37" s="11"/>
    </row>
    <row r="38" spans="1:8" ht="15.6">
      <c r="A38" s="6" t="s">
        <v>15</v>
      </c>
      <c r="B38" s="6"/>
      <c r="C38" s="12"/>
      <c r="D38" s="6" t="s">
        <v>15</v>
      </c>
      <c r="E38" s="12"/>
      <c r="F38" s="10"/>
      <c r="G38" s="10"/>
      <c r="H38" s="11"/>
    </row>
  </sheetData>
  <mergeCells count="17">
    <mergeCell ref="A6:H6"/>
    <mergeCell ref="A1:H1"/>
    <mergeCell ref="A2:H2"/>
    <mergeCell ref="A3:H3"/>
    <mergeCell ref="A4:H4"/>
    <mergeCell ref="A5:H5"/>
    <mergeCell ref="A34:H34"/>
    <mergeCell ref="H7:H8"/>
    <mergeCell ref="A31:H31"/>
    <mergeCell ref="A32:H32"/>
    <mergeCell ref="A33:H33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恒伟1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2022-01-10T01:26:18Z</dcterms:modified>
</cp:coreProperties>
</file>