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日常工作\成本类\价格测算\弹簧\海兴中盛\"/>
    </mc:Choice>
  </mc:AlternateContent>
  <bookViews>
    <workbookView xWindow="0" yWindow="0" windowWidth="19200" windowHeight="7620"/>
  </bookViews>
  <sheets>
    <sheet name="中盛7" sheetId="1" r:id="rId1"/>
  </sheets>
  <externalReferences>
    <externalReference r:id="rId2"/>
  </externalReferences>
  <definedNames>
    <definedName name="_xlnm.Print_Titles" localSheetId="0">中盛7!$A$7:$IR$8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K40" i="1"/>
  <c r="K39" i="1"/>
  <c r="G38" i="1"/>
  <c r="K38" i="1" s="1"/>
  <c r="G37" i="1"/>
  <c r="K36" i="1"/>
  <c r="G36" i="1"/>
  <c r="G35" i="1"/>
  <c r="K35" i="1" s="1"/>
  <c r="G34" i="1"/>
  <c r="K33" i="1"/>
  <c r="K32" i="1"/>
  <c r="K31" i="1"/>
  <c r="G31" i="1"/>
  <c r="G30" i="1"/>
  <c r="K30" i="1" s="1"/>
  <c r="K29" i="1"/>
  <c r="K28" i="1"/>
  <c r="K27" i="1"/>
  <c r="K26" i="1"/>
  <c r="K25" i="1"/>
  <c r="K24" i="1"/>
  <c r="G23" i="1"/>
  <c r="K22" i="1"/>
  <c r="K21" i="1"/>
  <c r="H21" i="1"/>
  <c r="G21" i="1"/>
  <c r="K20" i="1"/>
  <c r="K19" i="1"/>
  <c r="K18" i="1"/>
  <c r="K17" i="1"/>
  <c r="K16" i="1"/>
  <c r="G15" i="1"/>
  <c r="G14" i="1"/>
  <c r="K14" i="1" s="1"/>
  <c r="G13" i="1"/>
  <c r="K13" i="1" s="1"/>
  <c r="G12" i="1"/>
  <c r="K11" i="1"/>
  <c r="G11" i="1"/>
  <c r="G10" i="1"/>
  <c r="K10" i="1" s="1"/>
  <c r="G9" i="1"/>
  <c r="K9" i="1" l="1"/>
  <c r="K12" i="1"/>
  <c r="K15" i="1"/>
  <c r="K23" i="1"/>
  <c r="K34" i="1"/>
  <c r="K37" i="1"/>
</calcChain>
</file>

<file path=xl/sharedStrings.xml><?xml version="1.0" encoding="utf-8"?>
<sst xmlns="http://schemas.openxmlformats.org/spreadsheetml/2006/main" count="197" uniqueCount="148">
  <si>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</si>
  <si>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r>
      <t xml:space="preserve">                              协议编号：HBZYXY-2021-042-0</t>
    </r>
    <r>
      <rPr>
        <b/>
        <sz val="12"/>
        <rFont val="Microsoft YaHei UI"/>
        <family val="3"/>
        <charset val="134"/>
      </rPr>
      <t>7</t>
    </r>
    <phoneticPr fontId="5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</si>
  <si>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</si>
  <si>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</si>
  <si>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</si>
  <si>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</si>
  <si>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</si>
  <si>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</si>
  <si>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</si>
  <si>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</si>
  <si>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</si>
  <si>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</si>
  <si>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2020年</t>
  </si>
  <si>
    <t>2021年</t>
  </si>
  <si>
    <t>核算价</t>
    <phoneticPr fontId="5" type="noConversion"/>
  </si>
  <si>
    <t>2021年12月一次报价</t>
    <phoneticPr fontId="5" type="noConversion"/>
  </si>
  <si>
    <t>差价</t>
    <phoneticPr fontId="5" type="noConversion"/>
  </si>
  <si>
    <t>材质</t>
    <phoneticPr fontId="5" type="noConversion"/>
  </si>
  <si>
    <t>表面处理</t>
    <phoneticPr fontId="5" type="noConversion"/>
  </si>
  <si>
    <t>重量kg</t>
    <phoneticPr fontId="5" type="noConversion"/>
  </si>
  <si>
    <t>SHT0013729</t>
  </si>
  <si>
    <t>H6扶手手轮弹簧</t>
  </si>
  <si>
    <t>02.01.04.776</t>
  </si>
  <si>
    <t>件</t>
    <phoneticPr fontId="5" type="noConversion"/>
  </si>
  <si>
    <t>65Mn</t>
  </si>
  <si>
    <t>黑色</t>
    <phoneticPr fontId="5" type="noConversion"/>
  </si>
  <si>
    <t>REM0010172</t>
  </si>
  <si>
    <t>H6下镜座弹簧</t>
  </si>
  <si>
    <t>02.01.05.307</t>
  </si>
  <si>
    <t>82B</t>
    <phoneticPr fontId="5" type="noConversion"/>
  </si>
  <si>
    <t>RSM0010036</t>
  </si>
  <si>
    <t>H6补盲镜弹簧</t>
  </si>
  <si>
    <t>02.01.05.308</t>
  </si>
  <si>
    <t>SHT0011809</t>
  </si>
  <si>
    <t>仰角调节机构扭簧</t>
  </si>
  <si>
    <t>02.03.11.111</t>
  </si>
  <si>
    <t>SCS0006414</t>
    <phoneticPr fontId="5" type="noConversion"/>
  </si>
  <si>
    <t>P203靠背左侧面套固定钢丝</t>
  </si>
  <si>
    <t>02.03.50.009</t>
    <phoneticPr fontId="5" type="noConversion"/>
  </si>
  <si>
    <t>湖南销价？</t>
    <phoneticPr fontId="5" type="noConversion"/>
  </si>
  <si>
    <t>SCS0006416</t>
    <phoneticPr fontId="5" type="noConversion"/>
  </si>
  <si>
    <t>P203靠背右侧面套固定钢丝</t>
  </si>
  <si>
    <t>02.03.50.010</t>
  </si>
  <si>
    <t>SLT0010193</t>
    <phoneticPr fontId="5" type="noConversion"/>
  </si>
  <si>
    <t>气管线接头固定钢丝</t>
  </si>
  <si>
    <t>02.03.54.005</t>
    <phoneticPr fontId="5" type="noConversion"/>
  </si>
  <si>
    <t>Q235 φ5</t>
  </si>
  <si>
    <t>SHT0012049</t>
  </si>
  <si>
    <t>拉簧固定钢丝</t>
  </si>
  <si>
    <t>02.03.60.005</t>
  </si>
  <si>
    <t>Q235 Φ4</t>
  </si>
  <si>
    <t>SHT0012110</t>
  </si>
  <si>
    <t>M4主边罩壳固定钢丝</t>
    <phoneticPr fontId="21" type="noConversion"/>
  </si>
  <si>
    <t>02.03.60.015</t>
  </si>
  <si>
    <t>Q235 Φ5</t>
  </si>
  <si>
    <t>SHT0012006</t>
  </si>
  <si>
    <t>升降锁止轴安装卡箍</t>
    <phoneticPr fontId="21" type="noConversion"/>
  </si>
  <si>
    <t>02.03.60.020</t>
  </si>
  <si>
    <t>SHT0012034</t>
  </si>
  <si>
    <t>气阀固定钢丝</t>
  </si>
  <si>
    <t>02.03.60.036</t>
  </si>
  <si>
    <t>20#</t>
  </si>
  <si>
    <t>SHT0012112</t>
  </si>
  <si>
    <t>M3000副边罩壳固定钢丝</t>
    <phoneticPr fontId="21" type="noConversion"/>
  </si>
  <si>
    <t>02.03.60.068</t>
  </si>
  <si>
    <t>SLT0010335</t>
  </si>
  <si>
    <t>驾驶员侧翼支撑钢丝</t>
    <phoneticPr fontId="21" type="noConversion"/>
  </si>
  <si>
    <t>02.03.64.004</t>
  </si>
  <si>
    <t>Q235 φ6</t>
  </si>
  <si>
    <t>SLT0010437</t>
  </si>
  <si>
    <t>副驾靠背头枕支撑杆</t>
    <phoneticPr fontId="21" type="noConversion"/>
  </si>
  <si>
    <t>02.03.64.014</t>
  </si>
  <si>
    <t>Q235
φ8</t>
  </si>
  <si>
    <t>SLT0010438</t>
  </si>
  <si>
    <t>副驾靠背头枕加强钢丝</t>
    <phoneticPr fontId="21" type="noConversion"/>
  </si>
  <si>
    <t>02.03.64.015</t>
  </si>
  <si>
    <t>Q235
φ5</t>
  </si>
  <si>
    <t>SLT0010439</t>
  </si>
  <si>
    <t>副驾靠背支撑钢丝焊接总成</t>
    <phoneticPr fontId="21" type="noConversion"/>
  </si>
  <si>
    <t>02.03.64.016</t>
  </si>
  <si>
    <t>SLT0010355</t>
  </si>
  <si>
    <t>副驾靠背侧翼支撑钢丝</t>
    <phoneticPr fontId="21" type="noConversion"/>
  </si>
  <si>
    <t>02.03.64.019</t>
  </si>
  <si>
    <t>Q235
φ6</t>
  </si>
  <si>
    <t>SLT0010397</t>
  </si>
  <si>
    <t>副驾座垫骨架总成</t>
    <phoneticPr fontId="21" type="noConversion"/>
  </si>
  <si>
    <t>02.12.36.002</t>
  </si>
  <si>
    <t>Q195
φ5</t>
  </si>
  <si>
    <t>SLT0010472</t>
  </si>
  <si>
    <t>拉簧</t>
    <phoneticPr fontId="21" type="noConversion"/>
  </si>
  <si>
    <t>02.12.36.003</t>
  </si>
  <si>
    <t>SLT0010415</t>
  </si>
  <si>
    <t>驾驶员左侧护板固定钢丝A</t>
    <phoneticPr fontId="21" type="noConversion"/>
  </si>
  <si>
    <t>02.12.36.004</t>
  </si>
  <si>
    <t>镀黑锌</t>
  </si>
  <si>
    <t>SLT0010416</t>
  </si>
  <si>
    <t>驾驶员左侧护板固定钢丝B</t>
  </si>
  <si>
    <t>02.12.36.005</t>
  </si>
  <si>
    <t>BSP0010016</t>
  </si>
  <si>
    <t>座垫翻折限位钣金回位簧</t>
    <phoneticPr fontId="21" type="noConversion"/>
  </si>
  <si>
    <t>02.03.61.063</t>
  </si>
  <si>
    <t>SCS0007057</t>
    <phoneticPr fontId="5" type="noConversion"/>
  </si>
  <si>
    <t>儿童锁挂钩</t>
  </si>
  <si>
    <t>02.03.16.023</t>
    <phoneticPr fontId="5" type="noConversion"/>
  </si>
  <si>
    <t>已停用</t>
    <phoneticPr fontId="5" type="noConversion"/>
  </si>
  <si>
    <t>SHT0011054</t>
  </si>
  <si>
    <t>D03靠背骨架下支撑钢丝</t>
  </si>
  <si>
    <t>02.03.27.097</t>
  </si>
  <si>
    <t>图纸</t>
    <phoneticPr fontId="5" type="noConversion"/>
  </si>
  <si>
    <t>D03靠背骨架下支撑钢丝新状态</t>
  </si>
  <si>
    <t>02.03.27.097A</t>
  </si>
  <si>
    <t>SCS0011618</t>
    <phoneticPr fontId="5" type="noConversion"/>
  </si>
  <si>
    <t>靠背复位卷簧</t>
    <phoneticPr fontId="21" type="noConversion"/>
  </si>
  <si>
    <t>02.03.58.001</t>
    <phoneticPr fontId="5" type="noConversion"/>
  </si>
  <si>
    <t>SCS0010584</t>
  </si>
  <si>
    <t>靠背面套固定钢丝-左</t>
  </si>
  <si>
    <t>02.03.58.002</t>
  </si>
  <si>
    <t>SCS0010765</t>
  </si>
  <si>
    <t>靠背侧翼支撑钢丝-左</t>
  </si>
  <si>
    <t>02.03.58.003</t>
  </si>
  <si>
    <t>SCS0010585</t>
    <phoneticPr fontId="5" type="noConversion"/>
  </si>
  <si>
    <t>靠背面套固定钢丝-右</t>
  </si>
  <si>
    <t>02.03.58.005</t>
  </si>
  <si>
    <t>SCS0010764</t>
  </si>
  <si>
    <t>靠背侧翼支撑钢丝-右</t>
  </si>
  <si>
    <t>02.03.58.006</t>
  </si>
  <si>
    <t>SHT0012385</t>
    <phoneticPr fontId="5" type="noConversion"/>
  </si>
  <si>
    <t>T5侧翼支撑上安装钢丝</t>
    <phoneticPr fontId="21" type="noConversion"/>
  </si>
  <si>
    <t>02.03.61.020</t>
  </si>
  <si>
    <t>Q235 Φ8</t>
    <phoneticPr fontId="5" type="noConversion"/>
  </si>
  <si>
    <t>SHT0002532</t>
    <phoneticPr fontId="5" type="noConversion"/>
  </si>
  <si>
    <t>T5侧翼支撑下安装钢丝</t>
  </si>
  <si>
    <t>02.03.61.021</t>
    <phoneticPr fontId="5" type="noConversion"/>
  </si>
  <si>
    <t>Q235 φ5</t>
    <phoneticPr fontId="5" type="noConversion"/>
  </si>
  <si>
    <t>BSP0010035</t>
  </si>
  <si>
    <t>靠背回位簧（汕德卡）</t>
    <phoneticPr fontId="21" type="noConversion"/>
  </si>
  <si>
    <t>02.03.61.064</t>
  </si>
  <si>
    <t>65Mn
t=2.0</t>
  </si>
  <si>
    <t>对照H4定价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</si>
  <si>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</si>
  <si>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5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</si>
  <si>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</si>
  <si>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</si>
  <si>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</si>
  <si>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</si>
  <si>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</si>
  <si>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图纸</t>
    <phoneticPr fontId="5" type="noConversion"/>
  </si>
  <si>
    <t>目标未税采购价格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</si>
</sst>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00_);[Red]\(0.0000\)"/>
    <numFmt numFmtId="177" formatCode="0.00_);[Red]\(0.00\)"/>
    <numFmt numFmtId="178" formatCode="0_ "/>
    <numFmt numFmtId="179" formatCode="0.0000_ ;[Red]\-0.0000\ "/>
  </numFmts>
  <fonts count="25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2"/>
      <name val="Microsoft YaHei UI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indexed="8"/>
      <name val="楷体_GB2312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8" fillId="2" borderId="0" xfId="1" applyFont="1" applyFill="1" applyAlignment="1">
      <alignment horizontal="left" vertical="center" shrinkToFit="1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6" fontId="14" fillId="0" borderId="1" xfId="2" applyNumberFormat="1" applyFont="1" applyBorder="1" applyAlignment="1">
      <alignment horizontal="center" vertical="center" wrapText="1"/>
    </xf>
    <xf numFmtId="177" fontId="11" fillId="2" borderId="0" xfId="1" applyNumberFormat="1" applyFont="1" applyFill="1" applyBorder="1" applyAlignment="1">
      <alignment horizontal="center" vertical="center" shrinkToFit="1"/>
    </xf>
    <xf numFmtId="176" fontId="14" fillId="0" borderId="1" xfId="2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178" fontId="15" fillId="2" borderId="1" xfId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 wrapText="1"/>
    </xf>
    <xf numFmtId="176" fontId="20" fillId="2" borderId="1" xfId="1" applyNumberFormat="1" applyFont="1" applyFill="1" applyBorder="1" applyAlignment="1">
      <alignment horizontal="center" vertical="center" wrapText="1"/>
    </xf>
    <xf numFmtId="176" fontId="20" fillId="3" borderId="1" xfId="1" applyNumberFormat="1" applyFont="1" applyFill="1" applyBorder="1" applyAlignment="1">
      <alignment horizontal="center" vertical="center" wrapText="1"/>
    </xf>
    <xf numFmtId="176" fontId="20" fillId="2" borderId="1" xfId="1" applyNumberFormat="1" applyFont="1" applyFill="1" applyBorder="1" applyAlignment="1">
      <alignment horizontal="center" vertical="center" shrinkToFit="1"/>
    </xf>
    <xf numFmtId="176" fontId="20" fillId="2" borderId="0" xfId="1" applyNumberFormat="1" applyFont="1" applyFill="1" applyBorder="1" applyAlignment="1">
      <alignment horizontal="center" vertical="center" shrinkToFit="1"/>
    </xf>
    <xf numFmtId="179" fontId="1" fillId="0" borderId="0" xfId="1" applyNumberForma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" fillId="4" borderId="0" xfId="1" applyFill="1">
      <alignment vertical="center"/>
    </xf>
    <xf numFmtId="0" fontId="17" fillId="0" borderId="1" xfId="0" applyFont="1" applyBorder="1" applyAlignment="1">
      <alignment horizontal="center" vertical="center" wrapText="1"/>
    </xf>
    <xf numFmtId="178" fontId="15" fillId="3" borderId="1" xfId="1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3" borderId="1" xfId="1" applyFont="1" applyFill="1" applyBorder="1" applyAlignment="1">
      <alignment horizontal="center" vertical="center" wrapText="1"/>
    </xf>
    <xf numFmtId="176" fontId="20" fillId="3" borderId="1" xfId="1" applyNumberFormat="1" applyFont="1" applyFill="1" applyBorder="1" applyAlignment="1">
      <alignment horizontal="center" vertical="center" shrinkToFit="1"/>
    </xf>
    <xf numFmtId="176" fontId="20" fillId="3" borderId="0" xfId="1" applyNumberFormat="1" applyFont="1" applyFill="1" applyBorder="1" applyAlignment="1">
      <alignment horizontal="center" vertical="center" shrinkToFit="1"/>
    </xf>
    <xf numFmtId="0" fontId="1" fillId="3" borderId="1" xfId="1" applyFill="1" applyBorder="1" applyAlignment="1">
      <alignment horizontal="center" vertical="center"/>
    </xf>
    <xf numFmtId="179" fontId="1" fillId="3" borderId="0" xfId="1" applyNumberFormat="1" applyFill="1">
      <alignment vertical="center"/>
    </xf>
    <xf numFmtId="0" fontId="1" fillId="3" borderId="0" xfId="1" applyFill="1">
      <alignment vertical="center"/>
    </xf>
    <xf numFmtId="0" fontId="16" fillId="0" borderId="1" xfId="0" applyFont="1" applyBorder="1" applyAlignment="1">
      <alignment horizontal="center" vertical="center"/>
    </xf>
    <xf numFmtId="176" fontId="20" fillId="5" borderId="1" xfId="1" applyNumberFormat="1" applyFont="1" applyFill="1" applyBorder="1" applyAlignment="1">
      <alignment horizontal="center" vertical="center" wrapText="1"/>
    </xf>
    <xf numFmtId="176" fontId="20" fillId="4" borderId="0" xfId="1" applyNumberFormat="1" applyFont="1" applyFill="1" applyBorder="1" applyAlignment="1">
      <alignment horizontal="center" vertical="center" shrinkToFit="1"/>
    </xf>
    <xf numFmtId="0" fontId="16" fillId="0" borderId="1" xfId="1" applyFont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176" fontId="20" fillId="0" borderId="1" xfId="1" applyNumberFormat="1" applyFont="1" applyFill="1" applyBorder="1" applyAlignment="1">
      <alignment horizontal="center" vertical="center" wrapText="1"/>
    </xf>
    <xf numFmtId="176" fontId="20" fillId="0" borderId="1" xfId="1" applyNumberFormat="1" applyFont="1" applyFill="1" applyBorder="1" applyAlignment="1">
      <alignment horizontal="center" vertical="center" shrinkToFit="1"/>
    </xf>
    <xf numFmtId="0" fontId="1" fillId="0" borderId="1" xfId="1" applyFill="1" applyBorder="1" applyAlignment="1">
      <alignment horizontal="center" vertical="center"/>
    </xf>
    <xf numFmtId="179" fontId="1" fillId="0" borderId="0" xfId="1" applyNumberFormat="1" applyFill="1">
      <alignment vertical="center"/>
    </xf>
    <xf numFmtId="0" fontId="16" fillId="0" borderId="1" xfId="1" applyFont="1" applyFill="1" applyBorder="1" applyAlignment="1">
      <alignment horizontal="center" vertical="center"/>
    </xf>
    <xf numFmtId="0" fontId="1" fillId="0" borderId="0" xfId="1" applyFill="1">
      <alignment vertical="center"/>
    </xf>
    <xf numFmtId="0" fontId="16" fillId="3" borderId="1" xfId="1" applyFont="1" applyFill="1" applyBorder="1" applyAlignment="1">
      <alignment horizontal="center" vertical="center"/>
    </xf>
    <xf numFmtId="49" fontId="22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3" fillId="3" borderId="1" xfId="4" applyFont="1" applyFill="1" applyBorder="1" applyAlignment="1" applyProtection="1">
      <alignment horizontal="center" vertical="center"/>
    </xf>
    <xf numFmtId="0" fontId="22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 wrapText="1"/>
    </xf>
    <xf numFmtId="0" fontId="19" fillId="4" borderId="1" xfId="5" applyFont="1" applyFill="1" applyBorder="1" applyAlignment="1">
      <alignment horizontal="center" vertical="center" wrapText="1"/>
    </xf>
    <xf numFmtId="176" fontId="20" fillId="4" borderId="1" xfId="1" applyNumberFormat="1" applyFont="1" applyFill="1" applyBorder="1" applyAlignment="1">
      <alignment horizontal="center" vertical="center" wrapText="1"/>
    </xf>
    <xf numFmtId="0" fontId="1" fillId="0" borderId="1" xfId="1" applyBorder="1">
      <alignment vertical="center"/>
    </xf>
    <xf numFmtId="176" fontId="20" fillId="4" borderId="1" xfId="1" applyNumberFormat="1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4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24" fillId="0" borderId="0" xfId="1" applyNumberFormat="1" applyFont="1" applyFill="1" applyAlignment="1">
      <alignment vertical="center"/>
    </xf>
    <xf numFmtId="0" fontId="24" fillId="0" borderId="0" xfId="1" applyFont="1" applyFill="1" applyAlignment="1">
      <alignment vertical="center" shrinkToFit="1"/>
    </xf>
    <xf numFmtId="177" fontId="11" fillId="4" borderId="1" xfId="1" applyNumberFormat="1" applyFont="1" applyFill="1" applyBorder="1" applyAlignment="1">
      <alignment horizontal="center" vertical="center" wrapText="1" shrinkToFit="1"/>
    </xf>
  </cellXfs>
  <cellStyles count="6">
    <cellStyle name="常规" xfId="0" builtinId="0"/>
    <cellStyle name="常规 2" xfId="1"/>
    <cellStyle name="常规 2 2 6" xfId="2"/>
    <cellStyle name="常规 3 30" xfId="5"/>
    <cellStyle name="常规 40" xfId="4"/>
    <cellStyle name="样式 1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6410;&#23450;&#20215;&#21378;&#23478;/&#28023;&#20852;&#20013;&#30427;/&#38050;&#19997;-&#26680;&#31639;-2021.12.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一批"/>
      <sheetName val="第二批"/>
      <sheetName val="Sheet2"/>
      <sheetName val="Sheet3"/>
    </sheetNames>
    <sheetDataSet>
      <sheetData sheetId="0">
        <row r="4">
          <cell r="A4" t="str">
            <v>02.03.27.097</v>
          </cell>
          <cell r="B4" t="str">
            <v>SHT0011054</v>
          </cell>
          <cell r="C4" t="str">
            <v>D03靠背骨架下支撑钢丝（SHT0011054)</v>
          </cell>
          <cell r="E4">
            <v>1</v>
          </cell>
          <cell r="F4" t="str">
            <v>Q235/φ8.0</v>
          </cell>
          <cell r="G4">
            <v>8</v>
          </cell>
          <cell r="H4">
            <v>597</v>
          </cell>
          <cell r="I4">
            <v>5.5</v>
          </cell>
          <cell r="J4">
            <v>2</v>
          </cell>
          <cell r="K4">
            <v>0.24</v>
          </cell>
          <cell r="L4">
            <v>0.23580000000000001</v>
          </cell>
          <cell r="M4">
            <v>4.1999999999999815E-3</v>
          </cell>
          <cell r="N4">
            <v>1.3115999999999999</v>
          </cell>
          <cell r="O4" t="str">
            <v>截料折弯</v>
          </cell>
          <cell r="Q4">
            <v>5</v>
          </cell>
          <cell r="R4">
            <v>0.04</v>
          </cell>
          <cell r="S4">
            <v>0.2</v>
          </cell>
          <cell r="T4">
            <v>1.8425182905982902</v>
          </cell>
          <cell r="U4">
            <v>1.630547159821496</v>
          </cell>
        </row>
        <row r="5">
          <cell r="O5" t="str">
            <v>检具检验</v>
          </cell>
          <cell r="Q5">
            <v>1</v>
          </cell>
          <cell r="R5">
            <v>2.3831908831908829E-2</v>
          </cell>
          <cell r="S5">
            <v>2.3831908831908829E-2</v>
          </cell>
        </row>
        <row r="6">
          <cell r="A6" t="str">
            <v>02.03.27.097A</v>
          </cell>
          <cell r="B6" t="str">
            <v>SHT0011054</v>
          </cell>
          <cell r="C6" t="str">
            <v>D03靠背骨架下支撑钢丝新状态（SHT0011054)</v>
          </cell>
          <cell r="E6">
            <v>1</v>
          </cell>
          <cell r="F6" t="str">
            <v>Q235/φ8.0</v>
          </cell>
          <cell r="G6">
            <v>8</v>
          </cell>
          <cell r="H6">
            <v>738</v>
          </cell>
          <cell r="I6">
            <v>5.5</v>
          </cell>
          <cell r="J6">
            <v>2</v>
          </cell>
          <cell r="K6">
            <v>0.3</v>
          </cell>
          <cell r="L6">
            <v>0.29139999999999999</v>
          </cell>
          <cell r="M6">
            <v>8.5999999999999965E-3</v>
          </cell>
          <cell r="N6">
            <v>1.6328</v>
          </cell>
          <cell r="O6" t="str">
            <v>截料折弯</v>
          </cell>
          <cell r="Q6">
            <v>9</v>
          </cell>
          <cell r="R6">
            <v>0.04</v>
          </cell>
          <cell r="S6">
            <v>0.36</v>
          </cell>
          <cell r="T6">
            <v>2.4199582905982902</v>
          </cell>
          <cell r="U6">
            <v>2.141556009379018</v>
          </cell>
        </row>
        <row r="7">
          <cell r="O7" t="str">
            <v>检具检验</v>
          </cell>
          <cell r="Q7">
            <v>1</v>
          </cell>
          <cell r="R7">
            <v>2.3831908831908829E-2</v>
          </cell>
          <cell r="S7">
            <v>2.3831908831908829E-2</v>
          </cell>
        </row>
        <row r="8">
          <cell r="A8" t="str">
            <v>02.03.50.009</v>
          </cell>
          <cell r="B8" t="str">
            <v>SCS0006414</v>
          </cell>
          <cell r="C8" t="str">
            <v>P203靠背左侧面套固定钢丝（6801519X1006A）</v>
          </cell>
          <cell r="E8">
            <v>1</v>
          </cell>
          <cell r="F8" t="str">
            <v>Q235/φ5.0</v>
          </cell>
          <cell r="G8">
            <v>5</v>
          </cell>
          <cell r="H8">
            <v>350</v>
          </cell>
          <cell r="I8">
            <v>5.5</v>
          </cell>
          <cell r="J8">
            <v>2</v>
          </cell>
          <cell r="K8">
            <v>5.3999999999999999E-2</v>
          </cell>
          <cell r="L8">
            <v>5.3999999999999999E-2</v>
          </cell>
          <cell r="M8">
            <v>0</v>
          </cell>
          <cell r="N8">
            <v>0.29699999999999999</v>
          </cell>
          <cell r="O8" t="str">
            <v>截料折弯</v>
          </cell>
          <cell r="Q8">
            <v>4</v>
          </cell>
          <cell r="R8">
            <v>0.04</v>
          </cell>
          <cell r="S8">
            <v>0.16</v>
          </cell>
          <cell r="T8">
            <v>0.57699829059829055</v>
          </cell>
          <cell r="U8">
            <v>0.51061795628167306</v>
          </cell>
        </row>
        <row r="9">
          <cell r="O9" t="str">
            <v>检具检验</v>
          </cell>
          <cell r="Q9">
            <v>1</v>
          </cell>
          <cell r="R9">
            <v>2.3831908831908829E-2</v>
          </cell>
          <cell r="S9">
            <v>2.3831908831908829E-2</v>
          </cell>
        </row>
        <row r="10">
          <cell r="A10" t="str">
            <v>02.03.50.010</v>
          </cell>
          <cell r="B10" t="str">
            <v>SCS0006416</v>
          </cell>
          <cell r="C10" t="str">
            <v>P203靠背右侧面套固定钢丝（6801529X1006A）</v>
          </cell>
          <cell r="E10">
            <v>1</v>
          </cell>
          <cell r="F10" t="str">
            <v>Q235/φ5.0</v>
          </cell>
          <cell r="G10">
            <v>5</v>
          </cell>
          <cell r="H10">
            <v>350</v>
          </cell>
          <cell r="I10">
            <v>5.5</v>
          </cell>
          <cell r="K10">
            <v>5.3999999999999999E-2</v>
          </cell>
          <cell r="L10">
            <v>5.3999999999999999E-2</v>
          </cell>
          <cell r="M10">
            <v>0</v>
          </cell>
          <cell r="N10">
            <v>0.29699999999999999</v>
          </cell>
          <cell r="O10" t="str">
            <v>截料折弯</v>
          </cell>
          <cell r="Q10">
            <v>4</v>
          </cell>
          <cell r="R10">
            <v>0.04</v>
          </cell>
          <cell r="S10">
            <v>0.16</v>
          </cell>
          <cell r="T10">
            <v>0.57699829059829055</v>
          </cell>
          <cell r="U10">
            <v>0.51061795628167306</v>
          </cell>
        </row>
        <row r="11">
          <cell r="O11" t="str">
            <v>检具检验</v>
          </cell>
          <cell r="Q11">
            <v>1</v>
          </cell>
          <cell r="R11">
            <v>2.3831908831908829E-2</v>
          </cell>
          <cell r="S11">
            <v>2.3831908831908829E-2</v>
          </cell>
        </row>
        <row r="12">
          <cell r="A12" t="str">
            <v>02.03.54.005</v>
          </cell>
          <cell r="B12" t="str">
            <v>SLT0010193</v>
          </cell>
          <cell r="C12" t="str">
            <v>气管接头线固定钢丝</v>
          </cell>
          <cell r="E12">
            <v>1</v>
          </cell>
          <cell r="F12" t="str">
            <v>Q235/φ5.0</v>
          </cell>
          <cell r="G12">
            <v>5</v>
          </cell>
          <cell r="H12">
            <v>156</v>
          </cell>
          <cell r="I12">
            <v>5.5</v>
          </cell>
          <cell r="K12">
            <v>2.4E-2</v>
          </cell>
          <cell r="L12">
            <v>2.4E-2</v>
          </cell>
          <cell r="M12">
            <v>0</v>
          </cell>
          <cell r="N12">
            <v>0.13200000000000001</v>
          </cell>
          <cell r="O12" t="str">
            <v>截料折弯</v>
          </cell>
          <cell r="Q12">
            <v>5</v>
          </cell>
          <cell r="R12">
            <v>0.04</v>
          </cell>
          <cell r="S12">
            <v>0.2</v>
          </cell>
          <cell r="T12">
            <v>0.42699829059829059</v>
          </cell>
          <cell r="U12">
            <v>0.37787459344981472</v>
          </cell>
        </row>
        <row r="13">
          <cell r="O13" t="str">
            <v>检具检验</v>
          </cell>
          <cell r="Q13">
            <v>1</v>
          </cell>
          <cell r="R13">
            <v>2.3831908831908829E-2</v>
          </cell>
          <cell r="S13">
            <v>2.3831908831908829E-2</v>
          </cell>
        </row>
        <row r="14">
          <cell r="A14" t="str">
            <v>02.03.58.002</v>
          </cell>
          <cell r="B14" t="str">
            <v>SCS0010584</v>
          </cell>
          <cell r="C14" t="str">
            <v>靠背面套固定钢丝-左（SCS0010584)</v>
          </cell>
          <cell r="E14">
            <v>1</v>
          </cell>
          <cell r="F14" t="str">
            <v>Q235/φ6.0</v>
          </cell>
          <cell r="G14">
            <v>6</v>
          </cell>
          <cell r="H14">
            <v>289</v>
          </cell>
          <cell r="I14">
            <v>5.5</v>
          </cell>
          <cell r="K14">
            <v>6.4000000000000001E-2</v>
          </cell>
          <cell r="L14">
            <v>6.4000000000000001E-2</v>
          </cell>
          <cell r="M14">
            <v>0</v>
          </cell>
          <cell r="N14">
            <v>0.35199999999999998</v>
          </cell>
          <cell r="O14" t="str">
            <v>截料折弯</v>
          </cell>
          <cell r="Q14">
            <v>5</v>
          </cell>
          <cell r="R14">
            <v>0.04</v>
          </cell>
          <cell r="S14">
            <v>0.2</v>
          </cell>
          <cell r="T14">
            <v>0.69099829059829054</v>
          </cell>
          <cell r="U14">
            <v>0.61150291203388552</v>
          </cell>
        </row>
        <row r="15">
          <cell r="O15" t="str">
            <v>检具检验</v>
          </cell>
          <cell r="Q15">
            <v>1</v>
          </cell>
          <cell r="R15">
            <v>2.3831908831908829E-2</v>
          </cell>
          <cell r="S15">
            <v>2.3831908831908829E-2</v>
          </cell>
        </row>
        <row r="16">
          <cell r="A16" t="str">
            <v>02.03.58.003</v>
          </cell>
          <cell r="B16" t="str">
            <v>SCS0010765</v>
          </cell>
          <cell r="C16" t="str">
            <v>靠背侧翼支撑钢丝-左（SCS0010765）</v>
          </cell>
          <cell r="E16">
            <v>1</v>
          </cell>
          <cell r="F16" t="str">
            <v>Q235/φ5.0</v>
          </cell>
          <cell r="G16">
            <v>5</v>
          </cell>
          <cell r="H16">
            <v>331</v>
          </cell>
          <cell r="I16">
            <v>5.5</v>
          </cell>
          <cell r="K16">
            <v>5.0999999999999997E-2</v>
          </cell>
          <cell r="L16">
            <v>5.0999999999999997E-2</v>
          </cell>
          <cell r="M16">
            <v>0</v>
          </cell>
          <cell r="N16">
            <v>0.28049999999999997</v>
          </cell>
          <cell r="O16" t="str">
            <v>截料折弯</v>
          </cell>
          <cell r="Q16">
            <v>5</v>
          </cell>
          <cell r="R16">
            <v>0.04</v>
          </cell>
          <cell r="S16">
            <v>0.2</v>
          </cell>
          <cell r="T16">
            <v>0.60519829059829056</v>
          </cell>
          <cell r="U16">
            <v>0.53557370849406249</v>
          </cell>
        </row>
        <row r="17">
          <cell r="O17" t="str">
            <v>检具检验</v>
          </cell>
          <cell r="Q17">
            <v>1</v>
          </cell>
          <cell r="R17">
            <v>2.3831908831908829E-2</v>
          </cell>
          <cell r="S17">
            <v>2.3831908831908829E-2</v>
          </cell>
        </row>
        <row r="18">
          <cell r="A18" t="str">
            <v>02.03.58.005</v>
          </cell>
          <cell r="B18" t="str">
            <v>SCS0010585</v>
          </cell>
          <cell r="C18" t="str">
            <v>靠背面套固定钢丝-右（SCS0010585)</v>
          </cell>
          <cell r="E18">
            <v>1</v>
          </cell>
          <cell r="F18" t="str">
            <v>Q235/φ6.0</v>
          </cell>
          <cell r="G18">
            <v>6</v>
          </cell>
          <cell r="H18">
            <v>289</v>
          </cell>
          <cell r="I18">
            <v>5.5</v>
          </cell>
          <cell r="K18">
            <v>6.4000000000000001E-2</v>
          </cell>
          <cell r="L18">
            <v>6.4000000000000001E-2</v>
          </cell>
          <cell r="M18">
            <v>0</v>
          </cell>
          <cell r="N18">
            <v>0.35199999999999998</v>
          </cell>
          <cell r="O18" t="str">
            <v>截料折弯</v>
          </cell>
          <cell r="Q18">
            <v>5</v>
          </cell>
          <cell r="R18">
            <v>0.04</v>
          </cell>
          <cell r="S18">
            <v>0.2</v>
          </cell>
          <cell r="T18">
            <v>0.69099829059829054</v>
          </cell>
          <cell r="U18">
            <v>0.61150291203388552</v>
          </cell>
        </row>
        <row r="19">
          <cell r="O19" t="str">
            <v>检具检验</v>
          </cell>
          <cell r="Q19">
            <v>1</v>
          </cell>
          <cell r="R19">
            <v>2.3831908831908829E-2</v>
          </cell>
          <cell r="S19">
            <v>2.3831908831908829E-2</v>
          </cell>
        </row>
        <row r="20">
          <cell r="A20" t="str">
            <v>02.03.58.006</v>
          </cell>
          <cell r="B20" t="str">
            <v>SCS0010764</v>
          </cell>
          <cell r="C20" t="str">
            <v>靠背侧翼支撑钢丝-右（SCS0010764）</v>
          </cell>
          <cell r="E20">
            <v>1</v>
          </cell>
          <cell r="F20" t="str">
            <v>Q235/φ5.0</v>
          </cell>
          <cell r="G20">
            <v>5</v>
          </cell>
          <cell r="H20">
            <v>331</v>
          </cell>
          <cell r="I20">
            <v>5.5</v>
          </cell>
          <cell r="K20">
            <v>5.0999999999999997E-2</v>
          </cell>
          <cell r="L20">
            <v>5.0999999999999997E-2</v>
          </cell>
          <cell r="M20">
            <v>0</v>
          </cell>
          <cell r="N20">
            <v>0.28049999999999997</v>
          </cell>
          <cell r="O20" t="str">
            <v>截料折弯</v>
          </cell>
          <cell r="Q20">
            <v>5</v>
          </cell>
          <cell r="R20">
            <v>0.04</v>
          </cell>
          <cell r="S20">
            <v>0.2</v>
          </cell>
          <cell r="T20">
            <v>0.60519829059829056</v>
          </cell>
          <cell r="U20">
            <v>0.53557370849406249</v>
          </cell>
        </row>
        <row r="21">
          <cell r="O21" t="str">
            <v>检具检验</v>
          </cell>
          <cell r="Q21">
            <v>1</v>
          </cell>
          <cell r="R21">
            <v>2.3831908831908829E-2</v>
          </cell>
          <cell r="S21">
            <v>2.3831908831908829E-2</v>
          </cell>
        </row>
        <row r="22">
          <cell r="A22" t="str">
            <v>02.03.16.023</v>
          </cell>
          <cell r="B22" t="str">
            <v>SCS0007057</v>
          </cell>
          <cell r="C22" t="str">
            <v>儿童锁挂钩</v>
          </cell>
          <cell r="E22">
            <v>1</v>
          </cell>
          <cell r="F22" t="str">
            <v>Q235/φ6.0</v>
          </cell>
          <cell r="G22">
            <v>6</v>
          </cell>
          <cell r="H22">
            <v>194</v>
          </cell>
          <cell r="I22">
            <v>5.5</v>
          </cell>
          <cell r="K22">
            <v>4.2999999999999997E-2</v>
          </cell>
          <cell r="L22">
            <v>4.2999999999999997E-2</v>
          </cell>
          <cell r="M22">
            <v>0</v>
          </cell>
          <cell r="N22">
            <v>0.23649999999999999</v>
          </cell>
          <cell r="O22" t="str">
            <v>截料折弯</v>
          </cell>
          <cell r="Q22">
            <v>7</v>
          </cell>
          <cell r="R22">
            <v>0.04</v>
          </cell>
          <cell r="S22">
            <v>0.28000000000000003</v>
          </cell>
          <cell r="T22">
            <v>0.64839829059829046</v>
          </cell>
          <cell r="U22">
            <v>0.57380379698963768</v>
          </cell>
        </row>
        <row r="23">
          <cell r="O23" t="str">
            <v>检具检验</v>
          </cell>
          <cell r="Q23">
            <v>1</v>
          </cell>
          <cell r="R23">
            <v>2.3831908831908829E-2</v>
          </cell>
          <cell r="S23">
            <v>2.3831908831908829E-2</v>
          </cell>
        </row>
        <row r="24">
          <cell r="A24" t="str">
            <v>02.01.05.308</v>
          </cell>
          <cell r="B24" t="str">
            <v>RSM0010036</v>
          </cell>
          <cell r="C24" t="str">
            <v>H6补盲镜弹簧</v>
          </cell>
          <cell r="E24">
            <v>1</v>
          </cell>
          <cell r="F24" t="str">
            <v>82B/φ4.0</v>
          </cell>
          <cell r="G24">
            <v>4</v>
          </cell>
          <cell r="I24">
            <v>7.1</v>
          </cell>
          <cell r="K24">
            <v>3.5000000000000003E-2</v>
          </cell>
          <cell r="L24">
            <v>3.1E-2</v>
          </cell>
          <cell r="M24">
            <v>4.0000000000000036E-3</v>
          </cell>
          <cell r="N24">
            <v>0.2485</v>
          </cell>
          <cell r="O24" t="str">
            <v>卷制成型</v>
          </cell>
          <cell r="Q24">
            <v>1</v>
          </cell>
          <cell r="R24">
            <v>3.2273860398860404E-2</v>
          </cell>
          <cell r="S24">
            <v>3.2273860398860404E-2</v>
          </cell>
          <cell r="T24">
            <v>0.88652863247863256</v>
          </cell>
          <cell r="U24">
            <v>0.78453861281294923</v>
          </cell>
        </row>
        <row r="25">
          <cell r="O25" t="str">
            <v>回火</v>
          </cell>
          <cell r="Q25">
            <v>1</v>
          </cell>
          <cell r="R25">
            <v>0.03</v>
          </cell>
          <cell r="S25">
            <v>0.03</v>
          </cell>
        </row>
        <row r="26">
          <cell r="O26" t="str">
            <v>压靠</v>
          </cell>
          <cell r="Q26">
            <v>1</v>
          </cell>
          <cell r="R26">
            <v>0.02</v>
          </cell>
          <cell r="S26">
            <v>0.02</v>
          </cell>
        </row>
        <row r="27">
          <cell r="O27" t="str">
            <v>磨端面</v>
          </cell>
          <cell r="Q27">
            <v>2</v>
          </cell>
          <cell r="R27">
            <v>0.04</v>
          </cell>
          <cell r="S27">
            <v>0.08</v>
          </cell>
        </row>
        <row r="28">
          <cell r="O28" t="str">
            <v>磨内孔</v>
          </cell>
          <cell r="Q28">
            <v>2</v>
          </cell>
          <cell r="R28">
            <v>0.03</v>
          </cell>
          <cell r="S28">
            <v>0.06</v>
          </cell>
        </row>
        <row r="29">
          <cell r="O29" t="str">
            <v>达克罗</v>
          </cell>
          <cell r="Q29">
            <v>1</v>
          </cell>
          <cell r="R29">
            <v>0.248</v>
          </cell>
          <cell r="S29">
            <v>0.248</v>
          </cell>
        </row>
        <row r="30">
          <cell r="O30" t="str">
            <v>检验</v>
          </cell>
          <cell r="Q30">
            <v>1</v>
          </cell>
          <cell r="R30">
            <v>0.02</v>
          </cell>
          <cell r="S30">
            <v>0.02</v>
          </cell>
        </row>
        <row r="31">
          <cell r="A31" t="str">
            <v>02.01.05.307</v>
          </cell>
          <cell r="B31" t="str">
            <v>REM0010172</v>
          </cell>
          <cell r="C31" t="str">
            <v>H6下镜座弹簧</v>
          </cell>
          <cell r="E31">
            <v>1</v>
          </cell>
          <cell r="F31" t="str">
            <v>82B/φ5.0</v>
          </cell>
          <cell r="G31">
            <v>5</v>
          </cell>
          <cell r="I31">
            <v>7.1</v>
          </cell>
          <cell r="K31">
            <v>7.2999999999999995E-2</v>
          </cell>
          <cell r="L31">
            <v>6.8000000000000005E-2</v>
          </cell>
          <cell r="M31">
            <v>4.9999999999999906E-3</v>
          </cell>
          <cell r="N31">
            <v>0.51829999999999998</v>
          </cell>
          <cell r="O31" t="str">
            <v>卷制成型</v>
          </cell>
          <cell r="Q31">
            <v>1</v>
          </cell>
          <cell r="R31">
            <v>4.5183404558404555E-2</v>
          </cell>
          <cell r="S31">
            <v>4.5183404558404555E-2</v>
          </cell>
          <cell r="T31">
            <v>1.5809800854700853</v>
          </cell>
          <cell r="U31">
            <v>1.3990974207699871</v>
          </cell>
        </row>
        <row r="32">
          <cell r="O32" t="str">
            <v>回火</v>
          </cell>
          <cell r="Q32">
            <v>1</v>
          </cell>
          <cell r="R32">
            <v>0.03</v>
          </cell>
          <cell r="S32">
            <v>0.03</v>
          </cell>
        </row>
        <row r="33">
          <cell r="O33" t="str">
            <v>压靠</v>
          </cell>
          <cell r="Q33">
            <v>1</v>
          </cell>
          <cell r="R33">
            <v>0.02</v>
          </cell>
          <cell r="S33">
            <v>0.02</v>
          </cell>
        </row>
        <row r="34">
          <cell r="O34" t="str">
            <v>磨端面</v>
          </cell>
          <cell r="Q34">
            <v>2</v>
          </cell>
          <cell r="R34">
            <v>0.04</v>
          </cell>
          <cell r="S34">
            <v>0.08</v>
          </cell>
        </row>
        <row r="35">
          <cell r="O35" t="str">
            <v>磨内孔</v>
          </cell>
          <cell r="Q35">
            <v>2</v>
          </cell>
          <cell r="R35">
            <v>0.03</v>
          </cell>
          <cell r="S35">
            <v>0.06</v>
          </cell>
        </row>
        <row r="36">
          <cell r="O36" t="str">
            <v>达克罗</v>
          </cell>
          <cell r="Q36">
            <v>1</v>
          </cell>
          <cell r="R36">
            <v>0.54400000000000004</v>
          </cell>
          <cell r="S36">
            <v>0.54400000000000004</v>
          </cell>
        </row>
        <row r="37">
          <cell r="O37" t="str">
            <v>检验</v>
          </cell>
          <cell r="Q37">
            <v>1</v>
          </cell>
          <cell r="R37">
            <v>0.02</v>
          </cell>
          <cell r="S37">
            <v>0.02</v>
          </cell>
        </row>
        <row r="38">
          <cell r="A38" t="str">
            <v>02.01.04.776</v>
          </cell>
          <cell r="B38" t="str">
            <v>SHT0013729</v>
          </cell>
          <cell r="C38" t="str">
            <v>H6扶手手轮弹簧</v>
          </cell>
          <cell r="D38" t="str">
            <v>H6扶手手轮弹簧</v>
          </cell>
          <cell r="E38">
            <v>1</v>
          </cell>
          <cell r="F38" t="str">
            <v>65Mn/φ1.0</v>
          </cell>
          <cell r="G38">
            <v>1</v>
          </cell>
          <cell r="I38">
            <v>7.1</v>
          </cell>
          <cell r="K38">
            <v>5.4999999999999997E-3</v>
          </cell>
          <cell r="L38">
            <v>5.3E-3</v>
          </cell>
          <cell r="M38">
            <v>1.9999999999999966E-4</v>
          </cell>
          <cell r="N38">
            <v>3.9049999999999994E-2</v>
          </cell>
          <cell r="O38" t="str">
            <v>卷制成型</v>
          </cell>
          <cell r="Q38">
            <v>1</v>
          </cell>
          <cell r="R38">
            <v>0.08</v>
          </cell>
          <cell r="S38">
            <v>0.08</v>
          </cell>
          <cell r="T38">
            <v>0.46277999999999986</v>
          </cell>
          <cell r="U38">
            <v>0.40953982300884945</v>
          </cell>
        </row>
        <row r="39">
          <cell r="O39" t="str">
            <v>回火</v>
          </cell>
          <cell r="Q39">
            <v>1</v>
          </cell>
          <cell r="R39">
            <v>0.03</v>
          </cell>
          <cell r="S39">
            <v>0.03</v>
          </cell>
        </row>
        <row r="40">
          <cell r="O40" t="str">
            <v>压靠</v>
          </cell>
          <cell r="Q40">
            <v>1</v>
          </cell>
          <cell r="R40">
            <v>0.04</v>
          </cell>
          <cell r="S40">
            <v>0.04</v>
          </cell>
        </row>
        <row r="41">
          <cell r="O41" t="str">
            <v>发黑</v>
          </cell>
          <cell r="Q41">
            <v>1</v>
          </cell>
          <cell r="R41">
            <v>0.03</v>
          </cell>
          <cell r="S41">
            <v>0.04</v>
          </cell>
        </row>
        <row r="42">
          <cell r="D42" t="str">
            <v>发黑液</v>
          </cell>
          <cell r="E42">
            <v>5.3E-3</v>
          </cell>
          <cell r="I42">
            <v>22</v>
          </cell>
          <cell r="N42">
            <v>0.1166</v>
          </cell>
          <cell r="O42" t="str">
            <v>检验</v>
          </cell>
          <cell r="Q42">
            <v>1</v>
          </cell>
          <cell r="R42">
            <v>0.02</v>
          </cell>
          <cell r="S42">
            <v>0.04</v>
          </cell>
        </row>
        <row r="44">
          <cell r="A44" t="str">
            <v>02.03.11.111</v>
          </cell>
          <cell r="B44" t="str">
            <v>SHT0011809</v>
          </cell>
          <cell r="C44" t="str">
            <v>仰角调节机构扭簧</v>
          </cell>
          <cell r="D44" t="str">
            <v>仰角调节机构扭簧</v>
          </cell>
          <cell r="E44">
            <v>1</v>
          </cell>
          <cell r="F44" t="str">
            <v>65Mn/φ1.5</v>
          </cell>
          <cell r="G44">
            <v>5</v>
          </cell>
          <cell r="I44">
            <v>7.1</v>
          </cell>
          <cell r="K44">
            <v>1.8E-3</v>
          </cell>
          <cell r="L44">
            <v>1.8E-3</v>
          </cell>
          <cell r="M44">
            <v>0</v>
          </cell>
          <cell r="N44">
            <v>1.278E-2</v>
          </cell>
          <cell r="O44" t="str">
            <v>卷制成形</v>
          </cell>
          <cell r="Q44">
            <v>1</v>
          </cell>
          <cell r="R44">
            <v>0.05</v>
          </cell>
          <cell r="S44">
            <v>0.05</v>
          </cell>
          <cell r="T44">
            <v>0.21193429059829058</v>
          </cell>
          <cell r="U44">
            <v>0.18755246955600938</v>
          </cell>
        </row>
        <row r="45">
          <cell r="O45" t="str">
            <v>回火</v>
          </cell>
          <cell r="Q45">
            <v>1</v>
          </cell>
          <cell r="R45">
            <v>2.3831908831908829E-2</v>
          </cell>
          <cell r="S45">
            <v>2.3831908831908829E-2</v>
          </cell>
        </row>
        <row r="46">
          <cell r="O46" t="str">
            <v>去毛刺</v>
          </cell>
          <cell r="Q46">
            <v>1</v>
          </cell>
          <cell r="R46">
            <v>0.01</v>
          </cell>
          <cell r="S46">
            <v>0.01</v>
          </cell>
        </row>
        <row r="47">
          <cell r="O47" t="str">
            <v>分选检验</v>
          </cell>
          <cell r="Q47">
            <v>1</v>
          </cell>
          <cell r="R47">
            <v>0.02</v>
          </cell>
          <cell r="S47">
            <v>0.02</v>
          </cell>
        </row>
        <row r="48">
          <cell r="O48" t="str">
            <v>镀锌</v>
          </cell>
          <cell r="Q48">
            <v>1</v>
          </cell>
          <cell r="R48">
            <v>0.06</v>
          </cell>
          <cell r="S48">
            <v>0.06</v>
          </cell>
        </row>
        <row r="50">
          <cell r="A50" t="str">
            <v>02.03.60.005</v>
          </cell>
          <cell r="B50" t="str">
            <v>SHT0012049</v>
          </cell>
          <cell r="C50" t="str">
            <v>拉簧固定钢丝</v>
          </cell>
          <cell r="E50">
            <v>1</v>
          </cell>
          <cell r="F50" t="str">
            <v>Q235/φ4</v>
          </cell>
          <cell r="G50">
            <v>4</v>
          </cell>
          <cell r="I50">
            <v>5.5</v>
          </cell>
          <cell r="K50">
            <v>3.0000000000000001E-3</v>
          </cell>
          <cell r="L50">
            <v>3.0000000000000001E-3</v>
          </cell>
          <cell r="M50">
            <v>0</v>
          </cell>
          <cell r="N50">
            <v>1.6500000000000001E-2</v>
          </cell>
          <cell r="O50" t="str">
            <v>截料折弯</v>
          </cell>
          <cell r="Q50">
            <v>2</v>
          </cell>
          <cell r="R50">
            <v>0.04</v>
          </cell>
          <cell r="S50">
            <v>0.08</v>
          </cell>
          <cell r="T50">
            <v>0.1443982905982906</v>
          </cell>
          <cell r="U50">
            <v>0.12778609787459347</v>
          </cell>
        </row>
        <row r="51">
          <cell r="O51" t="str">
            <v>检具检验</v>
          </cell>
          <cell r="Q51">
            <v>1</v>
          </cell>
          <cell r="R51">
            <v>2.3831908831908829E-2</v>
          </cell>
          <cell r="S51">
            <v>2.3831908831908829E-2</v>
          </cell>
        </row>
        <row r="52">
          <cell r="A52" t="str">
            <v>02.03.60.015</v>
          </cell>
          <cell r="B52" t="str">
            <v>SHT0012110</v>
          </cell>
          <cell r="C52" t="str">
            <v>M4主边罩壳固定钢丝</v>
          </cell>
          <cell r="E52">
            <v>1</v>
          </cell>
          <cell r="F52" t="str">
            <v>Q235/φ5</v>
          </cell>
          <cell r="G52">
            <v>5</v>
          </cell>
          <cell r="I52">
            <v>5.5</v>
          </cell>
          <cell r="K52">
            <v>7.5899999999999995E-2</v>
          </cell>
          <cell r="L52">
            <v>7.5899999999999995E-2</v>
          </cell>
          <cell r="M52">
            <v>0</v>
          </cell>
          <cell r="N52">
            <v>0.41744999999999999</v>
          </cell>
          <cell r="O52" t="str">
            <v>截料折弯</v>
          </cell>
          <cell r="Q52">
            <v>5</v>
          </cell>
          <cell r="R52">
            <v>0.04</v>
          </cell>
          <cell r="S52">
            <v>0.2</v>
          </cell>
          <cell r="T52">
            <v>0.7695382905982906</v>
          </cell>
          <cell r="U52">
            <v>0.68100733681264658</v>
          </cell>
        </row>
        <row r="53">
          <cell r="O53" t="str">
            <v>检具检验</v>
          </cell>
          <cell r="Q53">
            <v>1</v>
          </cell>
          <cell r="R53">
            <v>2.3831908831908829E-2</v>
          </cell>
          <cell r="S53">
            <v>2.3831908831908829E-2</v>
          </cell>
        </row>
        <row r="54">
          <cell r="A54" t="str">
            <v>02.03.60.020</v>
          </cell>
          <cell r="B54" t="str">
            <v>SHT0012006</v>
          </cell>
          <cell r="C54" t="str">
            <v>升降锁止轴安装卡箍</v>
          </cell>
          <cell r="E54">
            <v>1</v>
          </cell>
          <cell r="F54" t="str">
            <v>65Mn-0.8</v>
          </cell>
          <cell r="I54">
            <v>7.1</v>
          </cell>
          <cell r="J54">
            <v>3.4</v>
          </cell>
          <cell r="K54">
            <v>2.2222222222222222E-3</v>
          </cell>
          <cell r="L54">
            <v>2E-3</v>
          </cell>
          <cell r="M54">
            <v>2.2222222222222218E-4</v>
          </cell>
          <cell r="N54">
            <v>1.502222222222222E-2</v>
          </cell>
          <cell r="O54" t="str">
            <v>卷制成型</v>
          </cell>
          <cell r="Q54">
            <v>1</v>
          </cell>
          <cell r="R54">
            <v>0.08</v>
          </cell>
          <cell r="S54">
            <v>0.08</v>
          </cell>
          <cell r="T54">
            <v>0.35882666666666663</v>
          </cell>
          <cell r="U54">
            <v>0.31754572271386428</v>
          </cell>
        </row>
        <row r="55">
          <cell r="F55" t="str">
            <v>发黑液</v>
          </cell>
          <cell r="I55">
            <v>22</v>
          </cell>
          <cell r="L55">
            <v>2E-3</v>
          </cell>
          <cell r="N55">
            <v>4.3999999999999997E-2</v>
          </cell>
          <cell r="O55" t="str">
            <v>回火</v>
          </cell>
          <cell r="Q55">
            <v>1</v>
          </cell>
          <cell r="R55">
            <v>0.03</v>
          </cell>
          <cell r="S55">
            <v>0.03</v>
          </cell>
        </row>
        <row r="56">
          <cell r="O56" t="str">
            <v>发黑</v>
          </cell>
          <cell r="Q56">
            <v>1</v>
          </cell>
          <cell r="R56">
            <v>0.03</v>
          </cell>
          <cell r="S56">
            <v>0.03</v>
          </cell>
        </row>
        <row r="57">
          <cell r="O57" t="str">
            <v>淬火</v>
          </cell>
          <cell r="Q57">
            <v>1</v>
          </cell>
          <cell r="R57">
            <v>0.1</v>
          </cell>
          <cell r="S57">
            <v>0.1</v>
          </cell>
        </row>
        <row r="58">
          <cell r="A58" t="str">
            <v>02.03.60.036</v>
          </cell>
          <cell r="B58" t="str">
            <v>SHT0012034</v>
          </cell>
          <cell r="C58" t="str">
            <v>气阀固定钢丝</v>
          </cell>
          <cell r="E58">
            <v>1</v>
          </cell>
          <cell r="F58" t="str">
            <v>20/φ5</v>
          </cell>
          <cell r="G58">
            <v>5</v>
          </cell>
          <cell r="I58">
            <v>5.5</v>
          </cell>
          <cell r="K58">
            <v>1.14E-2</v>
          </cell>
          <cell r="L58">
            <v>1.14E-2</v>
          </cell>
          <cell r="M58">
            <v>0</v>
          </cell>
          <cell r="N58">
            <v>6.2700000000000006E-2</v>
          </cell>
          <cell r="O58" t="str">
            <v>截料折弯</v>
          </cell>
          <cell r="Q58">
            <v>3</v>
          </cell>
          <cell r="R58">
            <v>0.04</v>
          </cell>
          <cell r="S58">
            <v>0.12</v>
          </cell>
          <cell r="T58">
            <v>0.31983829059829055</v>
          </cell>
          <cell r="U58">
            <v>0.28304273504273503</v>
          </cell>
        </row>
        <row r="59">
          <cell r="O59" t="str">
            <v>倒角</v>
          </cell>
          <cell r="Q59">
            <v>1</v>
          </cell>
          <cell r="R59">
            <v>0.06</v>
          </cell>
          <cell r="S59">
            <v>0.06</v>
          </cell>
        </row>
        <row r="60">
          <cell r="O60" t="str">
            <v>检具检验</v>
          </cell>
          <cell r="Q60">
            <v>1</v>
          </cell>
          <cell r="R60">
            <v>2.3831908831908829E-2</v>
          </cell>
          <cell r="S60">
            <v>2.3831908831908829E-2</v>
          </cell>
        </row>
        <row r="61">
          <cell r="A61" t="str">
            <v>02.03.60.068</v>
          </cell>
          <cell r="B61" t="str">
            <v>SHT0012112</v>
          </cell>
          <cell r="C61" t="str">
            <v>M3000副边罩壳固定钢丝</v>
          </cell>
          <cell r="E61">
            <v>1</v>
          </cell>
          <cell r="F61" t="str">
            <v>Q235/φ5</v>
          </cell>
          <cell r="G61">
            <v>5</v>
          </cell>
          <cell r="I61">
            <v>5.5</v>
          </cell>
          <cell r="K61">
            <v>2.01E-2</v>
          </cell>
          <cell r="L61">
            <v>2.01E-2</v>
          </cell>
          <cell r="M61">
            <v>0</v>
          </cell>
          <cell r="N61">
            <v>0.11055</v>
          </cell>
          <cell r="O61" t="str">
            <v>截料折弯</v>
          </cell>
          <cell r="Q61">
            <v>5</v>
          </cell>
          <cell r="R61">
            <v>0.04</v>
          </cell>
          <cell r="S61">
            <v>0.2</v>
          </cell>
          <cell r="T61">
            <v>0.4012582905982906</v>
          </cell>
          <cell r="U61">
            <v>0.35509583238786785</v>
          </cell>
        </row>
        <row r="62">
          <cell r="O62" t="str">
            <v>检具检验</v>
          </cell>
          <cell r="Q62">
            <v>1</v>
          </cell>
          <cell r="R62">
            <v>2.3831908831908829E-2</v>
          </cell>
          <cell r="S62">
            <v>2.3831908831908829E-2</v>
          </cell>
        </row>
        <row r="63">
          <cell r="A63" t="str">
            <v>02.03.64.004</v>
          </cell>
          <cell r="B63" t="str">
            <v>SLT0010335</v>
          </cell>
          <cell r="C63" t="str">
            <v>驾驶员侧翼支撑钢丝</v>
          </cell>
          <cell r="E63">
            <v>1</v>
          </cell>
          <cell r="F63" t="str">
            <v>Q235/φ6.0</v>
          </cell>
          <cell r="G63">
            <v>6</v>
          </cell>
          <cell r="I63">
            <v>5.5</v>
          </cell>
          <cell r="K63">
            <v>7.0999999999999994E-2</v>
          </cell>
          <cell r="L63">
            <v>7.0999999999999994E-2</v>
          </cell>
          <cell r="M63">
            <v>0</v>
          </cell>
          <cell r="N63">
            <v>0.39049999999999996</v>
          </cell>
          <cell r="O63" t="str">
            <v>截料折弯</v>
          </cell>
          <cell r="Q63">
            <v>6</v>
          </cell>
          <cell r="R63">
            <v>0.04</v>
          </cell>
          <cell r="S63">
            <v>0.24</v>
          </cell>
          <cell r="T63">
            <v>0.78519829059829049</v>
          </cell>
          <cell r="U63">
            <v>0.6948657438922925</v>
          </cell>
        </row>
        <row r="64">
          <cell r="O64" t="str">
            <v>检具检验</v>
          </cell>
          <cell r="Q64">
            <v>1</v>
          </cell>
          <cell r="R64">
            <v>2.3831908831908829E-2</v>
          </cell>
          <cell r="S64">
            <v>2.3831908831908829E-2</v>
          </cell>
        </row>
        <row r="65">
          <cell r="A65" t="str">
            <v>02.03.64.014</v>
          </cell>
          <cell r="B65" t="str">
            <v>SLT0010437</v>
          </cell>
          <cell r="C65" t="str">
            <v>副驾靠背头枕支撑杆</v>
          </cell>
          <cell r="E65">
            <v>1</v>
          </cell>
          <cell r="F65" t="str">
            <v>Q235/φ8.0</v>
          </cell>
          <cell r="G65">
            <v>8</v>
          </cell>
          <cell r="I65">
            <v>5.5</v>
          </cell>
          <cell r="K65">
            <v>0.1666</v>
          </cell>
          <cell r="L65">
            <v>0.1666</v>
          </cell>
          <cell r="M65">
            <v>0</v>
          </cell>
          <cell r="N65">
            <v>0.9163</v>
          </cell>
          <cell r="O65" t="str">
            <v>截料折弯</v>
          </cell>
          <cell r="Q65">
            <v>5</v>
          </cell>
          <cell r="R65">
            <v>0.04</v>
          </cell>
          <cell r="S65">
            <v>0.2</v>
          </cell>
          <cell r="T65">
            <v>1.3681582905982905</v>
          </cell>
          <cell r="U65">
            <v>1.2107595492020271</v>
          </cell>
        </row>
        <row r="66">
          <cell r="O66" t="str">
            <v>检具检验</v>
          </cell>
          <cell r="Q66">
            <v>1</v>
          </cell>
          <cell r="R66">
            <v>2.3831908831908829E-2</v>
          </cell>
          <cell r="S66">
            <v>2.3831908831908829E-2</v>
          </cell>
        </row>
        <row r="67">
          <cell r="A67" t="str">
            <v>02.03.64.015</v>
          </cell>
          <cell r="B67" t="str">
            <v>SLT0010438</v>
          </cell>
          <cell r="C67" t="str">
            <v>副驾靠背头枕加强钢丝</v>
          </cell>
          <cell r="E67">
            <v>1</v>
          </cell>
          <cell r="F67" t="str">
            <v>Q235/φ5.0</v>
          </cell>
          <cell r="G67">
            <v>5</v>
          </cell>
          <cell r="I67">
            <v>5.5</v>
          </cell>
          <cell r="K67">
            <v>7.9000000000000001E-2</v>
          </cell>
          <cell r="L67">
            <v>7.9000000000000001E-2</v>
          </cell>
          <cell r="M67">
            <v>0</v>
          </cell>
          <cell r="N67">
            <v>0.4345</v>
          </cell>
          <cell r="O67" t="str">
            <v>截料折弯</v>
          </cell>
          <cell r="Q67">
            <v>7</v>
          </cell>
          <cell r="R67">
            <v>0.04</v>
          </cell>
          <cell r="S67">
            <v>0.28000000000000003</v>
          </cell>
          <cell r="T67">
            <v>0.88599829059829049</v>
          </cell>
          <cell r="U67">
            <v>0.78406928371530138</v>
          </cell>
        </row>
        <row r="68">
          <cell r="O68" t="str">
            <v>检具检验</v>
          </cell>
          <cell r="Q68">
            <v>1</v>
          </cell>
          <cell r="R68">
            <v>2.3831908831908829E-2</v>
          </cell>
          <cell r="S68">
            <v>2.3831908831908829E-2</v>
          </cell>
        </row>
        <row r="69">
          <cell r="A69" t="str">
            <v>02.03.64.016</v>
          </cell>
          <cell r="B69" t="str">
            <v>SLT0010439</v>
          </cell>
          <cell r="C69" t="str">
            <v>副驾靠背支撑钢丝焊接总成</v>
          </cell>
          <cell r="E69">
            <v>1</v>
          </cell>
          <cell r="F69" t="str">
            <v>Q235/φ5.0</v>
          </cell>
          <cell r="G69">
            <v>5</v>
          </cell>
          <cell r="I69">
            <v>5.5</v>
          </cell>
          <cell r="K69">
            <v>0.35499999999999998</v>
          </cell>
          <cell r="L69">
            <v>0.35499999999999998</v>
          </cell>
          <cell r="M69">
            <v>0</v>
          </cell>
          <cell r="N69">
            <v>1.9524999999999999</v>
          </cell>
          <cell r="O69" t="str">
            <v>截料折弯</v>
          </cell>
          <cell r="Q69">
            <v>17</v>
          </cell>
          <cell r="R69">
            <v>0.04</v>
          </cell>
          <cell r="S69">
            <v>0.68</v>
          </cell>
          <cell r="T69">
            <v>4.3875982905982909</v>
          </cell>
          <cell r="U69">
            <v>3.8828303456622049</v>
          </cell>
        </row>
        <row r="70">
          <cell r="O70" t="str">
            <v>焊接</v>
          </cell>
          <cell r="Q70">
            <v>12</v>
          </cell>
          <cell r="R70">
            <v>0.05</v>
          </cell>
          <cell r="S70">
            <v>0.60000000000000009</v>
          </cell>
        </row>
        <row r="71">
          <cell r="O71" t="str">
            <v>整形</v>
          </cell>
          <cell r="Q71">
            <v>1</v>
          </cell>
          <cell r="R71">
            <v>0.2</v>
          </cell>
          <cell r="S71">
            <v>0.2</v>
          </cell>
        </row>
        <row r="72">
          <cell r="O72" t="str">
            <v>摆件</v>
          </cell>
          <cell r="Q72">
            <v>5</v>
          </cell>
          <cell r="R72">
            <v>0.04</v>
          </cell>
          <cell r="S72">
            <v>0.2</v>
          </cell>
        </row>
        <row r="73">
          <cell r="O73" t="str">
            <v>检具检验</v>
          </cell>
          <cell r="Q73">
            <v>1</v>
          </cell>
          <cell r="R73">
            <v>2.3831908831908829E-2</v>
          </cell>
          <cell r="S73">
            <v>2.3831908831908829E-2</v>
          </cell>
        </row>
        <row r="74">
          <cell r="A74" t="str">
            <v>02.03.64.019</v>
          </cell>
          <cell r="B74" t="str">
            <v>SLT0010355</v>
          </cell>
          <cell r="C74" t="str">
            <v>副驾靠背侧翼支撑钢丝</v>
          </cell>
          <cell r="E74">
            <v>1</v>
          </cell>
          <cell r="F74" t="str">
            <v>Q235/φ6.0</v>
          </cell>
          <cell r="G74">
            <v>6</v>
          </cell>
          <cell r="I74">
            <v>5.5</v>
          </cell>
          <cell r="K74">
            <v>7.6999999999999999E-2</v>
          </cell>
          <cell r="L74">
            <v>7.6999999999999999E-2</v>
          </cell>
          <cell r="M74">
            <v>0</v>
          </cell>
          <cell r="N74">
            <v>0.42349999999999999</v>
          </cell>
          <cell r="O74" t="str">
            <v>截料折弯</v>
          </cell>
          <cell r="Q74">
            <v>5</v>
          </cell>
          <cell r="R74">
            <v>0.04</v>
          </cell>
          <cell r="S74">
            <v>0.2</v>
          </cell>
          <cell r="T74">
            <v>0.77679829059829053</v>
          </cell>
          <cell r="U74">
            <v>0.68743211557370854</v>
          </cell>
        </row>
        <row r="75">
          <cell r="O75" t="str">
            <v>检具检验</v>
          </cell>
          <cell r="Q75">
            <v>1</v>
          </cell>
          <cell r="R75">
            <v>2.3831908831908829E-2</v>
          </cell>
          <cell r="S75">
            <v>2.3831908831908829E-2</v>
          </cell>
        </row>
        <row r="76">
          <cell r="A76" t="str">
            <v>02.12.36.002</v>
          </cell>
          <cell r="B76" t="str">
            <v>SLT0010397</v>
          </cell>
          <cell r="C76" t="str">
            <v>副驾座垫骨架总成</v>
          </cell>
          <cell r="D76" t="str">
            <v>副驾座垫骨架</v>
          </cell>
          <cell r="E76">
            <v>1</v>
          </cell>
          <cell r="F76" t="str">
            <v>Q235/φ6.0</v>
          </cell>
          <cell r="G76">
            <v>6</v>
          </cell>
          <cell r="I76">
            <v>5.5</v>
          </cell>
          <cell r="K76">
            <v>0.77800000000000002</v>
          </cell>
          <cell r="L76">
            <v>0.77800000000000002</v>
          </cell>
          <cell r="M76">
            <v>0</v>
          </cell>
          <cell r="N76">
            <v>4.2789999999999999</v>
          </cell>
          <cell r="O76" t="str">
            <v>截料折弯</v>
          </cell>
          <cell r="Q76">
            <v>44</v>
          </cell>
          <cell r="R76">
            <v>0.04</v>
          </cell>
          <cell r="S76">
            <v>1.76</v>
          </cell>
          <cell r="T76">
            <v>21.567398290598288</v>
          </cell>
          <cell r="U76">
            <v>19.08619317752061</v>
          </cell>
        </row>
        <row r="77">
          <cell r="D77" t="str">
            <v>副驾座垫左前地脚</v>
          </cell>
          <cell r="E77">
            <v>1</v>
          </cell>
          <cell r="I77">
            <v>1.55</v>
          </cell>
          <cell r="N77">
            <v>1.55</v>
          </cell>
          <cell r="O77" t="str">
            <v>焊接</v>
          </cell>
          <cell r="Q77">
            <v>42</v>
          </cell>
          <cell r="R77">
            <v>0.05</v>
          </cell>
          <cell r="S77">
            <v>2.1</v>
          </cell>
        </row>
        <row r="78">
          <cell r="D78" t="str">
            <v>副驾座垫右前地脚</v>
          </cell>
          <cell r="E78">
            <v>1</v>
          </cell>
          <cell r="I78">
            <v>1.44</v>
          </cell>
          <cell r="N78">
            <v>1.44</v>
          </cell>
          <cell r="O78" t="str">
            <v>整形</v>
          </cell>
          <cell r="Q78">
            <v>1</v>
          </cell>
          <cell r="R78">
            <v>0.3</v>
          </cell>
          <cell r="S78">
            <v>0.3</v>
          </cell>
        </row>
        <row r="79">
          <cell r="D79" t="str">
            <v>副驾座垫后地脚</v>
          </cell>
          <cell r="E79">
            <v>2</v>
          </cell>
          <cell r="I79">
            <v>1</v>
          </cell>
          <cell r="N79">
            <v>2</v>
          </cell>
          <cell r="O79" t="str">
            <v>检具检验</v>
          </cell>
          <cell r="Q79">
            <v>1</v>
          </cell>
          <cell r="R79">
            <v>2.3831908831908829E-2</v>
          </cell>
          <cell r="S79">
            <v>2.3831908831908829E-2</v>
          </cell>
        </row>
        <row r="80">
          <cell r="O80" t="str">
            <v>电泳</v>
          </cell>
          <cell r="S80">
            <v>4.5199999999999996</v>
          </cell>
        </row>
        <row r="81">
          <cell r="A81" t="str">
            <v>02.12.36.003</v>
          </cell>
          <cell r="B81" t="str">
            <v>SLT0010472</v>
          </cell>
          <cell r="C81" t="str">
            <v>拉簧</v>
          </cell>
          <cell r="E81">
            <v>1</v>
          </cell>
          <cell r="F81" t="str">
            <v>65Mn/φ2.5</v>
          </cell>
          <cell r="G81">
            <v>1</v>
          </cell>
          <cell r="I81">
            <v>7.1</v>
          </cell>
          <cell r="K81">
            <v>2.9000000000000001E-2</v>
          </cell>
          <cell r="L81">
            <v>2.9000000000000001E-2</v>
          </cell>
          <cell r="M81">
            <v>0</v>
          </cell>
          <cell r="N81">
            <v>0.2059</v>
          </cell>
          <cell r="O81" t="str">
            <v>卷制成型</v>
          </cell>
          <cell r="Q81">
            <v>1</v>
          </cell>
          <cell r="R81">
            <v>0.08</v>
          </cell>
          <cell r="S81">
            <v>0.08</v>
          </cell>
          <cell r="T81">
            <v>0.43907999999999997</v>
          </cell>
          <cell r="U81">
            <v>0.38856637168141595</v>
          </cell>
        </row>
        <row r="82">
          <cell r="O82" t="str">
            <v>回火</v>
          </cell>
          <cell r="Q82">
            <v>1</v>
          </cell>
          <cell r="R82">
            <v>0.03</v>
          </cell>
          <cell r="S82">
            <v>0.03</v>
          </cell>
        </row>
        <row r="83">
          <cell r="O83" t="str">
            <v>涂防锈油</v>
          </cell>
          <cell r="Q83">
            <v>1</v>
          </cell>
          <cell r="R83">
            <v>0.03</v>
          </cell>
          <cell r="S83">
            <v>0.03</v>
          </cell>
        </row>
        <row r="84">
          <cell r="O84" t="str">
            <v>检验</v>
          </cell>
          <cell r="Q84">
            <v>1</v>
          </cell>
          <cell r="R84">
            <v>0.02</v>
          </cell>
          <cell r="S84">
            <v>0.02</v>
          </cell>
        </row>
        <row r="87">
          <cell r="A87" t="str">
            <v>02.12.36.004</v>
          </cell>
          <cell r="B87" t="str">
            <v>SLT0010415</v>
          </cell>
          <cell r="C87" t="str">
            <v>驾驶员左侧护板固定钢丝A</v>
          </cell>
          <cell r="E87">
            <v>1</v>
          </cell>
          <cell r="F87" t="str">
            <v>Q235/φ6.0</v>
          </cell>
          <cell r="G87">
            <v>6</v>
          </cell>
          <cell r="I87">
            <v>5.5</v>
          </cell>
          <cell r="K87">
            <v>5.8000000000000003E-2</v>
          </cell>
          <cell r="L87">
            <v>5.8000000000000003E-2</v>
          </cell>
          <cell r="M87">
            <v>0</v>
          </cell>
          <cell r="N87">
            <v>0.31900000000000001</v>
          </cell>
          <cell r="O87" t="str">
            <v>截料折弯</v>
          </cell>
          <cell r="Q87">
            <v>3</v>
          </cell>
          <cell r="R87">
            <v>0.04</v>
          </cell>
          <cell r="S87">
            <v>0.12</v>
          </cell>
          <cell r="T87">
            <v>0.93939829059829061</v>
          </cell>
          <cell r="U87">
            <v>0.83132592088344315</v>
          </cell>
        </row>
        <row r="88">
          <cell r="O88" t="str">
            <v>拍扁</v>
          </cell>
          <cell r="P88" t="str">
            <v>25T</v>
          </cell>
          <cell r="Q88">
            <v>2</v>
          </cell>
          <cell r="R88">
            <v>0.03</v>
          </cell>
          <cell r="S88">
            <v>0.06</v>
          </cell>
        </row>
        <row r="89">
          <cell r="O89" t="str">
            <v>冲孔</v>
          </cell>
          <cell r="P89" t="str">
            <v>25T</v>
          </cell>
          <cell r="Q89">
            <v>2</v>
          </cell>
          <cell r="R89">
            <v>0.03</v>
          </cell>
          <cell r="S89">
            <v>0.06</v>
          </cell>
        </row>
        <row r="90">
          <cell r="O90" t="str">
            <v>电泳</v>
          </cell>
          <cell r="S90">
            <v>0.2</v>
          </cell>
        </row>
        <row r="91">
          <cell r="O91" t="str">
            <v>检具检验</v>
          </cell>
          <cell r="Q91">
            <v>1</v>
          </cell>
          <cell r="R91">
            <v>2.3831908831908829E-2</v>
          </cell>
          <cell r="S91">
            <v>2.3831908831908829E-2</v>
          </cell>
        </row>
        <row r="92">
          <cell r="A92" t="str">
            <v>02.12.36.005</v>
          </cell>
          <cell r="B92" t="str">
            <v>SLT0010416</v>
          </cell>
          <cell r="C92" t="str">
            <v>驾驶员左侧护板固定钢丝B</v>
          </cell>
          <cell r="E92">
            <v>1</v>
          </cell>
          <cell r="F92" t="str">
            <v>Q235/φ6.0</v>
          </cell>
          <cell r="G92">
            <v>6</v>
          </cell>
          <cell r="I92">
            <v>5.5</v>
          </cell>
          <cell r="K92">
            <v>4.3999999999999997E-2</v>
          </cell>
          <cell r="L92">
            <v>4.3999999999999997E-2</v>
          </cell>
          <cell r="M92">
            <v>0</v>
          </cell>
          <cell r="N92">
            <v>0.24199999999999999</v>
          </cell>
          <cell r="O92" t="str">
            <v>截料折弯</v>
          </cell>
          <cell r="Q92">
            <v>3</v>
          </cell>
          <cell r="R92">
            <v>0.04</v>
          </cell>
          <cell r="S92">
            <v>0.12</v>
          </cell>
          <cell r="T92">
            <v>0.79899829059829064</v>
          </cell>
          <cell r="U92">
            <v>0.70707813327282365</v>
          </cell>
        </row>
        <row r="93">
          <cell r="O93" t="str">
            <v>拍扁</v>
          </cell>
          <cell r="P93" t="str">
            <v>45T</v>
          </cell>
          <cell r="Q93">
            <v>2</v>
          </cell>
          <cell r="R93">
            <v>0.03</v>
          </cell>
          <cell r="S93">
            <v>0.06</v>
          </cell>
        </row>
        <row r="94">
          <cell r="O94" t="str">
            <v>冲孔</v>
          </cell>
          <cell r="P94" t="str">
            <v>45T</v>
          </cell>
          <cell r="Q94">
            <v>2</v>
          </cell>
          <cell r="R94">
            <v>0.03</v>
          </cell>
          <cell r="S94">
            <v>0.06</v>
          </cell>
        </row>
        <row r="95">
          <cell r="O95" t="str">
            <v>电泳</v>
          </cell>
          <cell r="S95">
            <v>0.16</v>
          </cell>
        </row>
        <row r="96">
          <cell r="O96" t="str">
            <v>检具检验</v>
          </cell>
          <cell r="Q96">
            <v>1</v>
          </cell>
          <cell r="R96">
            <v>2.3831908831908829E-2</v>
          </cell>
          <cell r="S96">
            <v>2.3831908831908829E-2</v>
          </cell>
        </row>
        <row r="97">
          <cell r="A97" t="str">
            <v>02.03.61.063</v>
          </cell>
          <cell r="B97" t="str">
            <v>BSP0010016</v>
          </cell>
          <cell r="C97" t="str">
            <v>座垫翻折限位钣金回位簧</v>
          </cell>
          <cell r="E97">
            <v>1</v>
          </cell>
          <cell r="F97" t="str">
            <v>65Mn/φ0.6</v>
          </cell>
          <cell r="G97">
            <v>0.6</v>
          </cell>
          <cell r="I97">
            <v>7.1</v>
          </cell>
          <cell r="K97">
            <v>5.9999999999999995E-4</v>
          </cell>
          <cell r="L97">
            <v>5.9999999999999995E-4</v>
          </cell>
          <cell r="M97">
            <v>0</v>
          </cell>
          <cell r="N97">
            <v>4.259999999999999E-3</v>
          </cell>
          <cell r="O97" t="str">
            <v>卷制成型</v>
          </cell>
          <cell r="Q97">
            <v>1</v>
          </cell>
          <cell r="R97">
            <v>7.0000000000000007E-2</v>
          </cell>
          <cell r="S97">
            <v>7.0000000000000007E-2</v>
          </cell>
          <cell r="T97">
            <v>0.19711199999999998</v>
          </cell>
          <cell r="U97">
            <v>0.1744353982300885</v>
          </cell>
        </row>
        <row r="98">
          <cell r="O98" t="str">
            <v>回火</v>
          </cell>
          <cell r="Q98">
            <v>1</v>
          </cell>
          <cell r="R98">
            <v>0.01</v>
          </cell>
          <cell r="S98">
            <v>0.01</v>
          </cell>
        </row>
        <row r="99">
          <cell r="O99" t="str">
            <v>镀锌</v>
          </cell>
          <cell r="Q99">
            <v>1</v>
          </cell>
          <cell r="R99">
            <v>0.04</v>
          </cell>
          <cell r="S99">
            <v>0.04</v>
          </cell>
        </row>
        <row r="100">
          <cell r="O100" t="str">
            <v>检验</v>
          </cell>
          <cell r="Q100">
            <v>1</v>
          </cell>
          <cell r="R100">
            <v>0.02</v>
          </cell>
          <cell r="S100">
            <v>0.04</v>
          </cell>
        </row>
        <row r="101">
          <cell r="A101" t="str">
            <v>02.03.58.001</v>
          </cell>
          <cell r="B101" t="str">
            <v>SCS0011618</v>
          </cell>
          <cell r="C101" t="str">
            <v>靠背复位卷簧（6801506X0001A）</v>
          </cell>
          <cell r="E101">
            <v>1</v>
          </cell>
          <cell r="F101" t="str">
            <v>65Mn/φ0.6</v>
          </cell>
          <cell r="G101">
            <v>0.6</v>
          </cell>
          <cell r="I101">
            <v>7.1</v>
          </cell>
          <cell r="K101">
            <v>5.9999999999999995E-4</v>
          </cell>
          <cell r="L101">
            <v>5.9999999999999995E-4</v>
          </cell>
          <cell r="M101">
            <v>0</v>
          </cell>
          <cell r="N101">
            <v>4.259999999999999E-3</v>
          </cell>
          <cell r="O101" t="str">
            <v>卷制成型</v>
          </cell>
          <cell r="Q101">
            <v>1</v>
          </cell>
          <cell r="R101">
            <v>7.0000000000000007E-2</v>
          </cell>
          <cell r="S101">
            <v>7.0000000000000007E-2</v>
          </cell>
          <cell r="T101">
            <v>0.19711199999999998</v>
          </cell>
          <cell r="U101">
            <v>0.1744353982300885</v>
          </cell>
        </row>
        <row r="102">
          <cell r="O102" t="str">
            <v>回火</v>
          </cell>
          <cell r="Q102">
            <v>1</v>
          </cell>
          <cell r="R102">
            <v>0.01</v>
          </cell>
          <cell r="S102">
            <v>0.01</v>
          </cell>
        </row>
        <row r="103">
          <cell r="O103" t="str">
            <v>镀锌</v>
          </cell>
          <cell r="Q103">
            <v>1</v>
          </cell>
          <cell r="R103">
            <v>0.04</v>
          </cell>
          <cell r="S103">
            <v>0.04</v>
          </cell>
        </row>
        <row r="104">
          <cell r="O104" t="str">
            <v>检验</v>
          </cell>
          <cell r="Q104">
            <v>1</v>
          </cell>
          <cell r="R104">
            <v>0.02</v>
          </cell>
          <cell r="S104">
            <v>0.04</v>
          </cell>
        </row>
        <row r="105">
          <cell r="A105" t="str">
            <v>02.03.61.020</v>
          </cell>
          <cell r="B105" t="str">
            <v>STHT0012385</v>
          </cell>
          <cell r="C105" t="str">
            <v>T5侧翼支撑上安装钢丝</v>
          </cell>
          <cell r="E105">
            <v>1</v>
          </cell>
          <cell r="F105" t="str">
            <v>Q235   
Φ8</v>
          </cell>
          <cell r="G105">
            <v>8</v>
          </cell>
          <cell r="I105">
            <v>5.5</v>
          </cell>
          <cell r="K105">
            <v>0.1013</v>
          </cell>
          <cell r="L105">
            <v>0.1013</v>
          </cell>
          <cell r="M105">
            <v>0</v>
          </cell>
          <cell r="N105">
            <v>0.55715000000000003</v>
          </cell>
          <cell r="O105" t="str">
            <v>截料折弯</v>
          </cell>
          <cell r="Q105">
            <v>5</v>
          </cell>
          <cell r="R105">
            <v>0.04</v>
          </cell>
          <cell r="S105">
            <v>0.2</v>
          </cell>
          <cell r="T105">
            <v>0.93717829059829061</v>
          </cell>
          <cell r="U105">
            <v>0.82936131911353161</v>
          </cell>
        </row>
        <row r="106">
          <cell r="O106" t="str">
            <v>检具检验</v>
          </cell>
          <cell r="Q106">
            <v>1</v>
          </cell>
          <cell r="R106">
            <v>2.3831908831908829E-2</v>
          </cell>
          <cell r="S106">
            <v>2.3831908831908829E-2</v>
          </cell>
        </row>
        <row r="107">
          <cell r="A107" t="str">
            <v>02.03.61.021</v>
          </cell>
          <cell r="B107" t="str">
            <v>SHT0002532</v>
          </cell>
          <cell r="C107" t="str">
            <v>侧翼支撑下安装钢丝</v>
          </cell>
          <cell r="E107">
            <v>1</v>
          </cell>
          <cell r="F107" t="str">
            <v>Q235   
φ5</v>
          </cell>
          <cell r="G107">
            <v>5</v>
          </cell>
          <cell r="I107">
            <v>5.5</v>
          </cell>
          <cell r="K107">
            <v>3.2899999999999999E-2</v>
          </cell>
          <cell r="L107">
            <v>3.2899999999999999E-2</v>
          </cell>
          <cell r="N107">
            <v>0.18095</v>
          </cell>
          <cell r="O107" t="str">
            <v>截料折弯</v>
          </cell>
          <cell r="Q107">
            <v>5</v>
          </cell>
          <cell r="R107">
            <v>0.04</v>
          </cell>
          <cell r="S107">
            <v>0.2</v>
          </cell>
          <cell r="T107">
            <v>0.48114000000000001</v>
          </cell>
          <cell r="U107">
            <v>0.42578761061946907</v>
          </cell>
        </row>
        <row r="108">
          <cell r="O108" t="str">
            <v>检具检验</v>
          </cell>
          <cell r="Q108">
            <v>1</v>
          </cell>
          <cell r="R108">
            <v>0.02</v>
          </cell>
          <cell r="S108">
            <v>0.02</v>
          </cell>
        </row>
        <row r="109">
          <cell r="A109" t="str">
            <v>02.03.61.064</v>
          </cell>
          <cell r="B109" t="str">
            <v>BSP0010035</v>
          </cell>
          <cell r="C109" t="str">
            <v>靠背回位簧（汕德卡）</v>
          </cell>
          <cell r="E109">
            <v>1</v>
          </cell>
          <cell r="F109" t="str">
            <v>65Mn/5*12</v>
          </cell>
          <cell r="I109">
            <v>10</v>
          </cell>
          <cell r="K109">
            <v>0.35599999999999998</v>
          </cell>
          <cell r="L109">
            <v>0.35599999999999998</v>
          </cell>
          <cell r="M109">
            <v>0</v>
          </cell>
          <cell r="N109">
            <v>3.5599999999999996</v>
          </cell>
          <cell r="O109" t="str">
            <v>卷制成型</v>
          </cell>
          <cell r="Q109">
            <v>1</v>
          </cell>
          <cell r="R109">
            <v>1.38</v>
          </cell>
          <cell r="S109">
            <v>1.38</v>
          </cell>
          <cell r="T109">
            <v>6.2879999999999994</v>
          </cell>
          <cell r="U109">
            <v>5.564601769911504</v>
          </cell>
        </row>
        <row r="110">
          <cell r="O110" t="str">
            <v>回火</v>
          </cell>
          <cell r="Q110">
            <v>1</v>
          </cell>
          <cell r="R110">
            <v>0.08</v>
          </cell>
          <cell r="S110">
            <v>0.08</v>
          </cell>
        </row>
        <row r="111">
          <cell r="O111" t="str">
            <v>磷化</v>
          </cell>
          <cell r="Q111">
            <v>1</v>
          </cell>
          <cell r="R111">
            <v>0.2</v>
          </cell>
          <cell r="S111">
            <v>0.2</v>
          </cell>
        </row>
        <row r="112">
          <cell r="O112" t="str">
            <v>检验</v>
          </cell>
          <cell r="Q112">
            <v>1</v>
          </cell>
          <cell r="R112">
            <v>0.02</v>
          </cell>
          <cell r="S112">
            <v>0.02</v>
          </cell>
        </row>
        <row r="113">
          <cell r="B113" t="str">
            <v>SHT0013320</v>
          </cell>
          <cell r="C113" t="str">
            <v>钢丝焊接总成（汕德卡）</v>
          </cell>
          <cell r="E113">
            <v>1</v>
          </cell>
          <cell r="F113" t="str">
            <v>Q235/φ6.0</v>
          </cell>
          <cell r="G113">
            <v>6</v>
          </cell>
          <cell r="I113">
            <v>5.5</v>
          </cell>
          <cell r="K113">
            <v>0.4022</v>
          </cell>
          <cell r="L113">
            <v>0.4022</v>
          </cell>
          <cell r="M113">
            <v>0</v>
          </cell>
          <cell r="N113">
            <v>2.2121</v>
          </cell>
          <cell r="O113" t="str">
            <v>截料折弯</v>
          </cell>
          <cell r="Q113">
            <v>20</v>
          </cell>
          <cell r="R113">
            <v>0.04</v>
          </cell>
          <cell r="S113">
            <v>0.8</v>
          </cell>
          <cell r="T113">
            <v>4.5551182905982905</v>
          </cell>
          <cell r="U113">
            <v>4.0310781332728238</v>
          </cell>
        </row>
        <row r="114">
          <cell r="O114" t="str">
            <v>焊接</v>
          </cell>
          <cell r="Q114">
            <v>8</v>
          </cell>
          <cell r="R114">
            <v>0.05</v>
          </cell>
          <cell r="S114">
            <v>0.4</v>
          </cell>
        </row>
        <row r="115">
          <cell r="O115" t="str">
            <v>整形</v>
          </cell>
          <cell r="Q115">
            <v>1</v>
          </cell>
          <cell r="R115">
            <v>0.2</v>
          </cell>
          <cell r="S115">
            <v>0.2</v>
          </cell>
        </row>
        <row r="116">
          <cell r="O116" t="str">
            <v>摆件</v>
          </cell>
          <cell r="Q116">
            <v>4</v>
          </cell>
          <cell r="R116">
            <v>0.04</v>
          </cell>
          <cell r="S116">
            <v>0.16</v>
          </cell>
        </row>
        <row r="117">
          <cell r="O117" t="str">
            <v>检具检验</v>
          </cell>
          <cell r="Q117">
            <v>1</v>
          </cell>
          <cell r="R117">
            <v>2.3831908831908829E-2</v>
          </cell>
          <cell r="S117">
            <v>2.3831908831908829E-2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topLeftCell="A7" zoomScaleNormal="100" workbookViewId="0">
      <pane xSplit="5" ySplit="2" topLeftCell="G9" activePane="bottomRight" state="frozen"/>
      <selection activeCell="A7" sqref="A7"/>
      <selection pane="topRight" activeCell="F7" sqref="F7"/>
      <selection pane="bottomLeft" activeCell="A9" sqref="A9"/>
      <selection pane="bottomRight" activeCell="D38" sqref="D38"/>
    </sheetView>
  </sheetViews>
  <sheetFormatPr defaultRowHeight="14.25"/>
  <cols>
    <col min="1" max="1" width="5.625" style="3" customWidth="1"/>
    <col min="2" max="2" width="12.625" style="3" customWidth="1"/>
    <col min="3" max="3" width="24" style="3" customWidth="1"/>
    <col min="4" max="4" width="12.75" style="3" customWidth="1"/>
    <col min="5" max="5" width="5.5" style="3" bestFit="1" customWidth="1"/>
    <col min="6" max="6" width="9" style="3"/>
    <col min="7" max="7" width="9.5" style="3" bestFit="1" customWidth="1"/>
    <col min="8" max="8" width="10.875" style="3" customWidth="1"/>
    <col min="9" max="9" width="10.875" style="3" hidden="1" customWidth="1"/>
    <col min="10" max="10" width="11.375" style="3" hidden="1" customWidth="1"/>
    <col min="11" max="11" width="9.5" style="3" hidden="1" customWidth="1"/>
    <col min="12" max="14" width="9" style="3"/>
    <col min="15" max="15" width="10.75" style="3" customWidth="1"/>
    <col min="16" max="252" width="9" style="3"/>
    <col min="253" max="253" width="5.625" style="3" customWidth="1"/>
    <col min="254" max="254" width="10.625" style="3" customWidth="1"/>
    <col min="255" max="255" width="26.875" style="3" bestFit="1" customWidth="1"/>
    <col min="256" max="256" width="13.75" style="3" customWidth="1"/>
    <col min="257" max="257" width="5.5" style="3" bestFit="1" customWidth="1"/>
    <col min="258" max="258" width="9" style="3"/>
    <col min="259" max="259" width="9.375" style="3" bestFit="1" customWidth="1"/>
    <col min="260" max="260" width="12.125" style="3" customWidth="1"/>
    <col min="261" max="508" width="9" style="3"/>
    <col min="509" max="509" width="5.625" style="3" customWidth="1"/>
    <col min="510" max="510" width="10.625" style="3" customWidth="1"/>
    <col min="511" max="511" width="26.875" style="3" bestFit="1" customWidth="1"/>
    <col min="512" max="512" width="13.75" style="3" customWidth="1"/>
    <col min="513" max="513" width="5.5" style="3" bestFit="1" customWidth="1"/>
    <col min="514" max="514" width="9" style="3"/>
    <col min="515" max="515" width="9.375" style="3" bestFit="1" customWidth="1"/>
    <col min="516" max="516" width="12.125" style="3" customWidth="1"/>
    <col min="517" max="764" width="9" style="3"/>
    <col min="765" max="765" width="5.625" style="3" customWidth="1"/>
    <col min="766" max="766" width="10.625" style="3" customWidth="1"/>
    <col min="767" max="767" width="26.875" style="3" bestFit="1" customWidth="1"/>
    <col min="768" max="768" width="13.75" style="3" customWidth="1"/>
    <col min="769" max="769" width="5.5" style="3" bestFit="1" customWidth="1"/>
    <col min="770" max="770" width="9" style="3"/>
    <col min="771" max="771" width="9.375" style="3" bestFit="1" customWidth="1"/>
    <col min="772" max="772" width="12.125" style="3" customWidth="1"/>
    <col min="773" max="1020" width="9" style="3"/>
    <col min="1021" max="1021" width="5.625" style="3" customWidth="1"/>
    <col min="1022" max="1022" width="10.625" style="3" customWidth="1"/>
    <col min="1023" max="1023" width="26.875" style="3" bestFit="1" customWidth="1"/>
    <col min="1024" max="1024" width="13.75" style="3" customWidth="1"/>
    <col min="1025" max="1025" width="5.5" style="3" bestFit="1" customWidth="1"/>
    <col min="1026" max="1026" width="9" style="3"/>
    <col min="1027" max="1027" width="9.375" style="3" bestFit="1" customWidth="1"/>
    <col min="1028" max="1028" width="12.125" style="3" customWidth="1"/>
    <col min="1029" max="1276" width="9" style="3"/>
    <col min="1277" max="1277" width="5.625" style="3" customWidth="1"/>
    <col min="1278" max="1278" width="10.625" style="3" customWidth="1"/>
    <col min="1279" max="1279" width="26.875" style="3" bestFit="1" customWidth="1"/>
    <col min="1280" max="1280" width="13.75" style="3" customWidth="1"/>
    <col min="1281" max="1281" width="5.5" style="3" bestFit="1" customWidth="1"/>
    <col min="1282" max="1282" width="9" style="3"/>
    <col min="1283" max="1283" width="9.375" style="3" bestFit="1" customWidth="1"/>
    <col min="1284" max="1284" width="12.125" style="3" customWidth="1"/>
    <col min="1285" max="1532" width="9" style="3"/>
    <col min="1533" max="1533" width="5.625" style="3" customWidth="1"/>
    <col min="1534" max="1534" width="10.625" style="3" customWidth="1"/>
    <col min="1535" max="1535" width="26.875" style="3" bestFit="1" customWidth="1"/>
    <col min="1536" max="1536" width="13.75" style="3" customWidth="1"/>
    <col min="1537" max="1537" width="5.5" style="3" bestFit="1" customWidth="1"/>
    <col min="1538" max="1538" width="9" style="3"/>
    <col min="1539" max="1539" width="9.375" style="3" bestFit="1" customWidth="1"/>
    <col min="1540" max="1540" width="12.125" style="3" customWidth="1"/>
    <col min="1541" max="1788" width="9" style="3"/>
    <col min="1789" max="1789" width="5.625" style="3" customWidth="1"/>
    <col min="1790" max="1790" width="10.625" style="3" customWidth="1"/>
    <col min="1791" max="1791" width="26.875" style="3" bestFit="1" customWidth="1"/>
    <col min="1792" max="1792" width="13.75" style="3" customWidth="1"/>
    <col min="1793" max="1793" width="5.5" style="3" bestFit="1" customWidth="1"/>
    <col min="1794" max="1794" width="9" style="3"/>
    <col min="1795" max="1795" width="9.375" style="3" bestFit="1" customWidth="1"/>
    <col min="1796" max="1796" width="12.125" style="3" customWidth="1"/>
    <col min="1797" max="2044" width="9" style="3"/>
    <col min="2045" max="2045" width="5.625" style="3" customWidth="1"/>
    <col min="2046" max="2046" width="10.625" style="3" customWidth="1"/>
    <col min="2047" max="2047" width="26.875" style="3" bestFit="1" customWidth="1"/>
    <col min="2048" max="2048" width="13.75" style="3" customWidth="1"/>
    <col min="2049" max="2049" width="5.5" style="3" bestFit="1" customWidth="1"/>
    <col min="2050" max="2050" width="9" style="3"/>
    <col min="2051" max="2051" width="9.375" style="3" bestFit="1" customWidth="1"/>
    <col min="2052" max="2052" width="12.125" style="3" customWidth="1"/>
    <col min="2053" max="2300" width="9" style="3"/>
    <col min="2301" max="2301" width="5.625" style="3" customWidth="1"/>
    <col min="2302" max="2302" width="10.625" style="3" customWidth="1"/>
    <col min="2303" max="2303" width="26.875" style="3" bestFit="1" customWidth="1"/>
    <col min="2304" max="2304" width="13.75" style="3" customWidth="1"/>
    <col min="2305" max="2305" width="5.5" style="3" bestFit="1" customWidth="1"/>
    <col min="2306" max="2306" width="9" style="3"/>
    <col min="2307" max="2307" width="9.375" style="3" bestFit="1" customWidth="1"/>
    <col min="2308" max="2308" width="12.125" style="3" customWidth="1"/>
    <col min="2309" max="2556" width="9" style="3"/>
    <col min="2557" max="2557" width="5.625" style="3" customWidth="1"/>
    <col min="2558" max="2558" width="10.625" style="3" customWidth="1"/>
    <col min="2559" max="2559" width="26.875" style="3" bestFit="1" customWidth="1"/>
    <col min="2560" max="2560" width="13.75" style="3" customWidth="1"/>
    <col min="2561" max="2561" width="5.5" style="3" bestFit="1" customWidth="1"/>
    <col min="2562" max="2562" width="9" style="3"/>
    <col min="2563" max="2563" width="9.375" style="3" bestFit="1" customWidth="1"/>
    <col min="2564" max="2564" width="12.125" style="3" customWidth="1"/>
    <col min="2565" max="2812" width="9" style="3"/>
    <col min="2813" max="2813" width="5.625" style="3" customWidth="1"/>
    <col min="2814" max="2814" width="10.625" style="3" customWidth="1"/>
    <col min="2815" max="2815" width="26.875" style="3" bestFit="1" customWidth="1"/>
    <col min="2816" max="2816" width="13.75" style="3" customWidth="1"/>
    <col min="2817" max="2817" width="5.5" style="3" bestFit="1" customWidth="1"/>
    <col min="2818" max="2818" width="9" style="3"/>
    <col min="2819" max="2819" width="9.375" style="3" bestFit="1" customWidth="1"/>
    <col min="2820" max="2820" width="12.125" style="3" customWidth="1"/>
    <col min="2821" max="3068" width="9" style="3"/>
    <col min="3069" max="3069" width="5.625" style="3" customWidth="1"/>
    <col min="3070" max="3070" width="10.625" style="3" customWidth="1"/>
    <col min="3071" max="3071" width="26.875" style="3" bestFit="1" customWidth="1"/>
    <col min="3072" max="3072" width="13.75" style="3" customWidth="1"/>
    <col min="3073" max="3073" width="5.5" style="3" bestFit="1" customWidth="1"/>
    <col min="3074" max="3074" width="9" style="3"/>
    <col min="3075" max="3075" width="9.375" style="3" bestFit="1" customWidth="1"/>
    <col min="3076" max="3076" width="12.125" style="3" customWidth="1"/>
    <col min="3077" max="3324" width="9" style="3"/>
    <col min="3325" max="3325" width="5.625" style="3" customWidth="1"/>
    <col min="3326" max="3326" width="10.625" style="3" customWidth="1"/>
    <col min="3327" max="3327" width="26.875" style="3" bestFit="1" customWidth="1"/>
    <col min="3328" max="3328" width="13.75" style="3" customWidth="1"/>
    <col min="3329" max="3329" width="5.5" style="3" bestFit="1" customWidth="1"/>
    <col min="3330" max="3330" width="9" style="3"/>
    <col min="3331" max="3331" width="9.375" style="3" bestFit="1" customWidth="1"/>
    <col min="3332" max="3332" width="12.125" style="3" customWidth="1"/>
    <col min="3333" max="3580" width="9" style="3"/>
    <col min="3581" max="3581" width="5.625" style="3" customWidth="1"/>
    <col min="3582" max="3582" width="10.625" style="3" customWidth="1"/>
    <col min="3583" max="3583" width="26.875" style="3" bestFit="1" customWidth="1"/>
    <col min="3584" max="3584" width="13.75" style="3" customWidth="1"/>
    <col min="3585" max="3585" width="5.5" style="3" bestFit="1" customWidth="1"/>
    <col min="3586" max="3586" width="9" style="3"/>
    <col min="3587" max="3587" width="9.375" style="3" bestFit="1" customWidth="1"/>
    <col min="3588" max="3588" width="12.125" style="3" customWidth="1"/>
    <col min="3589" max="3836" width="9" style="3"/>
    <col min="3837" max="3837" width="5.625" style="3" customWidth="1"/>
    <col min="3838" max="3838" width="10.625" style="3" customWidth="1"/>
    <col min="3839" max="3839" width="26.875" style="3" bestFit="1" customWidth="1"/>
    <col min="3840" max="3840" width="13.75" style="3" customWidth="1"/>
    <col min="3841" max="3841" width="5.5" style="3" bestFit="1" customWidth="1"/>
    <col min="3842" max="3842" width="9" style="3"/>
    <col min="3843" max="3843" width="9.375" style="3" bestFit="1" customWidth="1"/>
    <col min="3844" max="3844" width="12.125" style="3" customWidth="1"/>
    <col min="3845" max="4092" width="9" style="3"/>
    <col min="4093" max="4093" width="5.625" style="3" customWidth="1"/>
    <col min="4094" max="4094" width="10.625" style="3" customWidth="1"/>
    <col min="4095" max="4095" width="26.875" style="3" bestFit="1" customWidth="1"/>
    <col min="4096" max="4096" width="13.75" style="3" customWidth="1"/>
    <col min="4097" max="4097" width="5.5" style="3" bestFit="1" customWidth="1"/>
    <col min="4098" max="4098" width="9" style="3"/>
    <col min="4099" max="4099" width="9.375" style="3" bestFit="1" customWidth="1"/>
    <col min="4100" max="4100" width="12.125" style="3" customWidth="1"/>
    <col min="4101" max="4348" width="9" style="3"/>
    <col min="4349" max="4349" width="5.625" style="3" customWidth="1"/>
    <col min="4350" max="4350" width="10.625" style="3" customWidth="1"/>
    <col min="4351" max="4351" width="26.875" style="3" bestFit="1" customWidth="1"/>
    <col min="4352" max="4352" width="13.75" style="3" customWidth="1"/>
    <col min="4353" max="4353" width="5.5" style="3" bestFit="1" customWidth="1"/>
    <col min="4354" max="4354" width="9" style="3"/>
    <col min="4355" max="4355" width="9.375" style="3" bestFit="1" customWidth="1"/>
    <col min="4356" max="4356" width="12.125" style="3" customWidth="1"/>
    <col min="4357" max="4604" width="9" style="3"/>
    <col min="4605" max="4605" width="5.625" style="3" customWidth="1"/>
    <col min="4606" max="4606" width="10.625" style="3" customWidth="1"/>
    <col min="4607" max="4607" width="26.875" style="3" bestFit="1" customWidth="1"/>
    <col min="4608" max="4608" width="13.75" style="3" customWidth="1"/>
    <col min="4609" max="4609" width="5.5" style="3" bestFit="1" customWidth="1"/>
    <col min="4610" max="4610" width="9" style="3"/>
    <col min="4611" max="4611" width="9.375" style="3" bestFit="1" customWidth="1"/>
    <col min="4612" max="4612" width="12.125" style="3" customWidth="1"/>
    <col min="4613" max="4860" width="9" style="3"/>
    <col min="4861" max="4861" width="5.625" style="3" customWidth="1"/>
    <col min="4862" max="4862" width="10.625" style="3" customWidth="1"/>
    <col min="4863" max="4863" width="26.875" style="3" bestFit="1" customWidth="1"/>
    <col min="4864" max="4864" width="13.75" style="3" customWidth="1"/>
    <col min="4865" max="4865" width="5.5" style="3" bestFit="1" customWidth="1"/>
    <col min="4866" max="4866" width="9" style="3"/>
    <col min="4867" max="4867" width="9.375" style="3" bestFit="1" customWidth="1"/>
    <col min="4868" max="4868" width="12.125" style="3" customWidth="1"/>
    <col min="4869" max="5116" width="9" style="3"/>
    <col min="5117" max="5117" width="5.625" style="3" customWidth="1"/>
    <col min="5118" max="5118" width="10.625" style="3" customWidth="1"/>
    <col min="5119" max="5119" width="26.875" style="3" bestFit="1" customWidth="1"/>
    <col min="5120" max="5120" width="13.75" style="3" customWidth="1"/>
    <col min="5121" max="5121" width="5.5" style="3" bestFit="1" customWidth="1"/>
    <col min="5122" max="5122" width="9" style="3"/>
    <col min="5123" max="5123" width="9.375" style="3" bestFit="1" customWidth="1"/>
    <col min="5124" max="5124" width="12.125" style="3" customWidth="1"/>
    <col min="5125" max="5372" width="9" style="3"/>
    <col min="5373" max="5373" width="5.625" style="3" customWidth="1"/>
    <col min="5374" max="5374" width="10.625" style="3" customWidth="1"/>
    <col min="5375" max="5375" width="26.875" style="3" bestFit="1" customWidth="1"/>
    <col min="5376" max="5376" width="13.75" style="3" customWidth="1"/>
    <col min="5377" max="5377" width="5.5" style="3" bestFit="1" customWidth="1"/>
    <col min="5378" max="5378" width="9" style="3"/>
    <col min="5379" max="5379" width="9.375" style="3" bestFit="1" customWidth="1"/>
    <col min="5380" max="5380" width="12.125" style="3" customWidth="1"/>
    <col min="5381" max="5628" width="9" style="3"/>
    <col min="5629" max="5629" width="5.625" style="3" customWidth="1"/>
    <col min="5630" max="5630" width="10.625" style="3" customWidth="1"/>
    <col min="5631" max="5631" width="26.875" style="3" bestFit="1" customWidth="1"/>
    <col min="5632" max="5632" width="13.75" style="3" customWidth="1"/>
    <col min="5633" max="5633" width="5.5" style="3" bestFit="1" customWidth="1"/>
    <col min="5634" max="5634" width="9" style="3"/>
    <col min="5635" max="5635" width="9.375" style="3" bestFit="1" customWidth="1"/>
    <col min="5636" max="5636" width="12.125" style="3" customWidth="1"/>
    <col min="5637" max="5884" width="9" style="3"/>
    <col min="5885" max="5885" width="5.625" style="3" customWidth="1"/>
    <col min="5886" max="5886" width="10.625" style="3" customWidth="1"/>
    <col min="5887" max="5887" width="26.875" style="3" bestFit="1" customWidth="1"/>
    <col min="5888" max="5888" width="13.75" style="3" customWidth="1"/>
    <col min="5889" max="5889" width="5.5" style="3" bestFit="1" customWidth="1"/>
    <col min="5890" max="5890" width="9" style="3"/>
    <col min="5891" max="5891" width="9.375" style="3" bestFit="1" customWidth="1"/>
    <col min="5892" max="5892" width="12.125" style="3" customWidth="1"/>
    <col min="5893" max="6140" width="9" style="3"/>
    <col min="6141" max="6141" width="5.625" style="3" customWidth="1"/>
    <col min="6142" max="6142" width="10.625" style="3" customWidth="1"/>
    <col min="6143" max="6143" width="26.875" style="3" bestFit="1" customWidth="1"/>
    <col min="6144" max="6144" width="13.75" style="3" customWidth="1"/>
    <col min="6145" max="6145" width="5.5" style="3" bestFit="1" customWidth="1"/>
    <col min="6146" max="6146" width="9" style="3"/>
    <col min="6147" max="6147" width="9.375" style="3" bestFit="1" customWidth="1"/>
    <col min="6148" max="6148" width="12.125" style="3" customWidth="1"/>
    <col min="6149" max="6396" width="9" style="3"/>
    <col min="6397" max="6397" width="5.625" style="3" customWidth="1"/>
    <col min="6398" max="6398" width="10.625" style="3" customWidth="1"/>
    <col min="6399" max="6399" width="26.875" style="3" bestFit="1" customWidth="1"/>
    <col min="6400" max="6400" width="13.75" style="3" customWidth="1"/>
    <col min="6401" max="6401" width="5.5" style="3" bestFit="1" customWidth="1"/>
    <col min="6402" max="6402" width="9" style="3"/>
    <col min="6403" max="6403" width="9.375" style="3" bestFit="1" customWidth="1"/>
    <col min="6404" max="6404" width="12.125" style="3" customWidth="1"/>
    <col min="6405" max="6652" width="9" style="3"/>
    <col min="6653" max="6653" width="5.625" style="3" customWidth="1"/>
    <col min="6654" max="6654" width="10.625" style="3" customWidth="1"/>
    <col min="6655" max="6655" width="26.875" style="3" bestFit="1" customWidth="1"/>
    <col min="6656" max="6656" width="13.75" style="3" customWidth="1"/>
    <col min="6657" max="6657" width="5.5" style="3" bestFit="1" customWidth="1"/>
    <col min="6658" max="6658" width="9" style="3"/>
    <col min="6659" max="6659" width="9.375" style="3" bestFit="1" customWidth="1"/>
    <col min="6660" max="6660" width="12.125" style="3" customWidth="1"/>
    <col min="6661" max="6908" width="9" style="3"/>
    <col min="6909" max="6909" width="5.625" style="3" customWidth="1"/>
    <col min="6910" max="6910" width="10.625" style="3" customWidth="1"/>
    <col min="6911" max="6911" width="26.875" style="3" bestFit="1" customWidth="1"/>
    <col min="6912" max="6912" width="13.75" style="3" customWidth="1"/>
    <col min="6913" max="6913" width="5.5" style="3" bestFit="1" customWidth="1"/>
    <col min="6914" max="6914" width="9" style="3"/>
    <col min="6915" max="6915" width="9.375" style="3" bestFit="1" customWidth="1"/>
    <col min="6916" max="6916" width="12.125" style="3" customWidth="1"/>
    <col min="6917" max="7164" width="9" style="3"/>
    <col min="7165" max="7165" width="5.625" style="3" customWidth="1"/>
    <col min="7166" max="7166" width="10.625" style="3" customWidth="1"/>
    <col min="7167" max="7167" width="26.875" style="3" bestFit="1" customWidth="1"/>
    <col min="7168" max="7168" width="13.75" style="3" customWidth="1"/>
    <col min="7169" max="7169" width="5.5" style="3" bestFit="1" customWidth="1"/>
    <col min="7170" max="7170" width="9" style="3"/>
    <col min="7171" max="7171" width="9.375" style="3" bestFit="1" customWidth="1"/>
    <col min="7172" max="7172" width="12.125" style="3" customWidth="1"/>
    <col min="7173" max="7420" width="9" style="3"/>
    <col min="7421" max="7421" width="5.625" style="3" customWidth="1"/>
    <col min="7422" max="7422" width="10.625" style="3" customWidth="1"/>
    <col min="7423" max="7423" width="26.875" style="3" bestFit="1" customWidth="1"/>
    <col min="7424" max="7424" width="13.75" style="3" customWidth="1"/>
    <col min="7425" max="7425" width="5.5" style="3" bestFit="1" customWidth="1"/>
    <col min="7426" max="7426" width="9" style="3"/>
    <col min="7427" max="7427" width="9.375" style="3" bestFit="1" customWidth="1"/>
    <col min="7428" max="7428" width="12.125" style="3" customWidth="1"/>
    <col min="7429" max="7676" width="9" style="3"/>
    <col min="7677" max="7677" width="5.625" style="3" customWidth="1"/>
    <col min="7678" max="7678" width="10.625" style="3" customWidth="1"/>
    <col min="7679" max="7679" width="26.875" style="3" bestFit="1" customWidth="1"/>
    <col min="7680" max="7680" width="13.75" style="3" customWidth="1"/>
    <col min="7681" max="7681" width="5.5" style="3" bestFit="1" customWidth="1"/>
    <col min="7682" max="7682" width="9" style="3"/>
    <col min="7683" max="7683" width="9.375" style="3" bestFit="1" customWidth="1"/>
    <col min="7684" max="7684" width="12.125" style="3" customWidth="1"/>
    <col min="7685" max="7932" width="9" style="3"/>
    <col min="7933" max="7933" width="5.625" style="3" customWidth="1"/>
    <col min="7934" max="7934" width="10.625" style="3" customWidth="1"/>
    <col min="7935" max="7935" width="26.875" style="3" bestFit="1" customWidth="1"/>
    <col min="7936" max="7936" width="13.75" style="3" customWidth="1"/>
    <col min="7937" max="7937" width="5.5" style="3" bestFit="1" customWidth="1"/>
    <col min="7938" max="7938" width="9" style="3"/>
    <col min="7939" max="7939" width="9.375" style="3" bestFit="1" customWidth="1"/>
    <col min="7940" max="7940" width="12.125" style="3" customWidth="1"/>
    <col min="7941" max="8188" width="9" style="3"/>
    <col min="8189" max="8189" width="5.625" style="3" customWidth="1"/>
    <col min="8190" max="8190" width="10.625" style="3" customWidth="1"/>
    <col min="8191" max="8191" width="26.875" style="3" bestFit="1" customWidth="1"/>
    <col min="8192" max="8192" width="13.75" style="3" customWidth="1"/>
    <col min="8193" max="8193" width="5.5" style="3" bestFit="1" customWidth="1"/>
    <col min="8194" max="8194" width="9" style="3"/>
    <col min="8195" max="8195" width="9.375" style="3" bestFit="1" customWidth="1"/>
    <col min="8196" max="8196" width="12.125" style="3" customWidth="1"/>
    <col min="8197" max="8444" width="9" style="3"/>
    <col min="8445" max="8445" width="5.625" style="3" customWidth="1"/>
    <col min="8446" max="8446" width="10.625" style="3" customWidth="1"/>
    <col min="8447" max="8447" width="26.875" style="3" bestFit="1" customWidth="1"/>
    <col min="8448" max="8448" width="13.75" style="3" customWidth="1"/>
    <col min="8449" max="8449" width="5.5" style="3" bestFit="1" customWidth="1"/>
    <col min="8450" max="8450" width="9" style="3"/>
    <col min="8451" max="8451" width="9.375" style="3" bestFit="1" customWidth="1"/>
    <col min="8452" max="8452" width="12.125" style="3" customWidth="1"/>
    <col min="8453" max="8700" width="9" style="3"/>
    <col min="8701" max="8701" width="5.625" style="3" customWidth="1"/>
    <col min="8702" max="8702" width="10.625" style="3" customWidth="1"/>
    <col min="8703" max="8703" width="26.875" style="3" bestFit="1" customWidth="1"/>
    <col min="8704" max="8704" width="13.75" style="3" customWidth="1"/>
    <col min="8705" max="8705" width="5.5" style="3" bestFit="1" customWidth="1"/>
    <col min="8706" max="8706" width="9" style="3"/>
    <col min="8707" max="8707" width="9.375" style="3" bestFit="1" customWidth="1"/>
    <col min="8708" max="8708" width="12.125" style="3" customWidth="1"/>
    <col min="8709" max="8956" width="9" style="3"/>
    <col min="8957" max="8957" width="5.625" style="3" customWidth="1"/>
    <col min="8958" max="8958" width="10.625" style="3" customWidth="1"/>
    <col min="8959" max="8959" width="26.875" style="3" bestFit="1" customWidth="1"/>
    <col min="8960" max="8960" width="13.75" style="3" customWidth="1"/>
    <col min="8961" max="8961" width="5.5" style="3" bestFit="1" customWidth="1"/>
    <col min="8962" max="8962" width="9" style="3"/>
    <col min="8963" max="8963" width="9.375" style="3" bestFit="1" customWidth="1"/>
    <col min="8964" max="8964" width="12.125" style="3" customWidth="1"/>
    <col min="8965" max="9212" width="9" style="3"/>
    <col min="9213" max="9213" width="5.625" style="3" customWidth="1"/>
    <col min="9214" max="9214" width="10.625" style="3" customWidth="1"/>
    <col min="9215" max="9215" width="26.875" style="3" bestFit="1" customWidth="1"/>
    <col min="9216" max="9216" width="13.75" style="3" customWidth="1"/>
    <col min="9217" max="9217" width="5.5" style="3" bestFit="1" customWidth="1"/>
    <col min="9218" max="9218" width="9" style="3"/>
    <col min="9219" max="9219" width="9.375" style="3" bestFit="1" customWidth="1"/>
    <col min="9220" max="9220" width="12.125" style="3" customWidth="1"/>
    <col min="9221" max="9468" width="9" style="3"/>
    <col min="9469" max="9469" width="5.625" style="3" customWidth="1"/>
    <col min="9470" max="9470" width="10.625" style="3" customWidth="1"/>
    <col min="9471" max="9471" width="26.875" style="3" bestFit="1" customWidth="1"/>
    <col min="9472" max="9472" width="13.75" style="3" customWidth="1"/>
    <col min="9473" max="9473" width="5.5" style="3" bestFit="1" customWidth="1"/>
    <col min="9474" max="9474" width="9" style="3"/>
    <col min="9475" max="9475" width="9.375" style="3" bestFit="1" customWidth="1"/>
    <col min="9476" max="9476" width="12.125" style="3" customWidth="1"/>
    <col min="9477" max="9724" width="9" style="3"/>
    <col min="9725" max="9725" width="5.625" style="3" customWidth="1"/>
    <col min="9726" max="9726" width="10.625" style="3" customWidth="1"/>
    <col min="9727" max="9727" width="26.875" style="3" bestFit="1" customWidth="1"/>
    <col min="9728" max="9728" width="13.75" style="3" customWidth="1"/>
    <col min="9729" max="9729" width="5.5" style="3" bestFit="1" customWidth="1"/>
    <col min="9730" max="9730" width="9" style="3"/>
    <col min="9731" max="9731" width="9.375" style="3" bestFit="1" customWidth="1"/>
    <col min="9732" max="9732" width="12.125" style="3" customWidth="1"/>
    <col min="9733" max="9980" width="9" style="3"/>
    <col min="9981" max="9981" width="5.625" style="3" customWidth="1"/>
    <col min="9982" max="9982" width="10.625" style="3" customWidth="1"/>
    <col min="9983" max="9983" width="26.875" style="3" bestFit="1" customWidth="1"/>
    <col min="9984" max="9984" width="13.75" style="3" customWidth="1"/>
    <col min="9985" max="9985" width="5.5" style="3" bestFit="1" customWidth="1"/>
    <col min="9986" max="9986" width="9" style="3"/>
    <col min="9987" max="9987" width="9.375" style="3" bestFit="1" customWidth="1"/>
    <col min="9988" max="9988" width="12.125" style="3" customWidth="1"/>
    <col min="9989" max="10236" width="9" style="3"/>
    <col min="10237" max="10237" width="5.625" style="3" customWidth="1"/>
    <col min="10238" max="10238" width="10.625" style="3" customWidth="1"/>
    <col min="10239" max="10239" width="26.875" style="3" bestFit="1" customWidth="1"/>
    <col min="10240" max="10240" width="13.75" style="3" customWidth="1"/>
    <col min="10241" max="10241" width="5.5" style="3" bestFit="1" customWidth="1"/>
    <col min="10242" max="10242" width="9" style="3"/>
    <col min="10243" max="10243" width="9.375" style="3" bestFit="1" customWidth="1"/>
    <col min="10244" max="10244" width="12.125" style="3" customWidth="1"/>
    <col min="10245" max="10492" width="9" style="3"/>
    <col min="10493" max="10493" width="5.625" style="3" customWidth="1"/>
    <col min="10494" max="10494" width="10.625" style="3" customWidth="1"/>
    <col min="10495" max="10495" width="26.875" style="3" bestFit="1" customWidth="1"/>
    <col min="10496" max="10496" width="13.75" style="3" customWidth="1"/>
    <col min="10497" max="10497" width="5.5" style="3" bestFit="1" customWidth="1"/>
    <col min="10498" max="10498" width="9" style="3"/>
    <col min="10499" max="10499" width="9.375" style="3" bestFit="1" customWidth="1"/>
    <col min="10500" max="10500" width="12.125" style="3" customWidth="1"/>
    <col min="10501" max="10748" width="9" style="3"/>
    <col min="10749" max="10749" width="5.625" style="3" customWidth="1"/>
    <col min="10750" max="10750" width="10.625" style="3" customWidth="1"/>
    <col min="10751" max="10751" width="26.875" style="3" bestFit="1" customWidth="1"/>
    <col min="10752" max="10752" width="13.75" style="3" customWidth="1"/>
    <col min="10753" max="10753" width="5.5" style="3" bestFit="1" customWidth="1"/>
    <col min="10754" max="10754" width="9" style="3"/>
    <col min="10755" max="10755" width="9.375" style="3" bestFit="1" customWidth="1"/>
    <col min="10756" max="10756" width="12.125" style="3" customWidth="1"/>
    <col min="10757" max="11004" width="9" style="3"/>
    <col min="11005" max="11005" width="5.625" style="3" customWidth="1"/>
    <col min="11006" max="11006" width="10.625" style="3" customWidth="1"/>
    <col min="11007" max="11007" width="26.875" style="3" bestFit="1" customWidth="1"/>
    <col min="11008" max="11008" width="13.75" style="3" customWidth="1"/>
    <col min="11009" max="11009" width="5.5" style="3" bestFit="1" customWidth="1"/>
    <col min="11010" max="11010" width="9" style="3"/>
    <col min="11011" max="11011" width="9.375" style="3" bestFit="1" customWidth="1"/>
    <col min="11012" max="11012" width="12.125" style="3" customWidth="1"/>
    <col min="11013" max="11260" width="9" style="3"/>
    <col min="11261" max="11261" width="5.625" style="3" customWidth="1"/>
    <col min="11262" max="11262" width="10.625" style="3" customWidth="1"/>
    <col min="11263" max="11263" width="26.875" style="3" bestFit="1" customWidth="1"/>
    <col min="11264" max="11264" width="13.75" style="3" customWidth="1"/>
    <col min="11265" max="11265" width="5.5" style="3" bestFit="1" customWidth="1"/>
    <col min="11266" max="11266" width="9" style="3"/>
    <col min="11267" max="11267" width="9.375" style="3" bestFit="1" customWidth="1"/>
    <col min="11268" max="11268" width="12.125" style="3" customWidth="1"/>
    <col min="11269" max="11516" width="9" style="3"/>
    <col min="11517" max="11517" width="5.625" style="3" customWidth="1"/>
    <col min="11518" max="11518" width="10.625" style="3" customWidth="1"/>
    <col min="11519" max="11519" width="26.875" style="3" bestFit="1" customWidth="1"/>
    <col min="11520" max="11520" width="13.75" style="3" customWidth="1"/>
    <col min="11521" max="11521" width="5.5" style="3" bestFit="1" customWidth="1"/>
    <col min="11522" max="11522" width="9" style="3"/>
    <col min="11523" max="11523" width="9.375" style="3" bestFit="1" customWidth="1"/>
    <col min="11524" max="11524" width="12.125" style="3" customWidth="1"/>
    <col min="11525" max="11772" width="9" style="3"/>
    <col min="11773" max="11773" width="5.625" style="3" customWidth="1"/>
    <col min="11774" max="11774" width="10.625" style="3" customWidth="1"/>
    <col min="11775" max="11775" width="26.875" style="3" bestFit="1" customWidth="1"/>
    <col min="11776" max="11776" width="13.75" style="3" customWidth="1"/>
    <col min="11777" max="11777" width="5.5" style="3" bestFit="1" customWidth="1"/>
    <col min="11778" max="11778" width="9" style="3"/>
    <col min="11779" max="11779" width="9.375" style="3" bestFit="1" customWidth="1"/>
    <col min="11780" max="11780" width="12.125" style="3" customWidth="1"/>
    <col min="11781" max="12028" width="9" style="3"/>
    <col min="12029" max="12029" width="5.625" style="3" customWidth="1"/>
    <col min="12030" max="12030" width="10.625" style="3" customWidth="1"/>
    <col min="12031" max="12031" width="26.875" style="3" bestFit="1" customWidth="1"/>
    <col min="12032" max="12032" width="13.75" style="3" customWidth="1"/>
    <col min="12033" max="12033" width="5.5" style="3" bestFit="1" customWidth="1"/>
    <col min="12034" max="12034" width="9" style="3"/>
    <col min="12035" max="12035" width="9.375" style="3" bestFit="1" customWidth="1"/>
    <col min="12036" max="12036" width="12.125" style="3" customWidth="1"/>
    <col min="12037" max="12284" width="9" style="3"/>
    <col min="12285" max="12285" width="5.625" style="3" customWidth="1"/>
    <col min="12286" max="12286" width="10.625" style="3" customWidth="1"/>
    <col min="12287" max="12287" width="26.875" style="3" bestFit="1" customWidth="1"/>
    <col min="12288" max="12288" width="13.75" style="3" customWidth="1"/>
    <col min="12289" max="12289" width="5.5" style="3" bestFit="1" customWidth="1"/>
    <col min="12290" max="12290" width="9" style="3"/>
    <col min="12291" max="12291" width="9.375" style="3" bestFit="1" customWidth="1"/>
    <col min="12292" max="12292" width="12.125" style="3" customWidth="1"/>
    <col min="12293" max="12540" width="9" style="3"/>
    <col min="12541" max="12541" width="5.625" style="3" customWidth="1"/>
    <col min="12542" max="12542" width="10.625" style="3" customWidth="1"/>
    <col min="12543" max="12543" width="26.875" style="3" bestFit="1" customWidth="1"/>
    <col min="12544" max="12544" width="13.75" style="3" customWidth="1"/>
    <col min="12545" max="12545" width="5.5" style="3" bestFit="1" customWidth="1"/>
    <col min="12546" max="12546" width="9" style="3"/>
    <col min="12547" max="12547" width="9.375" style="3" bestFit="1" customWidth="1"/>
    <col min="12548" max="12548" width="12.125" style="3" customWidth="1"/>
    <col min="12549" max="12796" width="9" style="3"/>
    <col min="12797" max="12797" width="5.625" style="3" customWidth="1"/>
    <col min="12798" max="12798" width="10.625" style="3" customWidth="1"/>
    <col min="12799" max="12799" width="26.875" style="3" bestFit="1" customWidth="1"/>
    <col min="12800" max="12800" width="13.75" style="3" customWidth="1"/>
    <col min="12801" max="12801" width="5.5" style="3" bestFit="1" customWidth="1"/>
    <col min="12802" max="12802" width="9" style="3"/>
    <col min="12803" max="12803" width="9.375" style="3" bestFit="1" customWidth="1"/>
    <col min="12804" max="12804" width="12.125" style="3" customWidth="1"/>
    <col min="12805" max="13052" width="9" style="3"/>
    <col min="13053" max="13053" width="5.625" style="3" customWidth="1"/>
    <col min="13054" max="13054" width="10.625" style="3" customWidth="1"/>
    <col min="13055" max="13055" width="26.875" style="3" bestFit="1" customWidth="1"/>
    <col min="13056" max="13056" width="13.75" style="3" customWidth="1"/>
    <col min="13057" max="13057" width="5.5" style="3" bestFit="1" customWidth="1"/>
    <col min="13058" max="13058" width="9" style="3"/>
    <col min="13059" max="13059" width="9.375" style="3" bestFit="1" customWidth="1"/>
    <col min="13060" max="13060" width="12.125" style="3" customWidth="1"/>
    <col min="13061" max="13308" width="9" style="3"/>
    <col min="13309" max="13309" width="5.625" style="3" customWidth="1"/>
    <col min="13310" max="13310" width="10.625" style="3" customWidth="1"/>
    <col min="13311" max="13311" width="26.875" style="3" bestFit="1" customWidth="1"/>
    <col min="13312" max="13312" width="13.75" style="3" customWidth="1"/>
    <col min="13313" max="13313" width="5.5" style="3" bestFit="1" customWidth="1"/>
    <col min="13314" max="13314" width="9" style="3"/>
    <col min="13315" max="13315" width="9.375" style="3" bestFit="1" customWidth="1"/>
    <col min="13316" max="13316" width="12.125" style="3" customWidth="1"/>
    <col min="13317" max="13564" width="9" style="3"/>
    <col min="13565" max="13565" width="5.625" style="3" customWidth="1"/>
    <col min="13566" max="13566" width="10.625" style="3" customWidth="1"/>
    <col min="13567" max="13567" width="26.875" style="3" bestFit="1" customWidth="1"/>
    <col min="13568" max="13568" width="13.75" style="3" customWidth="1"/>
    <col min="13569" max="13569" width="5.5" style="3" bestFit="1" customWidth="1"/>
    <col min="13570" max="13570" width="9" style="3"/>
    <col min="13571" max="13571" width="9.375" style="3" bestFit="1" customWidth="1"/>
    <col min="13572" max="13572" width="12.125" style="3" customWidth="1"/>
    <col min="13573" max="13820" width="9" style="3"/>
    <col min="13821" max="13821" width="5.625" style="3" customWidth="1"/>
    <col min="13822" max="13822" width="10.625" style="3" customWidth="1"/>
    <col min="13823" max="13823" width="26.875" style="3" bestFit="1" customWidth="1"/>
    <col min="13824" max="13824" width="13.75" style="3" customWidth="1"/>
    <col min="13825" max="13825" width="5.5" style="3" bestFit="1" customWidth="1"/>
    <col min="13826" max="13826" width="9" style="3"/>
    <col min="13827" max="13827" width="9.375" style="3" bestFit="1" customWidth="1"/>
    <col min="13828" max="13828" width="12.125" style="3" customWidth="1"/>
    <col min="13829" max="14076" width="9" style="3"/>
    <col min="14077" max="14077" width="5.625" style="3" customWidth="1"/>
    <col min="14078" max="14078" width="10.625" style="3" customWidth="1"/>
    <col min="14079" max="14079" width="26.875" style="3" bestFit="1" customWidth="1"/>
    <col min="14080" max="14080" width="13.75" style="3" customWidth="1"/>
    <col min="14081" max="14081" width="5.5" style="3" bestFit="1" customWidth="1"/>
    <col min="14082" max="14082" width="9" style="3"/>
    <col min="14083" max="14083" width="9.375" style="3" bestFit="1" customWidth="1"/>
    <col min="14084" max="14084" width="12.125" style="3" customWidth="1"/>
    <col min="14085" max="14332" width="9" style="3"/>
    <col min="14333" max="14333" width="5.625" style="3" customWidth="1"/>
    <col min="14334" max="14334" width="10.625" style="3" customWidth="1"/>
    <col min="14335" max="14335" width="26.875" style="3" bestFit="1" customWidth="1"/>
    <col min="14336" max="14336" width="13.75" style="3" customWidth="1"/>
    <col min="14337" max="14337" width="5.5" style="3" bestFit="1" customWidth="1"/>
    <col min="14338" max="14338" width="9" style="3"/>
    <col min="14339" max="14339" width="9.375" style="3" bestFit="1" customWidth="1"/>
    <col min="14340" max="14340" width="12.125" style="3" customWidth="1"/>
    <col min="14341" max="14588" width="9" style="3"/>
    <col min="14589" max="14589" width="5.625" style="3" customWidth="1"/>
    <col min="14590" max="14590" width="10.625" style="3" customWidth="1"/>
    <col min="14591" max="14591" width="26.875" style="3" bestFit="1" customWidth="1"/>
    <col min="14592" max="14592" width="13.75" style="3" customWidth="1"/>
    <col min="14593" max="14593" width="5.5" style="3" bestFit="1" customWidth="1"/>
    <col min="14594" max="14594" width="9" style="3"/>
    <col min="14595" max="14595" width="9.375" style="3" bestFit="1" customWidth="1"/>
    <col min="14596" max="14596" width="12.125" style="3" customWidth="1"/>
    <col min="14597" max="14844" width="9" style="3"/>
    <col min="14845" max="14845" width="5.625" style="3" customWidth="1"/>
    <col min="14846" max="14846" width="10.625" style="3" customWidth="1"/>
    <col min="14847" max="14847" width="26.875" style="3" bestFit="1" customWidth="1"/>
    <col min="14848" max="14848" width="13.75" style="3" customWidth="1"/>
    <col min="14849" max="14849" width="5.5" style="3" bestFit="1" customWidth="1"/>
    <col min="14850" max="14850" width="9" style="3"/>
    <col min="14851" max="14851" width="9.375" style="3" bestFit="1" customWidth="1"/>
    <col min="14852" max="14852" width="12.125" style="3" customWidth="1"/>
    <col min="14853" max="15100" width="9" style="3"/>
    <col min="15101" max="15101" width="5.625" style="3" customWidth="1"/>
    <col min="15102" max="15102" width="10.625" style="3" customWidth="1"/>
    <col min="15103" max="15103" width="26.875" style="3" bestFit="1" customWidth="1"/>
    <col min="15104" max="15104" width="13.75" style="3" customWidth="1"/>
    <col min="15105" max="15105" width="5.5" style="3" bestFit="1" customWidth="1"/>
    <col min="15106" max="15106" width="9" style="3"/>
    <col min="15107" max="15107" width="9.375" style="3" bestFit="1" customWidth="1"/>
    <col min="15108" max="15108" width="12.125" style="3" customWidth="1"/>
    <col min="15109" max="15356" width="9" style="3"/>
    <col min="15357" max="15357" width="5.625" style="3" customWidth="1"/>
    <col min="15358" max="15358" width="10.625" style="3" customWidth="1"/>
    <col min="15359" max="15359" width="26.875" style="3" bestFit="1" customWidth="1"/>
    <col min="15360" max="15360" width="13.75" style="3" customWidth="1"/>
    <col min="15361" max="15361" width="5.5" style="3" bestFit="1" customWidth="1"/>
    <col min="15362" max="15362" width="9" style="3"/>
    <col min="15363" max="15363" width="9.375" style="3" bestFit="1" customWidth="1"/>
    <col min="15364" max="15364" width="12.125" style="3" customWidth="1"/>
    <col min="15365" max="15612" width="9" style="3"/>
    <col min="15613" max="15613" width="5.625" style="3" customWidth="1"/>
    <col min="15614" max="15614" width="10.625" style="3" customWidth="1"/>
    <col min="15615" max="15615" width="26.875" style="3" bestFit="1" customWidth="1"/>
    <col min="15616" max="15616" width="13.75" style="3" customWidth="1"/>
    <col min="15617" max="15617" width="5.5" style="3" bestFit="1" customWidth="1"/>
    <col min="15618" max="15618" width="9" style="3"/>
    <col min="15619" max="15619" width="9.375" style="3" bestFit="1" customWidth="1"/>
    <col min="15620" max="15620" width="12.125" style="3" customWidth="1"/>
    <col min="15621" max="15868" width="9" style="3"/>
    <col min="15869" max="15869" width="5.625" style="3" customWidth="1"/>
    <col min="15870" max="15870" width="10.625" style="3" customWidth="1"/>
    <col min="15871" max="15871" width="26.875" style="3" bestFit="1" customWidth="1"/>
    <col min="15872" max="15872" width="13.75" style="3" customWidth="1"/>
    <col min="15873" max="15873" width="5.5" style="3" bestFit="1" customWidth="1"/>
    <col min="15874" max="15874" width="9" style="3"/>
    <col min="15875" max="15875" width="9.375" style="3" bestFit="1" customWidth="1"/>
    <col min="15876" max="15876" width="12.125" style="3" customWidth="1"/>
    <col min="15877" max="16124" width="9" style="3"/>
    <col min="16125" max="16125" width="5.625" style="3" customWidth="1"/>
    <col min="16126" max="16126" width="10.625" style="3" customWidth="1"/>
    <col min="16127" max="16127" width="26.875" style="3" bestFit="1" customWidth="1"/>
    <col min="16128" max="16128" width="13.75" style="3" customWidth="1"/>
    <col min="16129" max="16129" width="5.5" style="3" bestFit="1" customWidth="1"/>
    <col min="16130" max="16130" width="9" style="3"/>
    <col min="16131" max="16131" width="9.375" style="3" bestFit="1" customWidth="1"/>
    <col min="16132" max="16132" width="12.125" style="3" customWidth="1"/>
    <col min="16133" max="16379" width="9" style="3"/>
    <col min="16380" max="16382" width="9" style="3" customWidth="1"/>
    <col min="16383" max="16384" width="9" style="3"/>
  </cols>
  <sheetData>
    <row r="1" spans="1:15" ht="22.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15" ht="15.75">
      <c r="A2" s="4" t="s">
        <v>1</v>
      </c>
      <c r="B2" s="4"/>
      <c r="C2" s="4"/>
      <c r="D2" s="4"/>
      <c r="E2" s="4"/>
      <c r="F2" s="4"/>
      <c r="G2" s="4"/>
      <c r="H2" s="4"/>
      <c r="I2" s="5"/>
    </row>
    <row r="3" spans="1:15">
      <c r="A3" s="6" t="s">
        <v>2</v>
      </c>
      <c r="B3" s="6"/>
      <c r="C3" s="6"/>
      <c r="D3" s="6"/>
      <c r="E3" s="6"/>
      <c r="F3" s="6"/>
      <c r="G3" s="6"/>
      <c r="H3" s="6"/>
      <c r="I3" s="7"/>
    </row>
    <row r="4" spans="1:15">
      <c r="A4" s="6" t="s">
        <v>3</v>
      </c>
      <c r="B4" s="6"/>
      <c r="C4" s="6"/>
      <c r="D4" s="6"/>
      <c r="E4" s="6"/>
      <c r="F4" s="6"/>
      <c r="G4" s="6"/>
      <c r="H4" s="6"/>
      <c r="I4" s="7"/>
    </row>
    <row r="5" spans="1:15" ht="28.5" customHeight="1">
      <c r="A5" s="8" t="s">
        <v>4</v>
      </c>
      <c r="B5" s="8"/>
      <c r="C5" s="8"/>
      <c r="D5" s="8"/>
      <c r="E5" s="8"/>
      <c r="F5" s="8"/>
      <c r="G5" s="8"/>
      <c r="H5" s="8"/>
      <c r="I5" s="9"/>
    </row>
    <row r="6" spans="1:15">
      <c r="A6" s="10" t="s">
        <v>5</v>
      </c>
      <c r="B6" s="10"/>
      <c r="C6" s="10"/>
      <c r="D6" s="10"/>
      <c r="E6" s="10"/>
      <c r="F6" s="10"/>
      <c r="G6" s="10"/>
      <c r="H6" s="10"/>
      <c r="I6" s="11"/>
    </row>
    <row r="7" spans="1:15" ht="16.5">
      <c r="A7" s="12" t="s">
        <v>6</v>
      </c>
      <c r="B7" s="13" t="s">
        <v>7</v>
      </c>
      <c r="C7" s="14" t="s">
        <v>8</v>
      </c>
      <c r="D7" s="14" t="s">
        <v>9</v>
      </c>
      <c r="E7" s="15" t="s">
        <v>10</v>
      </c>
      <c r="F7" s="16" t="s">
        <v>11</v>
      </c>
      <c r="G7" s="16"/>
      <c r="H7" s="85" t="s">
        <v>147</v>
      </c>
      <c r="I7" s="17"/>
    </row>
    <row r="8" spans="1:15" ht="16.5">
      <c r="A8" s="12"/>
      <c r="B8" s="13"/>
      <c r="C8" s="14"/>
      <c r="D8" s="14"/>
      <c r="E8" s="15"/>
      <c r="F8" s="18" t="s">
        <v>12</v>
      </c>
      <c r="G8" s="18" t="s">
        <v>13</v>
      </c>
      <c r="H8" s="85"/>
      <c r="I8" s="17" t="s">
        <v>14</v>
      </c>
      <c r="J8" s="19" t="s">
        <v>15</v>
      </c>
      <c r="K8" s="20" t="s">
        <v>16</v>
      </c>
      <c r="L8" s="19" t="s">
        <v>17</v>
      </c>
      <c r="M8" s="19" t="s">
        <v>18</v>
      </c>
      <c r="N8" s="19" t="s">
        <v>19</v>
      </c>
      <c r="O8" s="20"/>
    </row>
    <row r="9" spans="1:15" ht="16.5">
      <c r="A9" s="21">
        <v>1</v>
      </c>
      <c r="B9" s="22" t="s">
        <v>20</v>
      </c>
      <c r="C9" s="23" t="s">
        <v>21</v>
      </c>
      <c r="D9" s="24" t="s">
        <v>22</v>
      </c>
      <c r="E9" s="25" t="s">
        <v>23</v>
      </c>
      <c r="F9" s="26"/>
      <c r="G9" s="27">
        <f>VLOOKUP(D9,[1]第一批!$A$4:$U$117,21,0)</f>
        <v>0.40953982300884945</v>
      </c>
      <c r="H9" s="28">
        <v>0.22</v>
      </c>
      <c r="I9" s="29">
        <v>0.40953982300884945</v>
      </c>
      <c r="J9" s="19">
        <v>0.42399999999999999</v>
      </c>
      <c r="K9" s="30">
        <f t="shared" ref="K9:K41" si="0">G9-J9</f>
        <v>-1.4460176991150542E-2</v>
      </c>
      <c r="L9" s="23" t="s">
        <v>24</v>
      </c>
      <c r="M9" s="23" t="s">
        <v>25</v>
      </c>
      <c r="N9" s="23">
        <v>5.3E-3</v>
      </c>
    </row>
    <row r="10" spans="1:15" ht="16.5">
      <c r="A10" s="21">
        <v>2</v>
      </c>
      <c r="B10" s="22" t="s">
        <v>26</v>
      </c>
      <c r="C10" s="23" t="s">
        <v>27</v>
      </c>
      <c r="D10" s="24" t="s">
        <v>28</v>
      </c>
      <c r="E10" s="25" t="s">
        <v>23</v>
      </c>
      <c r="F10" s="26"/>
      <c r="G10" s="27">
        <f>VLOOKUP(D10,[1]第一批!$A$4:$U$117,21,0)</f>
        <v>1.3990974207699871</v>
      </c>
      <c r="H10" s="28">
        <v>1.2</v>
      </c>
      <c r="I10" s="29">
        <v>1.3990974207699871</v>
      </c>
      <c r="J10" s="19">
        <v>1.91</v>
      </c>
      <c r="K10" s="30">
        <f t="shared" si="0"/>
        <v>-0.51090257923001281</v>
      </c>
      <c r="L10" s="23" t="s">
        <v>29</v>
      </c>
      <c r="M10" s="23"/>
      <c r="N10" s="23">
        <v>6.8000000000000005E-2</v>
      </c>
    </row>
    <row r="11" spans="1:15" ht="16.5">
      <c r="A11" s="21">
        <v>3</v>
      </c>
      <c r="B11" s="22" t="s">
        <v>30</v>
      </c>
      <c r="C11" s="23" t="s">
        <v>31</v>
      </c>
      <c r="D11" s="24" t="s">
        <v>32</v>
      </c>
      <c r="E11" s="25" t="s">
        <v>23</v>
      </c>
      <c r="F11" s="26"/>
      <c r="G11" s="27">
        <f>VLOOKUP(D11,[1]第一批!$A$4:$U$117,21,0)</f>
        <v>0.78453861281294923</v>
      </c>
      <c r="H11" s="28">
        <v>0.73499999999999999</v>
      </c>
      <c r="I11" s="29">
        <v>0.78453861281294923</v>
      </c>
      <c r="J11" s="19">
        <v>0.91</v>
      </c>
      <c r="K11" s="30">
        <f t="shared" si="0"/>
        <v>-0.1254613871870508</v>
      </c>
      <c r="L11" s="23" t="s">
        <v>29</v>
      </c>
      <c r="M11" s="61" t="s">
        <v>146</v>
      </c>
      <c r="N11" s="31">
        <v>1.4999999999999999E-2</v>
      </c>
      <c r="O11" s="32">
        <v>3.1E-2</v>
      </c>
    </row>
    <row r="12" spans="1:15" ht="16.5">
      <c r="A12" s="21">
        <v>4</v>
      </c>
      <c r="B12" s="22" t="s">
        <v>33</v>
      </c>
      <c r="C12" s="23" t="s">
        <v>34</v>
      </c>
      <c r="D12" s="24" t="s">
        <v>35</v>
      </c>
      <c r="E12" s="25" t="s">
        <v>23</v>
      </c>
      <c r="F12" s="26"/>
      <c r="G12" s="27">
        <f>VLOOKUP(D12,[1]第一批!$A$4:$U$117,21,0)</f>
        <v>0.18755246955600938</v>
      </c>
      <c r="H12" s="28">
        <v>8.5000000000000006E-2</v>
      </c>
      <c r="I12" s="29">
        <v>0.18755246955600938</v>
      </c>
      <c r="J12" s="19">
        <v>0.2</v>
      </c>
      <c r="K12" s="30">
        <f t="shared" si="0"/>
        <v>-1.2447530443990634E-2</v>
      </c>
      <c r="L12" s="23" t="s">
        <v>24</v>
      </c>
      <c r="M12" s="23"/>
      <c r="N12" s="23">
        <v>2E-3</v>
      </c>
    </row>
    <row r="13" spans="1:15" ht="16.5">
      <c r="A13" s="21">
        <v>5</v>
      </c>
      <c r="B13" s="22" t="s">
        <v>36</v>
      </c>
      <c r="C13" s="33" t="s">
        <v>37</v>
      </c>
      <c r="D13" s="24" t="s">
        <v>38</v>
      </c>
      <c r="E13" s="25" t="s">
        <v>23</v>
      </c>
      <c r="F13" s="26"/>
      <c r="G13" s="27">
        <f>VLOOKUP(D13,[1]第一批!$A$4:$U$117,21,0)</f>
        <v>0.51061795628167306</v>
      </c>
      <c r="H13" s="28">
        <v>0.44</v>
      </c>
      <c r="I13" s="29">
        <v>0.51061795628167306</v>
      </c>
      <c r="J13" s="19">
        <v>0.55000000000000004</v>
      </c>
      <c r="K13" s="30">
        <f t="shared" si="0"/>
        <v>-3.9382043718326987E-2</v>
      </c>
      <c r="L13" s="23"/>
      <c r="M13" s="23"/>
      <c r="N13" s="23">
        <v>5.3999999999999999E-2</v>
      </c>
      <c r="O13" s="28" t="s">
        <v>39</v>
      </c>
    </row>
    <row r="14" spans="1:15" ht="16.5">
      <c r="A14" s="21">
        <v>6</v>
      </c>
      <c r="B14" s="22" t="s">
        <v>40</v>
      </c>
      <c r="C14" s="33" t="s">
        <v>41</v>
      </c>
      <c r="D14" s="24" t="s">
        <v>42</v>
      </c>
      <c r="E14" s="25" t="s">
        <v>23</v>
      </c>
      <c r="F14" s="26"/>
      <c r="G14" s="27">
        <f>VLOOKUP(D14,[1]第一批!$A$4:$U$117,21,0)</f>
        <v>0.51061795628167306</v>
      </c>
      <c r="H14" s="28">
        <v>0.44</v>
      </c>
      <c r="I14" s="29">
        <v>0.51061795628167306</v>
      </c>
      <c r="J14" s="19">
        <v>0.55000000000000004</v>
      </c>
      <c r="K14" s="30">
        <f t="shared" si="0"/>
        <v>-3.9382043718326987E-2</v>
      </c>
      <c r="L14" s="23"/>
      <c r="M14" s="23"/>
      <c r="N14" s="23">
        <v>5.3999999999999999E-2</v>
      </c>
      <c r="O14" s="28" t="s">
        <v>39</v>
      </c>
    </row>
    <row r="15" spans="1:15" s="43" customFormat="1" ht="16.5">
      <c r="A15" s="34">
        <v>7</v>
      </c>
      <c r="B15" s="35" t="s">
        <v>43</v>
      </c>
      <c r="C15" s="36" t="s">
        <v>44</v>
      </c>
      <c r="D15" s="37" t="s">
        <v>45</v>
      </c>
      <c r="E15" s="38" t="s">
        <v>23</v>
      </c>
      <c r="F15" s="27"/>
      <c r="G15" s="27">
        <f>VLOOKUP(D15,[1]第一批!$A$4:$U$117,21,0)</f>
        <v>0.37787459344981472</v>
      </c>
      <c r="H15" s="39">
        <v>0.2</v>
      </c>
      <c r="I15" s="40">
        <v>0.37787459344981472</v>
      </c>
      <c r="J15" s="41">
        <v>0.4</v>
      </c>
      <c r="K15" s="42">
        <f t="shared" si="0"/>
        <v>-2.21254065501853E-2</v>
      </c>
      <c r="L15" s="36" t="s">
        <v>46</v>
      </c>
      <c r="M15" s="36"/>
      <c r="N15" s="36">
        <v>2.4E-2</v>
      </c>
    </row>
    <row r="16" spans="1:15" ht="16.5">
      <c r="A16" s="21">
        <v>8</v>
      </c>
      <c r="B16" s="22" t="s">
        <v>47</v>
      </c>
      <c r="C16" s="23" t="s">
        <v>48</v>
      </c>
      <c r="D16" s="24" t="s">
        <v>49</v>
      </c>
      <c r="E16" s="25" t="s">
        <v>23</v>
      </c>
      <c r="F16" s="26"/>
      <c r="G16" s="27">
        <v>7.5999999999999998E-2</v>
      </c>
      <c r="H16" s="28">
        <v>2.6200000000000001E-2</v>
      </c>
      <c r="I16" s="29">
        <v>7.5999999999999998E-2</v>
      </c>
      <c r="J16" s="19">
        <v>7.5999999999999998E-2</v>
      </c>
      <c r="K16" s="30">
        <f t="shared" si="0"/>
        <v>0</v>
      </c>
      <c r="L16" s="23" t="s">
        <v>50</v>
      </c>
      <c r="M16" s="23"/>
      <c r="N16" s="23">
        <v>3.0000000000000001E-3</v>
      </c>
    </row>
    <row r="17" spans="1:15" ht="16.5">
      <c r="A17" s="21">
        <v>9</v>
      </c>
      <c r="B17" s="22" t="s">
        <v>51</v>
      </c>
      <c r="C17" s="44" t="s">
        <v>52</v>
      </c>
      <c r="D17" s="24" t="s">
        <v>53</v>
      </c>
      <c r="E17" s="25" t="s">
        <v>23</v>
      </c>
      <c r="F17" s="26"/>
      <c r="G17" s="45">
        <v>0.71599999999999997</v>
      </c>
      <c r="H17" s="28">
        <v>0.67279999999999995</v>
      </c>
      <c r="I17" s="46">
        <v>0.68100733681264658</v>
      </c>
      <c r="J17" s="19">
        <v>0.752</v>
      </c>
      <c r="K17" s="30">
        <f t="shared" si="0"/>
        <v>-3.6000000000000032E-2</v>
      </c>
      <c r="L17" s="47" t="s">
        <v>54</v>
      </c>
      <c r="M17" s="47"/>
      <c r="N17" s="47">
        <v>7.5899999999999995E-2</v>
      </c>
    </row>
    <row r="18" spans="1:15" s="55" customFormat="1" ht="16.5">
      <c r="A18" s="48">
        <v>10</v>
      </c>
      <c r="B18" s="22" t="s">
        <v>55</v>
      </c>
      <c r="C18" s="22" t="s">
        <v>56</v>
      </c>
      <c r="D18" s="24" t="s">
        <v>57</v>
      </c>
      <c r="E18" s="49" t="s">
        <v>23</v>
      </c>
      <c r="F18" s="50"/>
      <c r="G18" s="45">
        <v>0.3</v>
      </c>
      <c r="H18" s="51">
        <v>0.2</v>
      </c>
      <c r="I18" s="46">
        <v>0.31754572271386428</v>
      </c>
      <c r="J18" s="52">
        <v>0.4</v>
      </c>
      <c r="K18" s="53">
        <f t="shared" si="0"/>
        <v>-0.10000000000000003</v>
      </c>
      <c r="L18" s="54" t="s">
        <v>24</v>
      </c>
      <c r="M18" s="54"/>
      <c r="N18" s="54">
        <v>2E-3</v>
      </c>
    </row>
    <row r="19" spans="1:15" ht="16.5">
      <c r="A19" s="21">
        <v>11</v>
      </c>
      <c r="B19" s="22" t="s">
        <v>58</v>
      </c>
      <c r="C19" s="23" t="s">
        <v>59</v>
      </c>
      <c r="D19" s="24" t="s">
        <v>60</v>
      </c>
      <c r="E19" s="25" t="s">
        <v>23</v>
      </c>
      <c r="F19" s="26"/>
      <c r="G19" s="45">
        <v>0.35</v>
      </c>
      <c r="H19" s="28">
        <v>0.19</v>
      </c>
      <c r="I19" s="46">
        <v>0.28304273504273503</v>
      </c>
      <c r="J19" s="19">
        <v>0.45</v>
      </c>
      <c r="K19" s="30">
        <f t="shared" si="0"/>
        <v>-0.10000000000000003</v>
      </c>
      <c r="L19" s="47" t="s">
        <v>61</v>
      </c>
      <c r="M19" s="47"/>
      <c r="N19" s="47">
        <v>1.12E-2</v>
      </c>
    </row>
    <row r="20" spans="1:15" ht="16.5">
      <c r="A20" s="21">
        <v>12</v>
      </c>
      <c r="B20" s="22" t="s">
        <v>62</v>
      </c>
      <c r="C20" s="44" t="s">
        <v>63</v>
      </c>
      <c r="D20" s="24" t="s">
        <v>64</v>
      </c>
      <c r="E20" s="25" t="s">
        <v>23</v>
      </c>
      <c r="F20" s="26"/>
      <c r="G20" s="27">
        <v>0.20799999999999999</v>
      </c>
      <c r="H20" s="28">
        <v>0.20799999999999999</v>
      </c>
      <c r="I20" s="29">
        <v>0.20799999999999999</v>
      </c>
      <c r="J20" s="19">
        <v>0.20799999999999999</v>
      </c>
      <c r="K20" s="30">
        <f t="shared" si="0"/>
        <v>0</v>
      </c>
      <c r="L20" s="47"/>
      <c r="M20" s="47"/>
      <c r="N20" s="47">
        <v>2.01E-2</v>
      </c>
    </row>
    <row r="21" spans="1:15" s="43" customFormat="1" ht="16.5">
      <c r="A21" s="34">
        <v>13</v>
      </c>
      <c r="B21" s="35" t="s">
        <v>65</v>
      </c>
      <c r="C21" s="35" t="s">
        <v>66</v>
      </c>
      <c r="D21" s="37" t="s">
        <v>67</v>
      </c>
      <c r="E21" s="38" t="s">
        <v>23</v>
      </c>
      <c r="F21" s="27"/>
      <c r="G21" s="27">
        <f>VLOOKUP(D21,[1]第一批!$A$4:$U$117,21,0)</f>
        <v>0.6948657438922925</v>
      </c>
      <c r="H21" s="39">
        <f>1.172/2</f>
        <v>0.58599999999999997</v>
      </c>
      <c r="I21" s="40">
        <v>0.6948657438922925</v>
      </c>
      <c r="J21" s="41">
        <v>0.878</v>
      </c>
      <c r="K21" s="42">
        <f t="shared" si="0"/>
        <v>-0.1831342561077075</v>
      </c>
      <c r="L21" s="56" t="s">
        <v>68</v>
      </c>
      <c r="M21" s="56"/>
      <c r="N21" s="56">
        <v>7.0999999999999994E-2</v>
      </c>
    </row>
    <row r="22" spans="1:15" s="43" customFormat="1" ht="16.5">
      <c r="A22" s="34">
        <v>14</v>
      </c>
      <c r="B22" s="57" t="s">
        <v>69</v>
      </c>
      <c r="C22" s="35" t="s">
        <v>70</v>
      </c>
      <c r="D22" s="37" t="s">
        <v>71</v>
      </c>
      <c r="E22" s="38" t="s">
        <v>23</v>
      </c>
      <c r="F22" s="27"/>
      <c r="G22" s="27">
        <v>1.6180000000000001</v>
      </c>
      <c r="H22" s="39">
        <v>1.37</v>
      </c>
      <c r="I22" s="40">
        <v>1.2107595492020271</v>
      </c>
      <c r="J22" s="41">
        <v>1.9419999999999999</v>
      </c>
      <c r="K22" s="42">
        <f t="shared" si="0"/>
        <v>-0.32399999999999984</v>
      </c>
      <c r="L22" s="56" t="s">
        <v>72</v>
      </c>
      <c r="M22" s="56"/>
      <c r="N22" s="56">
        <v>0.1666</v>
      </c>
    </row>
    <row r="23" spans="1:15" s="43" customFormat="1" ht="16.5">
      <c r="A23" s="34">
        <v>15</v>
      </c>
      <c r="B23" s="58" t="s">
        <v>73</v>
      </c>
      <c r="C23" s="35" t="s">
        <v>74</v>
      </c>
      <c r="D23" s="37" t="s">
        <v>75</v>
      </c>
      <c r="E23" s="38" t="s">
        <v>23</v>
      </c>
      <c r="F23" s="27"/>
      <c r="G23" s="27">
        <f>VLOOKUP(D23,[1]第一批!$A$4:$U$117,21,0)</f>
        <v>0.78406928371530138</v>
      </c>
      <c r="H23" s="39">
        <v>0.7</v>
      </c>
      <c r="I23" s="40">
        <v>0.78406928371530138</v>
      </c>
      <c r="J23" s="41">
        <v>0.97099999999999997</v>
      </c>
      <c r="K23" s="42">
        <f t="shared" si="0"/>
        <v>-0.18693071628469859</v>
      </c>
      <c r="L23" s="56" t="s">
        <v>76</v>
      </c>
      <c r="M23" s="56"/>
      <c r="N23" s="56">
        <v>7.9500000000000001E-2</v>
      </c>
    </row>
    <row r="24" spans="1:15" s="43" customFormat="1" ht="16.5">
      <c r="A24" s="34">
        <v>16</v>
      </c>
      <c r="B24" s="59" t="s">
        <v>77</v>
      </c>
      <c r="C24" s="60" t="s">
        <v>78</v>
      </c>
      <c r="D24" s="37" t="s">
        <v>79</v>
      </c>
      <c r="E24" s="38" t="s">
        <v>23</v>
      </c>
      <c r="F24" s="27"/>
      <c r="G24" s="27">
        <v>4.3</v>
      </c>
      <c r="H24" s="39">
        <v>3.18</v>
      </c>
      <c r="I24" s="40">
        <v>3.8828303456622049</v>
      </c>
      <c r="J24" s="41">
        <v>5.3529999999999998</v>
      </c>
      <c r="K24" s="42">
        <f t="shared" si="0"/>
        <v>-1.0529999999999999</v>
      </c>
      <c r="L24" s="56" t="s">
        <v>76</v>
      </c>
      <c r="M24" s="56"/>
      <c r="N24" s="56">
        <v>0.35570000000000002</v>
      </c>
    </row>
    <row r="25" spans="1:15" s="43" customFormat="1" ht="16.5">
      <c r="A25" s="34">
        <v>17</v>
      </c>
      <c r="B25" s="57" t="s">
        <v>80</v>
      </c>
      <c r="C25" s="35" t="s">
        <v>81</v>
      </c>
      <c r="D25" s="37" t="s">
        <v>82</v>
      </c>
      <c r="E25" s="38" t="s">
        <v>23</v>
      </c>
      <c r="F25" s="27"/>
      <c r="G25" s="27">
        <v>0.72799999999999998</v>
      </c>
      <c r="H25" s="39">
        <v>0.7</v>
      </c>
      <c r="I25" s="40">
        <v>0.68743211557370854</v>
      </c>
      <c r="J25" s="41">
        <v>0.92</v>
      </c>
      <c r="K25" s="42">
        <f t="shared" si="0"/>
        <v>-0.19200000000000006</v>
      </c>
      <c r="L25" s="56" t="s">
        <v>83</v>
      </c>
      <c r="M25" s="56"/>
      <c r="N25" s="56">
        <v>7.6799999999999993E-2</v>
      </c>
    </row>
    <row r="26" spans="1:15" s="43" customFormat="1" ht="16.5">
      <c r="A26" s="34">
        <v>18</v>
      </c>
      <c r="B26" s="35" t="s">
        <v>84</v>
      </c>
      <c r="C26" s="35" t="s">
        <v>85</v>
      </c>
      <c r="D26" s="37" t="s">
        <v>86</v>
      </c>
      <c r="E26" s="38" t="s">
        <v>23</v>
      </c>
      <c r="F26" s="27"/>
      <c r="G26" s="27">
        <v>19.797999999999998</v>
      </c>
      <c r="H26" s="39">
        <v>12</v>
      </c>
      <c r="I26" s="40">
        <v>19.08619317752061</v>
      </c>
      <c r="J26" s="41">
        <v>23.9</v>
      </c>
      <c r="K26" s="42">
        <f t="shared" si="0"/>
        <v>-4.1020000000000003</v>
      </c>
      <c r="L26" s="56" t="s">
        <v>87</v>
      </c>
      <c r="M26" s="56"/>
      <c r="N26" s="56">
        <v>0.77800000000000002</v>
      </c>
    </row>
    <row r="27" spans="1:15" s="43" customFormat="1" ht="16.5">
      <c r="A27" s="34">
        <v>19</v>
      </c>
      <c r="B27" s="35" t="s">
        <v>88</v>
      </c>
      <c r="C27" s="35" t="s">
        <v>89</v>
      </c>
      <c r="D27" s="37" t="s">
        <v>90</v>
      </c>
      <c r="E27" s="38" t="s">
        <v>23</v>
      </c>
      <c r="F27" s="27"/>
      <c r="G27" s="27">
        <v>0.51700000000000002</v>
      </c>
      <c r="H27" s="39">
        <v>0.2</v>
      </c>
      <c r="I27" s="40">
        <v>0.38856637168141595</v>
      </c>
      <c r="J27" s="41">
        <v>0.67100000000000004</v>
      </c>
      <c r="K27" s="42">
        <f t="shared" si="0"/>
        <v>-0.15400000000000003</v>
      </c>
      <c r="L27" s="56" t="s">
        <v>24</v>
      </c>
      <c r="M27" s="56"/>
      <c r="N27" s="61">
        <v>5.0000000000000001E-3</v>
      </c>
      <c r="O27" s="32">
        <v>2.9000000000000001E-2</v>
      </c>
    </row>
    <row r="28" spans="1:15" s="43" customFormat="1" ht="16.5">
      <c r="A28" s="34">
        <v>20</v>
      </c>
      <c r="B28" s="35" t="s">
        <v>91</v>
      </c>
      <c r="C28" s="60" t="s">
        <v>92</v>
      </c>
      <c r="D28" s="37" t="s">
        <v>93</v>
      </c>
      <c r="E28" s="38" t="s">
        <v>23</v>
      </c>
      <c r="F28" s="27"/>
      <c r="G28" s="27">
        <v>1.03</v>
      </c>
      <c r="H28" s="39">
        <v>0.6</v>
      </c>
      <c r="I28" s="40">
        <v>0.83132592088344315</v>
      </c>
      <c r="J28" s="41">
        <v>1.18</v>
      </c>
      <c r="K28" s="42">
        <f t="shared" si="0"/>
        <v>-0.14999999999999991</v>
      </c>
      <c r="L28" s="56" t="s">
        <v>68</v>
      </c>
      <c r="M28" s="56" t="s">
        <v>94</v>
      </c>
      <c r="N28" s="56">
        <v>5.7099999999999998E-2</v>
      </c>
    </row>
    <row r="29" spans="1:15" s="43" customFormat="1" ht="16.5">
      <c r="A29" s="34">
        <v>21</v>
      </c>
      <c r="B29" s="35" t="s">
        <v>95</v>
      </c>
      <c r="C29" s="62" t="s">
        <v>96</v>
      </c>
      <c r="D29" s="37" t="s">
        <v>97</v>
      </c>
      <c r="E29" s="38" t="s">
        <v>23</v>
      </c>
      <c r="F29" s="27"/>
      <c r="G29" s="27">
        <v>0.9</v>
      </c>
      <c r="H29" s="39">
        <v>0.48</v>
      </c>
      <c r="I29" s="40">
        <v>0.70707813327282365</v>
      </c>
      <c r="J29" s="41">
        <v>1.05</v>
      </c>
      <c r="K29" s="42">
        <f t="shared" si="0"/>
        <v>-0.15000000000000002</v>
      </c>
      <c r="L29" s="56" t="s">
        <v>68</v>
      </c>
      <c r="M29" s="56" t="s">
        <v>94</v>
      </c>
      <c r="N29" s="56">
        <v>4.41E-2</v>
      </c>
    </row>
    <row r="30" spans="1:15" ht="16.5">
      <c r="A30" s="21">
        <v>22</v>
      </c>
      <c r="B30" s="63" t="s">
        <v>98</v>
      </c>
      <c r="C30" s="44" t="s">
        <v>99</v>
      </c>
      <c r="D30" s="24" t="s">
        <v>100</v>
      </c>
      <c r="E30" s="25" t="s">
        <v>23</v>
      </c>
      <c r="F30" s="26"/>
      <c r="G30" s="27">
        <f>VLOOKUP(D30,[1]第一批!$A$4:$U$117,21,0)</f>
        <v>0.1744353982300885</v>
      </c>
      <c r="H30" s="28">
        <v>7.0000000000000007E-2</v>
      </c>
      <c r="I30" s="29">
        <v>0.1744353982300885</v>
      </c>
      <c r="J30" s="19">
        <v>0.19</v>
      </c>
      <c r="K30" s="30">
        <f t="shared" si="0"/>
        <v>-1.5564601769911507E-2</v>
      </c>
      <c r="L30" s="47" t="s">
        <v>24</v>
      </c>
      <c r="M30" s="47"/>
      <c r="N30" s="47">
        <v>1E-3</v>
      </c>
    </row>
    <row r="31" spans="1:15" ht="16.5">
      <c r="A31" s="21">
        <v>23</v>
      </c>
      <c r="B31" s="64" t="s">
        <v>101</v>
      </c>
      <c r="C31" s="31" t="s">
        <v>102</v>
      </c>
      <c r="D31" s="24" t="s">
        <v>103</v>
      </c>
      <c r="E31" s="25" t="s">
        <v>23</v>
      </c>
      <c r="F31" s="26"/>
      <c r="G31" s="65">
        <f>VLOOKUP(D31,[1]第一批!$A$4:$U$117,21,0)</f>
        <v>0.57380379698963768</v>
      </c>
      <c r="H31" s="28">
        <v>0.4</v>
      </c>
      <c r="I31" s="29">
        <v>0.57380379698963768</v>
      </c>
      <c r="J31" s="19">
        <v>0.61</v>
      </c>
      <c r="K31" s="30">
        <f t="shared" si="0"/>
        <v>-3.6196203010362304E-2</v>
      </c>
      <c r="L31" s="47"/>
      <c r="M31" s="47"/>
      <c r="N31" s="47">
        <v>4.2999999999999997E-2</v>
      </c>
      <c r="O31" s="28" t="s">
        <v>104</v>
      </c>
    </row>
    <row r="32" spans="1:15" ht="16.5">
      <c r="A32" s="21">
        <v>24</v>
      </c>
      <c r="B32" s="63" t="s">
        <v>105</v>
      </c>
      <c r="C32" s="23" t="s">
        <v>106</v>
      </c>
      <c r="D32" s="24" t="s">
        <v>107</v>
      </c>
      <c r="E32" s="25" t="s">
        <v>23</v>
      </c>
      <c r="F32" s="26"/>
      <c r="G32" s="45">
        <v>2.085</v>
      </c>
      <c r="H32" s="28">
        <v>1.9</v>
      </c>
      <c r="I32" s="46">
        <v>1.630547159821496</v>
      </c>
      <c r="J32" s="19">
        <v>2.4</v>
      </c>
      <c r="K32" s="30">
        <f t="shared" si="0"/>
        <v>-0.31499999999999995</v>
      </c>
      <c r="L32" s="66"/>
      <c r="M32" s="61" t="s">
        <v>108</v>
      </c>
      <c r="N32" s="47">
        <v>0.23580000000000001</v>
      </c>
    </row>
    <row r="33" spans="1:16" ht="16.5">
      <c r="A33" s="21">
        <v>25</v>
      </c>
      <c r="B33" s="33" t="s">
        <v>105</v>
      </c>
      <c r="C33" s="33" t="s">
        <v>109</v>
      </c>
      <c r="D33" s="24" t="s">
        <v>110</v>
      </c>
      <c r="E33" s="25" t="s">
        <v>23</v>
      </c>
      <c r="F33" s="26"/>
      <c r="G33" s="45">
        <v>2.532</v>
      </c>
      <c r="H33" s="28">
        <v>2.23</v>
      </c>
      <c r="I33" s="46">
        <v>2.141556009379018</v>
      </c>
      <c r="J33" s="19">
        <v>3.43</v>
      </c>
      <c r="K33" s="30">
        <f t="shared" si="0"/>
        <v>-0.89800000000000013</v>
      </c>
      <c r="L33" s="66"/>
      <c r="M33" s="61" t="s">
        <v>108</v>
      </c>
      <c r="N33" s="47">
        <v>0.29139999999999999</v>
      </c>
    </row>
    <row r="34" spans="1:16" ht="16.5">
      <c r="A34" s="21">
        <v>26</v>
      </c>
      <c r="B34" s="44" t="s">
        <v>111</v>
      </c>
      <c r="C34" s="44" t="s">
        <v>112</v>
      </c>
      <c r="D34" s="24" t="s">
        <v>113</v>
      </c>
      <c r="E34" s="25" t="s">
        <v>23</v>
      </c>
      <c r="F34" s="26"/>
      <c r="G34" s="65">
        <f>VLOOKUP(D34,[1]第一批!$A$4:$U$117,21,0)</f>
        <v>0.1744353982300885</v>
      </c>
      <c r="H34" s="67">
        <v>1.8</v>
      </c>
      <c r="I34" s="29">
        <v>0.1744353982300885</v>
      </c>
      <c r="J34" s="19">
        <v>2.2200000000000002</v>
      </c>
      <c r="K34" s="30">
        <f t="shared" si="0"/>
        <v>-2.0455646017699118</v>
      </c>
      <c r="L34" s="66"/>
      <c r="M34" s="61" t="s">
        <v>108</v>
      </c>
      <c r="N34" s="61">
        <v>5.9999999999999995E-4</v>
      </c>
      <c r="O34" s="32">
        <v>5.9999999999999995E-4</v>
      </c>
    </row>
    <row r="35" spans="1:16" ht="16.5">
      <c r="A35" s="21">
        <v>27</v>
      </c>
      <c r="B35" s="44" t="s">
        <v>114</v>
      </c>
      <c r="C35" s="23" t="s">
        <v>115</v>
      </c>
      <c r="D35" s="24" t="s">
        <v>116</v>
      </c>
      <c r="E35" s="25" t="s">
        <v>23</v>
      </c>
      <c r="F35" s="26"/>
      <c r="G35" s="27">
        <f>VLOOKUP(D35,[1]第一批!$A$4:$U$117,21,0)</f>
        <v>0.61150291203388552</v>
      </c>
      <c r="H35" s="28">
        <v>0.5</v>
      </c>
      <c r="I35" s="29">
        <v>0.61150291203388552</v>
      </c>
      <c r="J35" s="19">
        <v>0.66</v>
      </c>
      <c r="K35" s="30">
        <f t="shared" si="0"/>
        <v>-4.8497087966114516E-2</v>
      </c>
      <c r="L35" s="47"/>
      <c r="M35" s="47"/>
      <c r="N35" s="47">
        <v>6.4000000000000001E-2</v>
      </c>
    </row>
    <row r="36" spans="1:16" ht="16.5">
      <c r="A36" s="21">
        <v>28</v>
      </c>
      <c r="B36" s="44" t="s">
        <v>117</v>
      </c>
      <c r="C36" s="23" t="s">
        <v>118</v>
      </c>
      <c r="D36" s="24" t="s">
        <v>119</v>
      </c>
      <c r="E36" s="25" t="s">
        <v>23</v>
      </c>
      <c r="F36" s="26"/>
      <c r="G36" s="27">
        <f>VLOOKUP(D36,[1]第一批!$A$4:$U$117,21,0)</f>
        <v>0.53557370849406249</v>
      </c>
      <c r="H36" s="28">
        <v>0.5</v>
      </c>
      <c r="I36" s="29">
        <v>0.53557370849406249</v>
      </c>
      <c r="J36" s="19">
        <v>0.56999999999999995</v>
      </c>
      <c r="K36" s="30">
        <f t="shared" si="0"/>
        <v>-3.4426291505937456E-2</v>
      </c>
      <c r="L36" s="47"/>
      <c r="M36" s="47"/>
      <c r="N36" s="47">
        <v>5.0999999999999997E-2</v>
      </c>
    </row>
    <row r="37" spans="1:16" ht="16.5">
      <c r="A37" s="21">
        <v>29</v>
      </c>
      <c r="B37" s="68" t="s">
        <v>120</v>
      </c>
      <c r="C37" s="31" t="s">
        <v>121</v>
      </c>
      <c r="D37" s="24" t="s">
        <v>122</v>
      </c>
      <c r="E37" s="25" t="s">
        <v>23</v>
      </c>
      <c r="F37" s="26"/>
      <c r="G37" s="27">
        <f>VLOOKUP(D37,[1]第一批!$A$4:$U$117,21,0)</f>
        <v>0.61150291203388552</v>
      </c>
      <c r="H37" s="28">
        <v>0.5</v>
      </c>
      <c r="I37" s="29">
        <v>0.61150291203388552</v>
      </c>
      <c r="J37" s="19">
        <v>0.66</v>
      </c>
      <c r="K37" s="30">
        <f t="shared" si="0"/>
        <v>-4.8497087966114516E-2</v>
      </c>
      <c r="L37" s="47"/>
      <c r="M37" s="47"/>
      <c r="N37" s="47">
        <v>6.4000000000000001E-2</v>
      </c>
      <c r="O37" s="68" t="s">
        <v>123</v>
      </c>
      <c r="P37" s="31" t="s">
        <v>124</v>
      </c>
    </row>
    <row r="38" spans="1:16" ht="16.5">
      <c r="A38" s="21">
        <v>30</v>
      </c>
      <c r="B38" s="22" t="s">
        <v>123</v>
      </c>
      <c r="C38" s="69" t="s">
        <v>124</v>
      </c>
      <c r="D38" s="24" t="s">
        <v>125</v>
      </c>
      <c r="E38" s="25" t="s">
        <v>23</v>
      </c>
      <c r="F38" s="26"/>
      <c r="G38" s="27">
        <f>VLOOKUP(D38,[1]第一批!$A$4:$U$117,21,0)</f>
        <v>0.53557370849406249</v>
      </c>
      <c r="H38" s="28">
        <v>0.5</v>
      </c>
      <c r="I38" s="29">
        <v>0.53557370849406249</v>
      </c>
      <c r="J38" s="19">
        <v>0.56999999999999995</v>
      </c>
      <c r="K38" s="30">
        <f t="shared" si="0"/>
        <v>-3.4426291505937456E-2</v>
      </c>
      <c r="L38" s="47"/>
      <c r="M38" s="47"/>
      <c r="N38" s="47">
        <v>5.0999999999999997E-2</v>
      </c>
    </row>
    <row r="39" spans="1:16" ht="16.5">
      <c r="A39" s="21">
        <v>31</v>
      </c>
      <c r="B39" s="68" t="s">
        <v>126</v>
      </c>
      <c r="C39" s="44" t="s">
        <v>127</v>
      </c>
      <c r="D39" s="24" t="s">
        <v>128</v>
      </c>
      <c r="E39" s="25" t="s">
        <v>23</v>
      </c>
      <c r="F39" s="26"/>
      <c r="G39" s="45">
        <v>0.97499999999999998</v>
      </c>
      <c r="H39" s="28">
        <v>0.72</v>
      </c>
      <c r="I39" s="46">
        <v>0.82936131911353161</v>
      </c>
      <c r="J39" s="19">
        <v>1.0640000000000001</v>
      </c>
      <c r="K39" s="30">
        <f t="shared" si="0"/>
        <v>-8.9000000000000079E-2</v>
      </c>
      <c r="L39" s="47" t="s">
        <v>129</v>
      </c>
      <c r="M39" s="47"/>
      <c r="N39" s="47">
        <v>0.1013</v>
      </c>
      <c r="O39" s="3">
        <v>0.124</v>
      </c>
    </row>
    <row r="40" spans="1:16" ht="16.5">
      <c r="A40" s="21">
        <v>32</v>
      </c>
      <c r="B40" s="44" t="s">
        <v>130</v>
      </c>
      <c r="C40" s="23" t="s">
        <v>131</v>
      </c>
      <c r="D40" s="24" t="s">
        <v>132</v>
      </c>
      <c r="E40" s="25" t="s">
        <v>23</v>
      </c>
      <c r="F40" s="26"/>
      <c r="G40" s="27">
        <v>0.34499999999999997</v>
      </c>
      <c r="H40" s="28">
        <v>0.3</v>
      </c>
      <c r="I40" s="29">
        <v>0.34499999999999997</v>
      </c>
      <c r="J40" s="19">
        <v>0.34499999999999997</v>
      </c>
      <c r="K40" s="30">
        <f t="shared" si="0"/>
        <v>0</v>
      </c>
      <c r="L40" s="47" t="s">
        <v>133</v>
      </c>
      <c r="M40" s="47"/>
      <c r="N40" s="47">
        <v>3.2899999999999999E-2</v>
      </c>
    </row>
    <row r="41" spans="1:16" ht="16.5">
      <c r="A41" s="21">
        <v>43</v>
      </c>
      <c r="B41" s="22" t="s">
        <v>134</v>
      </c>
      <c r="C41" s="22" t="s">
        <v>135</v>
      </c>
      <c r="D41" s="24" t="s">
        <v>136</v>
      </c>
      <c r="E41" s="25" t="s">
        <v>23</v>
      </c>
      <c r="F41" s="26"/>
      <c r="G41" s="45">
        <v>6.2729999999999997</v>
      </c>
      <c r="H41" s="67">
        <v>3.53</v>
      </c>
      <c r="I41" s="46">
        <v>5.564601769911504</v>
      </c>
      <c r="J41" s="19">
        <v>6.7</v>
      </c>
      <c r="K41" s="30">
        <f t="shared" si="0"/>
        <v>-0.42700000000000049</v>
      </c>
      <c r="L41" s="47" t="s">
        <v>137</v>
      </c>
      <c r="M41" s="61" t="s">
        <v>108</v>
      </c>
      <c r="N41" s="47">
        <v>0.35599999999999998</v>
      </c>
      <c r="O41" s="3" t="s">
        <v>138</v>
      </c>
      <c r="P41" s="3">
        <v>0.13600000000000001</v>
      </c>
    </row>
    <row r="42" spans="1:16" ht="27.75" hidden="1" customHeight="1">
      <c r="A42" s="70" t="s">
        <v>139</v>
      </c>
      <c r="B42" s="70"/>
      <c r="C42" s="70"/>
      <c r="D42" s="70"/>
      <c r="E42" s="70"/>
      <c r="F42" s="70"/>
      <c r="G42" s="70"/>
      <c r="H42" s="70"/>
      <c r="I42" s="71"/>
    </row>
    <row r="43" spans="1:16" ht="27.75" hidden="1" customHeight="1">
      <c r="A43" s="72" t="s">
        <v>140</v>
      </c>
      <c r="B43" s="72"/>
      <c r="C43" s="72"/>
      <c r="D43" s="72"/>
      <c r="E43" s="72"/>
      <c r="F43" s="72"/>
      <c r="G43" s="72"/>
      <c r="H43" s="72"/>
      <c r="I43" s="73"/>
    </row>
    <row r="44" spans="1:16" hidden="1">
      <c r="A44" s="72" t="s">
        <v>141</v>
      </c>
      <c r="B44" s="72"/>
      <c r="C44" s="72"/>
      <c r="D44" s="72"/>
      <c r="E44" s="72"/>
      <c r="F44" s="72"/>
      <c r="G44" s="72"/>
      <c r="H44" s="72"/>
      <c r="I44" s="73"/>
    </row>
    <row r="45" spans="1:16" hidden="1">
      <c r="A45" s="74" t="s">
        <v>142</v>
      </c>
      <c r="B45" s="74"/>
      <c r="C45" s="74"/>
      <c r="D45" s="74"/>
      <c r="E45" s="74"/>
      <c r="F45" s="74"/>
      <c r="G45" s="74"/>
      <c r="H45" s="74"/>
      <c r="I45" s="75"/>
    </row>
    <row r="46" spans="1:16" hidden="1">
      <c r="A46" s="75"/>
      <c r="B46" s="76"/>
      <c r="C46" s="75"/>
      <c r="D46" s="75"/>
      <c r="E46" s="75"/>
      <c r="F46" s="77"/>
      <c r="G46" s="77"/>
      <c r="H46" s="78"/>
      <c r="I46" s="78"/>
    </row>
    <row r="47" spans="1:16" ht="16.5" hidden="1">
      <c r="A47" s="79" t="s">
        <v>143</v>
      </c>
      <c r="B47" s="80"/>
      <c r="C47" s="81"/>
      <c r="D47" s="82" t="s">
        <v>144</v>
      </c>
      <c r="E47" s="81"/>
      <c r="F47" s="83"/>
      <c r="G47" s="83"/>
      <c r="H47" s="84"/>
      <c r="I47" s="84"/>
    </row>
    <row r="48" spans="1:16" ht="16.5" hidden="1">
      <c r="A48" s="79"/>
      <c r="B48" s="80"/>
      <c r="C48" s="81"/>
      <c r="D48" s="82"/>
      <c r="E48" s="81"/>
      <c r="F48" s="83"/>
      <c r="G48" s="83"/>
      <c r="H48" s="84"/>
      <c r="I48" s="84"/>
    </row>
    <row r="49" spans="1:9" ht="16.5" hidden="1">
      <c r="A49" s="79" t="s">
        <v>145</v>
      </c>
      <c r="B49" s="79"/>
      <c r="C49" s="75"/>
      <c r="D49" s="79" t="s">
        <v>145</v>
      </c>
      <c r="E49" s="75"/>
      <c r="F49" s="83"/>
      <c r="G49" s="83"/>
      <c r="H49" s="84"/>
      <c r="I49" s="84"/>
    </row>
  </sheetData>
  <mergeCells count="17">
    <mergeCell ref="H7:H8"/>
    <mergeCell ref="A42:H42"/>
    <mergeCell ref="A43:H43"/>
    <mergeCell ref="A44:H44"/>
    <mergeCell ref="A45:H45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5" type="noConversion"/>
  <conditionalFormatting sqref="B1:B36 B38:B1048576">
    <cfRule type="duplicateValues" dxfId="2" priority="3"/>
  </conditionalFormatting>
  <conditionalFormatting sqref="B37">
    <cfRule type="duplicateValues" dxfId="1" priority="2"/>
  </conditionalFormatting>
  <conditionalFormatting sqref="B1:B1048576">
    <cfRule type="duplicateValues" dxfId="0" priority="1"/>
  </conditionalFormatting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中盛7</vt:lpstr>
      <vt:lpstr>中盛7!Print_Titles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zzf</dc:creator>
  <cp:lastModifiedBy>zzf</cp:lastModifiedBy>
  <dcterms:created xsi:type="dcterms:W3CDTF">2022-01-11T08:47:53Z</dcterms:created>
  <dcterms:modified xsi:type="dcterms:W3CDTF">2022-01-11T08:52:52Z</dcterms:modified>
</cp:coreProperties>
</file>