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7C0061DB-3CB2-414A-BFCC-E3A3937D7E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物料采购价格调整审批表" sheetId="2" r:id="rId1"/>
    <sheet name="Sheet1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" i="2" l="1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4" i="2"/>
  <c r="L4" i="2"/>
  <c r="L12" i="2"/>
  <c r="L20" i="2"/>
  <c r="L22" i="2"/>
  <c r="L5" i="2"/>
  <c r="L6" i="2"/>
  <c r="L7" i="2"/>
  <c r="L8" i="2"/>
  <c r="L9" i="2"/>
  <c r="L10" i="2"/>
  <c r="L11" i="2"/>
  <c r="L13" i="2"/>
  <c r="L14" i="2"/>
  <c r="L15" i="2"/>
  <c r="L16" i="2"/>
  <c r="L17" i="2"/>
  <c r="L18" i="2"/>
  <c r="L19" i="2"/>
  <c r="L21" i="2"/>
  <c r="L23" i="2"/>
  <c r="L24" i="2"/>
  <c r="L25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4" i="2"/>
  <c r="F5" i="2"/>
  <c r="F8" i="2"/>
  <c r="F9" i="2"/>
  <c r="F10" i="2"/>
  <c r="F11" i="2"/>
  <c r="F14" i="2"/>
  <c r="F15" i="2"/>
  <c r="F16" i="2"/>
  <c r="F17" i="2"/>
  <c r="F18" i="2"/>
  <c r="F19" i="2"/>
  <c r="F21" i="2"/>
  <c r="F22" i="2"/>
  <c r="F23" i="2"/>
  <c r="F4" i="2"/>
</calcChain>
</file>

<file path=xl/sharedStrings.xml><?xml version="1.0" encoding="utf-8"?>
<sst xmlns="http://schemas.openxmlformats.org/spreadsheetml/2006/main" count="122" uniqueCount="74">
  <si>
    <t>物料采购价格调整审批表（未税、元）</t>
    <phoneticPr fontId="5" type="noConversion"/>
  </si>
  <si>
    <t>供应商：</t>
    <phoneticPr fontId="5" type="noConversion"/>
  </si>
  <si>
    <t xml:space="preserve">编号：  </t>
    <phoneticPr fontId="5" type="noConversion"/>
  </si>
  <si>
    <t>序号</t>
    <phoneticPr fontId="5" type="noConversion"/>
  </si>
  <si>
    <r>
      <t>图</t>
    </r>
    <r>
      <rPr>
        <sz val="12"/>
        <rFont val="Times New Roman"/>
        <family val="1"/>
      </rPr>
      <t xml:space="preserve">      </t>
    </r>
    <r>
      <rPr>
        <sz val="12"/>
        <color indexed="8"/>
        <rFont val="宋体"/>
        <family val="3"/>
        <charset val="134"/>
      </rPr>
      <t>号</t>
    </r>
    <r>
      <rPr>
        <sz val="12"/>
        <rFont val="Times New Roman"/>
        <family val="1"/>
      </rPr>
      <t>/</t>
    </r>
    <r>
      <rPr>
        <sz val="12"/>
        <rFont val="宋体"/>
        <family val="3"/>
        <charset val="134"/>
      </rPr>
      <t>编</t>
    </r>
    <r>
      <rPr>
        <sz val="12"/>
        <rFont val="Times New Roman"/>
        <family val="1"/>
      </rPr>
      <t xml:space="preserve">      </t>
    </r>
    <r>
      <rPr>
        <sz val="12"/>
        <rFont val="宋体"/>
        <family val="3"/>
        <charset val="134"/>
      </rPr>
      <t>码</t>
    </r>
    <phoneticPr fontId="5" type="noConversion"/>
  </si>
  <si>
    <r>
      <t>零</t>
    </r>
    <r>
      <rPr>
        <sz val="12"/>
        <rFont val="Times New Roman"/>
        <family val="1"/>
      </rPr>
      <t xml:space="preserve">  </t>
    </r>
    <r>
      <rPr>
        <sz val="12"/>
        <color indexed="8"/>
        <rFont val="宋体"/>
        <family val="3"/>
        <charset val="134"/>
      </rPr>
      <t>部</t>
    </r>
    <r>
      <rPr>
        <sz val="12"/>
        <rFont val="Times New Roman"/>
        <family val="1"/>
      </rPr>
      <t xml:space="preserve">  </t>
    </r>
    <r>
      <rPr>
        <sz val="12"/>
        <color indexed="8"/>
        <rFont val="宋体"/>
        <family val="3"/>
        <charset val="134"/>
      </rPr>
      <t>件</t>
    </r>
    <r>
      <rPr>
        <sz val="12"/>
        <rFont val="Times New Roman"/>
        <family val="1"/>
      </rPr>
      <t xml:space="preserve">  </t>
    </r>
    <r>
      <rPr>
        <sz val="12"/>
        <color indexed="8"/>
        <rFont val="宋体"/>
        <family val="3"/>
        <charset val="134"/>
      </rPr>
      <t>名</t>
    </r>
    <r>
      <rPr>
        <sz val="12"/>
        <rFont val="Times New Roman"/>
        <family val="1"/>
      </rPr>
      <t xml:space="preserve">  </t>
    </r>
    <r>
      <rPr>
        <sz val="12"/>
        <color indexed="8"/>
        <rFont val="宋体"/>
        <family val="3"/>
        <charset val="134"/>
      </rPr>
      <t>称</t>
    </r>
    <phoneticPr fontId="5" type="noConversion"/>
  </si>
  <si>
    <t>单位</t>
    <phoneticPr fontId="5" type="noConversion"/>
  </si>
  <si>
    <t>产品原价</t>
    <phoneticPr fontId="5" type="noConversion"/>
  </si>
  <si>
    <t>厂家报价</t>
    <phoneticPr fontId="5" type="noConversion"/>
  </si>
  <si>
    <t>报批价格</t>
    <phoneticPr fontId="5" type="noConversion"/>
  </si>
  <si>
    <t>增减金额</t>
    <phoneticPr fontId="5" type="noConversion"/>
  </si>
  <si>
    <t>增减幅度</t>
    <phoneticPr fontId="5" type="noConversion"/>
  </si>
  <si>
    <t>审批价格</t>
    <phoneticPr fontId="5" type="noConversion"/>
  </si>
  <si>
    <t>平均月使用量</t>
    <phoneticPr fontId="5" type="noConversion"/>
  </si>
  <si>
    <t>平均月增减采购成本</t>
    <phoneticPr fontId="5" type="noConversion"/>
  </si>
  <si>
    <t>备注</t>
    <phoneticPr fontId="5" type="noConversion"/>
  </si>
  <si>
    <t>价格调整原因</t>
    <phoneticPr fontId="5" type="noConversion"/>
  </si>
  <si>
    <t>总经理</t>
    <phoneticPr fontId="5" type="noConversion"/>
  </si>
  <si>
    <t>运营副总</t>
  </si>
  <si>
    <t>财务总监</t>
    <phoneticPr fontId="5" type="noConversion"/>
  </si>
  <si>
    <t>财务管理部</t>
    <phoneticPr fontId="5" type="noConversion"/>
  </si>
  <si>
    <t>采购管理部</t>
    <phoneticPr fontId="5" type="noConversion"/>
  </si>
  <si>
    <t>日期：</t>
    <phoneticPr fontId="5" type="noConversion"/>
  </si>
  <si>
    <t>K1双人左背</t>
  </si>
  <si>
    <t>SLT0000408</t>
  </si>
  <si>
    <t>K1单人背（带头枕）</t>
  </si>
  <si>
    <t>SLT0000449</t>
  </si>
  <si>
    <t>K1四人连体左（三点式）</t>
  </si>
  <si>
    <t>SLT0000462</t>
  </si>
  <si>
    <t>K1四人连体右（三点式）</t>
  </si>
  <si>
    <t>SLT0000517</t>
  </si>
  <si>
    <t>K1侧翻背三点式（新状态）</t>
  </si>
  <si>
    <t>SLT0000551</t>
  </si>
  <si>
    <t>K1单人背（无头枕）</t>
  </si>
  <si>
    <t>SLT0000552</t>
  </si>
  <si>
    <t>K1一排四人三人靠背（右舵）</t>
  </si>
  <si>
    <t>SLT0000558</t>
  </si>
  <si>
    <t>K1二排双人连体背（无头枕带扶手）</t>
  </si>
  <si>
    <t>SLT0000568</t>
  </si>
  <si>
    <t>K1四人连体左（无头枕）</t>
  </si>
  <si>
    <t>SLT0000569</t>
  </si>
  <si>
    <t>K1四人连体右（无头枕）</t>
  </si>
  <si>
    <t>SLT0000578</t>
  </si>
  <si>
    <t>K1双人右置左背（带安全盒）</t>
  </si>
  <si>
    <t>SLT0000595</t>
  </si>
  <si>
    <t>K1第三排侧翻左背（单头枕）</t>
  </si>
  <si>
    <t>SLT0000604</t>
  </si>
  <si>
    <t>K1侧翻右背（单头枕三点式）</t>
  </si>
  <si>
    <t>SLT0000630</t>
  </si>
  <si>
    <t>K1窄车左舵三排三人背(三点式）</t>
  </si>
  <si>
    <t>SLT0000638</t>
  </si>
  <si>
    <t>K1窄车左舵二排双人连体背(带头枕扶手三点式）</t>
  </si>
  <si>
    <t>SLT0000651</t>
  </si>
  <si>
    <t>K1侧翻左背（不带头枕）</t>
  </si>
  <si>
    <t>奥铃副背</t>
  </si>
  <si>
    <t>欧马可副背</t>
  </si>
  <si>
    <t>欧马可司机背</t>
  </si>
  <si>
    <t>双人右背（安全盒）</t>
  </si>
  <si>
    <t>SLT0001041</t>
  </si>
  <si>
    <t>K1出口马来西亚左背骨架</t>
  </si>
  <si>
    <t>SLT0001042</t>
  </si>
  <si>
    <t>K1出口马来西亚右背骨架</t>
  </si>
  <si>
    <t>件</t>
    <phoneticPr fontId="4" type="noConversion"/>
  </si>
  <si>
    <t>SLT0000733</t>
  </si>
  <si>
    <t>SLT0000078</t>
  </si>
  <si>
    <t>SLT0000037</t>
  </si>
  <si>
    <t>SLT0000395</t>
  </si>
  <si>
    <t>1.恒伟五金反馈潍坊转移的K1产品亏损，如不能调价将停止供货，目前已暂停送货。2.经过核算（方式与长生相同），具体价格见上表</t>
    <phoneticPr fontId="4" type="noConversion"/>
  </si>
  <si>
    <t>无量</t>
  </si>
  <si>
    <t>SLT0000394</t>
    <phoneticPr fontId="4" type="noConversion"/>
  </si>
  <si>
    <t>无使用量，按照50预测</t>
    <phoneticPr fontId="4" type="noConversion"/>
  </si>
  <si>
    <t>厂家回复</t>
    <phoneticPr fontId="4" type="noConversion"/>
  </si>
  <si>
    <t>筛查河北9-12月用量</t>
    <phoneticPr fontId="4" type="noConversion"/>
  </si>
  <si>
    <t>平均每月用量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</si>
</sst>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¥&quot;* #,##0.00_ ;_ &quot;¥&quot;* \-#,##0.00_ ;_ &quot;¥&quot;* &quot;-&quot;??_ ;_ @_ "/>
    <numFmt numFmtId="176" formatCode="0.00_);[Red]\(0.00\)"/>
    <numFmt numFmtId="178" formatCode="0_);[Red]\(0\)"/>
  </numFmts>
  <fonts count="10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  <xf numFmtId="44" fontId="2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2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2" fillId="0" borderId="2" xfId="2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 shrinkToFit="1"/>
    </xf>
    <xf numFmtId="0" fontId="2" fillId="0" borderId="2" xfId="2" applyBorder="1" applyAlignment="1">
      <alignment horizontal="center" vertical="center" wrapText="1" shrinkToFit="1"/>
    </xf>
    <xf numFmtId="0" fontId="6" fillId="0" borderId="0" xfId="2" applyFont="1" applyAlignment="1">
      <alignment horizontal="center" vertical="center" wrapText="1"/>
    </xf>
    <xf numFmtId="0" fontId="6" fillId="0" borderId="2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176" fontId="6" fillId="0" borderId="2" xfId="2" applyNumberFormat="1" applyFont="1" applyBorder="1" applyAlignment="1">
      <alignment horizontal="center" vertical="center" wrapText="1"/>
    </xf>
    <xf numFmtId="176" fontId="8" fillId="0" borderId="2" xfId="2" applyNumberFormat="1" applyFont="1" applyBorder="1" applyAlignment="1">
      <alignment horizontal="center" vertical="center" wrapText="1"/>
    </xf>
    <xf numFmtId="176" fontId="9" fillId="0" borderId="2" xfId="2" applyNumberFormat="1" applyFont="1" applyBorder="1" applyAlignment="1">
      <alignment horizontal="center" vertical="center" wrapText="1"/>
    </xf>
    <xf numFmtId="176" fontId="2" fillId="0" borderId="2" xfId="2" applyNumberFormat="1" applyBorder="1" applyAlignment="1">
      <alignment horizontal="center" vertical="center" wrapText="1"/>
    </xf>
    <xf numFmtId="0" fontId="2" fillId="0" borderId="6" xfId="2" applyBorder="1" applyAlignment="1">
      <alignment vertical="top" wrapText="1"/>
    </xf>
    <xf numFmtId="0" fontId="2" fillId="0" borderId="7" xfId="2" applyBorder="1" applyAlignment="1">
      <alignment vertical="top" wrapText="1"/>
    </xf>
    <xf numFmtId="0" fontId="6" fillId="0" borderId="0" xfId="2" applyFont="1" applyAlignment="1">
      <alignment vertical="center"/>
    </xf>
    <xf numFmtId="0" fontId="6" fillId="0" borderId="9" xfId="2" applyFont="1" applyBorder="1" applyAlignment="1">
      <alignment vertical="center"/>
    </xf>
    <xf numFmtId="44" fontId="2" fillId="0" borderId="9" xfId="3" applyFont="1" applyBorder="1" applyAlignment="1">
      <alignment vertical="center" wrapText="1"/>
    </xf>
    <xf numFmtId="0" fontId="6" fillId="0" borderId="9" xfId="2" applyFont="1" applyBorder="1" applyAlignment="1">
      <alignment vertical="center" wrapText="1"/>
    </xf>
    <xf numFmtId="0" fontId="6" fillId="0" borderId="0" xfId="2" applyFont="1" applyAlignment="1">
      <alignment vertical="center" wrapText="1"/>
    </xf>
    <xf numFmtId="44" fontId="2" fillId="0" borderId="0" xfId="3" applyFont="1" applyBorder="1" applyAlignment="1">
      <alignment vertical="center" wrapText="1"/>
    </xf>
    <xf numFmtId="44" fontId="2" fillId="0" borderId="10" xfId="3" applyFont="1" applyBorder="1" applyAlignment="1">
      <alignment vertical="center" wrapText="1"/>
    </xf>
    <xf numFmtId="0" fontId="6" fillId="0" borderId="10" xfId="2" applyFont="1" applyBorder="1" applyAlignment="1">
      <alignment vertical="center"/>
    </xf>
    <xf numFmtId="44" fontId="2" fillId="0" borderId="11" xfId="3" applyFont="1" applyBorder="1" applyAlignment="1">
      <alignment vertical="center" wrapText="1"/>
    </xf>
    <xf numFmtId="44" fontId="2" fillId="0" borderId="1" xfId="3" applyFont="1" applyBorder="1" applyAlignment="1">
      <alignment vertical="center" wrapText="1"/>
    </xf>
    <xf numFmtId="9" fontId="2" fillId="0" borderId="2" xfId="1" applyFont="1" applyBorder="1" applyAlignment="1">
      <alignment horizontal="center" vertical="center" wrapText="1"/>
    </xf>
    <xf numFmtId="0" fontId="6" fillId="0" borderId="11" xfId="2" applyFont="1" applyBorder="1" applyAlignment="1">
      <alignment vertical="center"/>
    </xf>
    <xf numFmtId="0" fontId="6" fillId="0" borderId="1" xfId="2" applyFont="1" applyBorder="1" applyAlignment="1">
      <alignment vertical="center"/>
    </xf>
    <xf numFmtId="44" fontId="2" fillId="0" borderId="11" xfId="3" applyFont="1" applyBorder="1" applyAlignment="1">
      <alignment vertical="center" wrapText="1"/>
    </xf>
    <xf numFmtId="44" fontId="2" fillId="0" borderId="1" xfId="3" applyFont="1" applyBorder="1" applyAlignment="1">
      <alignment vertical="center" wrapText="1"/>
    </xf>
    <xf numFmtId="44" fontId="2" fillId="0" borderId="12" xfId="3" applyFont="1" applyBorder="1" applyAlignment="1">
      <alignment vertical="center" wrapText="1"/>
    </xf>
    <xf numFmtId="0" fontId="3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4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left" vertical="center" wrapText="1"/>
    </xf>
    <xf numFmtId="0" fontId="2" fillId="0" borderId="6" xfId="2" applyBorder="1" applyAlignment="1">
      <alignment vertical="top"/>
    </xf>
    <xf numFmtId="0" fontId="2" fillId="0" borderId="7" xfId="2" applyBorder="1" applyAlignment="1">
      <alignment vertical="top"/>
    </xf>
    <xf numFmtId="0" fontId="2" fillId="0" borderId="6" xfId="2" applyBorder="1" applyAlignment="1">
      <alignment vertical="top" wrapText="1"/>
    </xf>
    <xf numFmtId="0" fontId="2" fillId="0" borderId="7" xfId="2" applyBorder="1" applyAlignment="1">
      <alignment vertical="top" wrapText="1"/>
    </xf>
    <xf numFmtId="0" fontId="2" fillId="0" borderId="8" xfId="2" applyBorder="1" applyAlignment="1">
      <alignment vertical="top" wrapText="1"/>
    </xf>
    <xf numFmtId="178" fontId="2" fillId="0" borderId="2" xfId="2" applyNumberFormat="1" applyBorder="1" applyAlignment="1">
      <alignment horizontal="center" vertical="center" wrapText="1"/>
    </xf>
  </cellXfs>
  <cellStyles count="4">
    <cellStyle name="百分比" xfId="1" builtinId="5"/>
    <cellStyle name="常规" xfId="0" builtinId="0"/>
    <cellStyle name="常规 2" xfId="2" xr:uid="{BE227BEA-C668-46B9-8949-D3CFFE857009}"/>
    <cellStyle name="货币 2" xfId="3" xr:uid="{F95E1322-D965-43B0-8BFF-02D8D6A118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20135;&#21697;&#26680;&#20215;\&#25104;&#26412;&#26680;&#31639;\&#24658;&#20255;&#20116;&#37329;\&#20851;&#20110;&#39592;&#26550;&#20135;&#21697;&#20215;&#26684;&#30003;&#358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骨架产品"/>
      <sheetName val="铝合金产品"/>
      <sheetName val="Sheet3"/>
    </sheetNames>
    <sheetDataSet>
      <sheetData sheetId="0">
        <row r="4">
          <cell r="C4" t="str">
            <v>SHT0000544</v>
          </cell>
          <cell r="D4" t="str">
            <v>件</v>
          </cell>
          <cell r="E4">
            <v>18.590299999999999</v>
          </cell>
          <cell r="F4">
            <v>20.0776</v>
          </cell>
        </row>
        <row r="5">
          <cell r="C5" t="str">
            <v>SHT0000591</v>
          </cell>
          <cell r="D5" t="str">
            <v>件</v>
          </cell>
          <cell r="E5">
            <v>32.611199999999997</v>
          </cell>
          <cell r="F5">
            <v>35.872399999999999</v>
          </cell>
        </row>
        <row r="6">
          <cell r="C6" t="str">
            <v>SHT0000577</v>
          </cell>
          <cell r="D6" t="str">
            <v>件</v>
          </cell>
          <cell r="E6">
            <v>33.253999999999998</v>
          </cell>
          <cell r="F6">
            <v>36.799999999999997</v>
          </cell>
        </row>
        <row r="7">
          <cell r="C7" t="str">
            <v>SHT0000556/675</v>
          </cell>
          <cell r="D7" t="str">
            <v>件</v>
          </cell>
          <cell r="E7">
            <v>32.72</v>
          </cell>
          <cell r="F7">
            <v>36.200000000000003</v>
          </cell>
        </row>
        <row r="8">
          <cell r="C8" t="str">
            <v>SHT0000650/668</v>
          </cell>
          <cell r="D8" t="str">
            <v>件</v>
          </cell>
          <cell r="E8">
            <v>38.28</v>
          </cell>
          <cell r="F8">
            <v>45.57</v>
          </cell>
        </row>
        <row r="9">
          <cell r="C9" t="str">
            <v>SHT0000149</v>
          </cell>
          <cell r="D9" t="str">
            <v>件</v>
          </cell>
          <cell r="E9">
            <v>36.938099999999999</v>
          </cell>
          <cell r="F9">
            <v>46.9</v>
          </cell>
        </row>
        <row r="10">
          <cell r="C10" t="str">
            <v>SHT0000414/413</v>
          </cell>
          <cell r="D10" t="str">
            <v>件</v>
          </cell>
          <cell r="E10">
            <v>22.29</v>
          </cell>
          <cell r="F10">
            <v>32.1</v>
          </cell>
        </row>
        <row r="11">
          <cell r="C11" t="str">
            <v>SHT00001307</v>
          </cell>
          <cell r="D11" t="str">
            <v>件</v>
          </cell>
          <cell r="E11">
            <v>5.0673000000000004</v>
          </cell>
          <cell r="F11">
            <v>6.1</v>
          </cell>
        </row>
        <row r="12">
          <cell r="C12" t="str">
            <v>SHT00001306</v>
          </cell>
          <cell r="D12" t="str">
            <v>件</v>
          </cell>
          <cell r="E12">
            <v>5.0673000000000004</v>
          </cell>
          <cell r="F12">
            <v>6.1</v>
          </cell>
        </row>
        <row r="13">
          <cell r="C13" t="str">
            <v>SHT00001309</v>
          </cell>
          <cell r="D13" t="str">
            <v>件</v>
          </cell>
          <cell r="E13">
            <v>3.9451999999999998</v>
          </cell>
          <cell r="F13">
            <v>4.5999999999999996</v>
          </cell>
        </row>
        <row r="14">
          <cell r="C14" t="str">
            <v>SHT00001308</v>
          </cell>
          <cell r="D14" t="str">
            <v>件</v>
          </cell>
          <cell r="E14">
            <v>3.8761000000000001</v>
          </cell>
          <cell r="F14">
            <v>4.51</v>
          </cell>
        </row>
        <row r="15">
          <cell r="C15" t="str">
            <v>SHT00001340</v>
          </cell>
          <cell r="D15" t="str">
            <v>件</v>
          </cell>
          <cell r="E15">
            <v>3.9451999999999998</v>
          </cell>
          <cell r="F15">
            <v>4.5999999999999996</v>
          </cell>
        </row>
        <row r="16">
          <cell r="C16" t="str">
            <v>SLT0000408</v>
          </cell>
          <cell r="D16" t="str">
            <v>件</v>
          </cell>
          <cell r="E16">
            <v>26.735399999999998</v>
          </cell>
          <cell r="F16">
            <v>29.203600000000002</v>
          </cell>
        </row>
        <row r="17">
          <cell r="C17" t="str">
            <v>SLT0000394</v>
          </cell>
          <cell r="D17" t="str">
            <v>件</v>
          </cell>
          <cell r="E17">
            <v>27.718299999999999</v>
          </cell>
          <cell r="F17">
            <v>30.530999999999999</v>
          </cell>
        </row>
        <row r="18">
          <cell r="C18" t="str">
            <v>SLT0000395</v>
          </cell>
          <cell r="D18" t="str">
            <v>件</v>
          </cell>
          <cell r="E18">
            <v>32.786299999999997</v>
          </cell>
          <cell r="F18">
            <v>36.9</v>
          </cell>
        </row>
        <row r="19">
          <cell r="C19" t="str">
            <v>SLT0000551</v>
          </cell>
          <cell r="D19" t="str">
            <v>件</v>
          </cell>
          <cell r="E19">
            <v>26.1877</v>
          </cell>
          <cell r="F19">
            <v>28.76</v>
          </cell>
        </row>
        <row r="20">
          <cell r="C20" t="str">
            <v>SLT0000578</v>
          </cell>
          <cell r="D20" t="str">
            <v>件</v>
          </cell>
          <cell r="E20">
            <v>30.726600000000001</v>
          </cell>
          <cell r="F20">
            <v>37.869999999999997</v>
          </cell>
        </row>
        <row r="21">
          <cell r="C21" t="str">
            <v>SLT0000517</v>
          </cell>
          <cell r="D21" t="str">
            <v>件</v>
          </cell>
          <cell r="E21">
            <v>38.7346</v>
          </cell>
          <cell r="F21">
            <v>50.5</v>
          </cell>
        </row>
        <row r="22">
          <cell r="C22" t="str">
            <v>SLT0000604</v>
          </cell>
          <cell r="D22" t="str">
            <v>件</v>
          </cell>
          <cell r="E22">
            <v>37.068399999999997</v>
          </cell>
          <cell r="F22">
            <v>48.67</v>
          </cell>
        </row>
        <row r="23">
          <cell r="C23" t="str">
            <v>SLT0000651</v>
          </cell>
          <cell r="D23" t="str">
            <v>件</v>
          </cell>
          <cell r="E23">
            <v>27.965499999999999</v>
          </cell>
          <cell r="F23">
            <v>35.4</v>
          </cell>
        </row>
        <row r="24">
          <cell r="C24" t="str">
            <v>SLT0000595</v>
          </cell>
          <cell r="D24" t="str">
            <v>件</v>
          </cell>
          <cell r="E24">
            <v>24.607099999999999</v>
          </cell>
          <cell r="F24">
            <v>38.229999999999997</v>
          </cell>
        </row>
        <row r="25">
          <cell r="C25" t="str">
            <v>SLT0000449/462</v>
          </cell>
          <cell r="D25" t="str">
            <v>件</v>
          </cell>
          <cell r="E25">
            <v>49.929200000000002</v>
          </cell>
          <cell r="F25">
            <v>64.16</v>
          </cell>
        </row>
        <row r="26">
          <cell r="C26" t="str">
            <v>SLT0000568/569</v>
          </cell>
          <cell r="D26" t="str">
            <v>件</v>
          </cell>
          <cell r="E26">
            <v>47.965499999999999</v>
          </cell>
          <cell r="F26">
            <v>61.7</v>
          </cell>
        </row>
        <row r="27">
          <cell r="C27" t="str">
            <v>SLT0000558</v>
          </cell>
          <cell r="D27" t="str">
            <v>件</v>
          </cell>
          <cell r="E27">
            <v>53.5045</v>
          </cell>
          <cell r="F27">
            <v>64.599999999999994</v>
          </cell>
        </row>
        <row r="28">
          <cell r="C28" t="str">
            <v>SLT0000638</v>
          </cell>
          <cell r="D28" t="str">
            <v>件</v>
          </cell>
          <cell r="E28">
            <v>50.279699999999998</v>
          </cell>
          <cell r="F28">
            <v>68.58</v>
          </cell>
        </row>
        <row r="29">
          <cell r="C29" t="str">
            <v>SLT0000552</v>
          </cell>
          <cell r="D29" t="str">
            <v>件</v>
          </cell>
          <cell r="E29">
            <v>63.752099999999999</v>
          </cell>
          <cell r="F29">
            <v>87.6</v>
          </cell>
        </row>
        <row r="30">
          <cell r="C30" t="str">
            <v>SLT0000630</v>
          </cell>
          <cell r="D30" t="str">
            <v>件</v>
          </cell>
          <cell r="E30">
            <v>53.105899999999998</v>
          </cell>
          <cell r="F30">
            <v>90.5</v>
          </cell>
        </row>
        <row r="31">
          <cell r="C31" t="str">
            <v>SLT0001010/1042</v>
          </cell>
          <cell r="D31" t="str">
            <v>件</v>
          </cell>
          <cell r="E31">
            <v>31.646100000000001</v>
          </cell>
          <cell r="F31">
            <v>36.5</v>
          </cell>
        </row>
        <row r="32">
          <cell r="C32" t="str">
            <v>SLT0000733</v>
          </cell>
          <cell r="D32" t="str">
            <v>件</v>
          </cell>
          <cell r="E32">
            <v>25.214200000000002</v>
          </cell>
          <cell r="F32">
            <v>27.5</v>
          </cell>
        </row>
        <row r="33">
          <cell r="C33" t="str">
            <v>SLT0000037</v>
          </cell>
          <cell r="D33" t="str">
            <v>件</v>
          </cell>
          <cell r="E33">
            <v>24.786799999999999</v>
          </cell>
          <cell r="F33">
            <v>28.8</v>
          </cell>
        </row>
        <row r="34">
          <cell r="C34" t="str">
            <v>SLT0000078</v>
          </cell>
          <cell r="D34" t="str">
            <v>件</v>
          </cell>
          <cell r="E34">
            <v>23.076899999999998</v>
          </cell>
          <cell r="F34">
            <v>28.3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2E42B-E167-46E3-87A7-768627AB5BB4}">
  <dimension ref="A1:R29"/>
  <sheetViews>
    <sheetView tabSelected="1" workbookViewId="0">
      <selection activeCell="L4" sqref="L4:L25"/>
    </sheetView>
  </sheetViews>
  <sheetFormatPr defaultColWidth="10" defaultRowHeight="15.6" x14ac:dyDescent="0.25"/>
  <cols>
    <col min="1" max="1" width="4.88671875" style="1" customWidth="1"/>
    <col min="2" max="2" width="20.109375" style="1" customWidth="1"/>
    <col min="3" max="3" width="34.5546875" style="1" customWidth="1"/>
    <col min="4" max="4" width="6.33203125" style="1" customWidth="1"/>
    <col min="5" max="8" width="10.109375" style="1" customWidth="1"/>
    <col min="9" max="9" width="6.33203125" style="1" customWidth="1"/>
    <col min="10" max="10" width="10.109375" style="1" customWidth="1"/>
    <col min="11" max="11" width="17.109375" style="1" customWidth="1"/>
    <col min="12" max="12" width="13.109375" style="1" customWidth="1"/>
    <col min="13" max="13" width="14.5546875" style="1" customWidth="1"/>
    <col min="14" max="15" width="10" style="1"/>
    <col min="16" max="16" width="12.6640625" style="1" customWidth="1"/>
    <col min="17" max="256" width="10" style="1"/>
    <col min="257" max="257" width="4.88671875" style="1" customWidth="1"/>
    <col min="258" max="258" width="20.109375" style="1" customWidth="1"/>
    <col min="259" max="259" width="21.109375" style="1" customWidth="1"/>
    <col min="260" max="260" width="6.33203125" style="1" customWidth="1"/>
    <col min="261" max="264" width="10.109375" style="1" customWidth="1"/>
    <col min="265" max="265" width="6.33203125" style="1" customWidth="1"/>
    <col min="266" max="266" width="10.109375" style="1" customWidth="1"/>
    <col min="267" max="267" width="7.77734375" style="1" customWidth="1"/>
    <col min="268" max="268" width="8.21875" style="1" customWidth="1"/>
    <col min="269" max="269" width="11.5546875" style="1" customWidth="1"/>
    <col min="270" max="512" width="10" style="1"/>
    <col min="513" max="513" width="4.88671875" style="1" customWidth="1"/>
    <col min="514" max="514" width="20.109375" style="1" customWidth="1"/>
    <col min="515" max="515" width="21.109375" style="1" customWidth="1"/>
    <col min="516" max="516" width="6.33203125" style="1" customWidth="1"/>
    <col min="517" max="520" width="10.109375" style="1" customWidth="1"/>
    <col min="521" max="521" width="6.33203125" style="1" customWidth="1"/>
    <col min="522" max="522" width="10.109375" style="1" customWidth="1"/>
    <col min="523" max="523" width="7.77734375" style="1" customWidth="1"/>
    <col min="524" max="524" width="8.21875" style="1" customWidth="1"/>
    <col min="525" max="525" width="11.5546875" style="1" customWidth="1"/>
    <col min="526" max="768" width="10" style="1"/>
    <col min="769" max="769" width="4.88671875" style="1" customWidth="1"/>
    <col min="770" max="770" width="20.109375" style="1" customWidth="1"/>
    <col min="771" max="771" width="21.109375" style="1" customWidth="1"/>
    <col min="772" max="772" width="6.33203125" style="1" customWidth="1"/>
    <col min="773" max="776" width="10.109375" style="1" customWidth="1"/>
    <col min="777" max="777" width="6.33203125" style="1" customWidth="1"/>
    <col min="778" max="778" width="10.109375" style="1" customWidth="1"/>
    <col min="779" max="779" width="7.77734375" style="1" customWidth="1"/>
    <col min="780" max="780" width="8.21875" style="1" customWidth="1"/>
    <col min="781" max="781" width="11.5546875" style="1" customWidth="1"/>
    <col min="782" max="1024" width="10" style="1"/>
    <col min="1025" max="1025" width="4.88671875" style="1" customWidth="1"/>
    <col min="1026" max="1026" width="20.109375" style="1" customWidth="1"/>
    <col min="1027" max="1027" width="21.109375" style="1" customWidth="1"/>
    <col min="1028" max="1028" width="6.33203125" style="1" customWidth="1"/>
    <col min="1029" max="1032" width="10.109375" style="1" customWidth="1"/>
    <col min="1033" max="1033" width="6.33203125" style="1" customWidth="1"/>
    <col min="1034" max="1034" width="10.109375" style="1" customWidth="1"/>
    <col min="1035" max="1035" width="7.77734375" style="1" customWidth="1"/>
    <col min="1036" max="1036" width="8.21875" style="1" customWidth="1"/>
    <col min="1037" max="1037" width="11.5546875" style="1" customWidth="1"/>
    <col min="1038" max="1280" width="10" style="1"/>
    <col min="1281" max="1281" width="4.88671875" style="1" customWidth="1"/>
    <col min="1282" max="1282" width="20.109375" style="1" customWidth="1"/>
    <col min="1283" max="1283" width="21.109375" style="1" customWidth="1"/>
    <col min="1284" max="1284" width="6.33203125" style="1" customWidth="1"/>
    <col min="1285" max="1288" width="10.109375" style="1" customWidth="1"/>
    <col min="1289" max="1289" width="6.33203125" style="1" customWidth="1"/>
    <col min="1290" max="1290" width="10.109375" style="1" customWidth="1"/>
    <col min="1291" max="1291" width="7.77734375" style="1" customWidth="1"/>
    <col min="1292" max="1292" width="8.21875" style="1" customWidth="1"/>
    <col min="1293" max="1293" width="11.5546875" style="1" customWidth="1"/>
    <col min="1294" max="1536" width="10" style="1"/>
    <col min="1537" max="1537" width="4.88671875" style="1" customWidth="1"/>
    <col min="1538" max="1538" width="20.109375" style="1" customWidth="1"/>
    <col min="1539" max="1539" width="21.109375" style="1" customWidth="1"/>
    <col min="1540" max="1540" width="6.33203125" style="1" customWidth="1"/>
    <col min="1541" max="1544" width="10.109375" style="1" customWidth="1"/>
    <col min="1545" max="1545" width="6.33203125" style="1" customWidth="1"/>
    <col min="1546" max="1546" width="10.109375" style="1" customWidth="1"/>
    <col min="1547" max="1547" width="7.77734375" style="1" customWidth="1"/>
    <col min="1548" max="1548" width="8.21875" style="1" customWidth="1"/>
    <col min="1549" max="1549" width="11.5546875" style="1" customWidth="1"/>
    <col min="1550" max="1792" width="10" style="1"/>
    <col min="1793" max="1793" width="4.88671875" style="1" customWidth="1"/>
    <col min="1794" max="1794" width="20.109375" style="1" customWidth="1"/>
    <col min="1795" max="1795" width="21.109375" style="1" customWidth="1"/>
    <col min="1796" max="1796" width="6.33203125" style="1" customWidth="1"/>
    <col min="1797" max="1800" width="10.109375" style="1" customWidth="1"/>
    <col min="1801" max="1801" width="6.33203125" style="1" customWidth="1"/>
    <col min="1802" max="1802" width="10.109375" style="1" customWidth="1"/>
    <col min="1803" max="1803" width="7.77734375" style="1" customWidth="1"/>
    <col min="1804" max="1804" width="8.21875" style="1" customWidth="1"/>
    <col min="1805" max="1805" width="11.5546875" style="1" customWidth="1"/>
    <col min="1806" max="2048" width="10" style="1"/>
    <col min="2049" max="2049" width="4.88671875" style="1" customWidth="1"/>
    <col min="2050" max="2050" width="20.109375" style="1" customWidth="1"/>
    <col min="2051" max="2051" width="21.109375" style="1" customWidth="1"/>
    <col min="2052" max="2052" width="6.33203125" style="1" customWidth="1"/>
    <col min="2053" max="2056" width="10.109375" style="1" customWidth="1"/>
    <col min="2057" max="2057" width="6.33203125" style="1" customWidth="1"/>
    <col min="2058" max="2058" width="10.109375" style="1" customWidth="1"/>
    <col min="2059" max="2059" width="7.77734375" style="1" customWidth="1"/>
    <col min="2060" max="2060" width="8.21875" style="1" customWidth="1"/>
    <col min="2061" max="2061" width="11.5546875" style="1" customWidth="1"/>
    <col min="2062" max="2304" width="10" style="1"/>
    <col min="2305" max="2305" width="4.88671875" style="1" customWidth="1"/>
    <col min="2306" max="2306" width="20.109375" style="1" customWidth="1"/>
    <col min="2307" max="2307" width="21.109375" style="1" customWidth="1"/>
    <col min="2308" max="2308" width="6.33203125" style="1" customWidth="1"/>
    <col min="2309" max="2312" width="10.109375" style="1" customWidth="1"/>
    <col min="2313" max="2313" width="6.33203125" style="1" customWidth="1"/>
    <col min="2314" max="2314" width="10.109375" style="1" customWidth="1"/>
    <col min="2315" max="2315" width="7.77734375" style="1" customWidth="1"/>
    <col min="2316" max="2316" width="8.21875" style="1" customWidth="1"/>
    <col min="2317" max="2317" width="11.5546875" style="1" customWidth="1"/>
    <col min="2318" max="2560" width="10" style="1"/>
    <col min="2561" max="2561" width="4.88671875" style="1" customWidth="1"/>
    <col min="2562" max="2562" width="20.109375" style="1" customWidth="1"/>
    <col min="2563" max="2563" width="21.109375" style="1" customWidth="1"/>
    <col min="2564" max="2564" width="6.33203125" style="1" customWidth="1"/>
    <col min="2565" max="2568" width="10.109375" style="1" customWidth="1"/>
    <col min="2569" max="2569" width="6.33203125" style="1" customWidth="1"/>
    <col min="2570" max="2570" width="10.109375" style="1" customWidth="1"/>
    <col min="2571" max="2571" width="7.77734375" style="1" customWidth="1"/>
    <col min="2572" max="2572" width="8.21875" style="1" customWidth="1"/>
    <col min="2573" max="2573" width="11.5546875" style="1" customWidth="1"/>
    <col min="2574" max="2816" width="10" style="1"/>
    <col min="2817" max="2817" width="4.88671875" style="1" customWidth="1"/>
    <col min="2818" max="2818" width="20.109375" style="1" customWidth="1"/>
    <col min="2819" max="2819" width="21.109375" style="1" customWidth="1"/>
    <col min="2820" max="2820" width="6.33203125" style="1" customWidth="1"/>
    <col min="2821" max="2824" width="10.109375" style="1" customWidth="1"/>
    <col min="2825" max="2825" width="6.33203125" style="1" customWidth="1"/>
    <col min="2826" max="2826" width="10.109375" style="1" customWidth="1"/>
    <col min="2827" max="2827" width="7.77734375" style="1" customWidth="1"/>
    <col min="2828" max="2828" width="8.21875" style="1" customWidth="1"/>
    <col min="2829" max="2829" width="11.5546875" style="1" customWidth="1"/>
    <col min="2830" max="3072" width="10" style="1"/>
    <col min="3073" max="3073" width="4.88671875" style="1" customWidth="1"/>
    <col min="3074" max="3074" width="20.109375" style="1" customWidth="1"/>
    <col min="3075" max="3075" width="21.109375" style="1" customWidth="1"/>
    <col min="3076" max="3076" width="6.33203125" style="1" customWidth="1"/>
    <col min="3077" max="3080" width="10.109375" style="1" customWidth="1"/>
    <col min="3081" max="3081" width="6.33203125" style="1" customWidth="1"/>
    <col min="3082" max="3082" width="10.109375" style="1" customWidth="1"/>
    <col min="3083" max="3083" width="7.77734375" style="1" customWidth="1"/>
    <col min="3084" max="3084" width="8.21875" style="1" customWidth="1"/>
    <col min="3085" max="3085" width="11.5546875" style="1" customWidth="1"/>
    <col min="3086" max="3328" width="10" style="1"/>
    <col min="3329" max="3329" width="4.88671875" style="1" customWidth="1"/>
    <col min="3330" max="3330" width="20.109375" style="1" customWidth="1"/>
    <col min="3331" max="3331" width="21.109375" style="1" customWidth="1"/>
    <col min="3332" max="3332" width="6.33203125" style="1" customWidth="1"/>
    <col min="3333" max="3336" width="10.109375" style="1" customWidth="1"/>
    <col min="3337" max="3337" width="6.33203125" style="1" customWidth="1"/>
    <col min="3338" max="3338" width="10.109375" style="1" customWidth="1"/>
    <col min="3339" max="3339" width="7.77734375" style="1" customWidth="1"/>
    <col min="3340" max="3340" width="8.21875" style="1" customWidth="1"/>
    <col min="3341" max="3341" width="11.5546875" style="1" customWidth="1"/>
    <col min="3342" max="3584" width="10" style="1"/>
    <col min="3585" max="3585" width="4.88671875" style="1" customWidth="1"/>
    <col min="3586" max="3586" width="20.109375" style="1" customWidth="1"/>
    <col min="3587" max="3587" width="21.109375" style="1" customWidth="1"/>
    <col min="3588" max="3588" width="6.33203125" style="1" customWidth="1"/>
    <col min="3589" max="3592" width="10.109375" style="1" customWidth="1"/>
    <col min="3593" max="3593" width="6.33203125" style="1" customWidth="1"/>
    <col min="3594" max="3594" width="10.109375" style="1" customWidth="1"/>
    <col min="3595" max="3595" width="7.77734375" style="1" customWidth="1"/>
    <col min="3596" max="3596" width="8.21875" style="1" customWidth="1"/>
    <col min="3597" max="3597" width="11.5546875" style="1" customWidth="1"/>
    <col min="3598" max="3840" width="10" style="1"/>
    <col min="3841" max="3841" width="4.88671875" style="1" customWidth="1"/>
    <col min="3842" max="3842" width="20.109375" style="1" customWidth="1"/>
    <col min="3843" max="3843" width="21.109375" style="1" customWidth="1"/>
    <col min="3844" max="3844" width="6.33203125" style="1" customWidth="1"/>
    <col min="3845" max="3848" width="10.109375" style="1" customWidth="1"/>
    <col min="3849" max="3849" width="6.33203125" style="1" customWidth="1"/>
    <col min="3850" max="3850" width="10.109375" style="1" customWidth="1"/>
    <col min="3851" max="3851" width="7.77734375" style="1" customWidth="1"/>
    <col min="3852" max="3852" width="8.21875" style="1" customWidth="1"/>
    <col min="3853" max="3853" width="11.5546875" style="1" customWidth="1"/>
    <col min="3854" max="4096" width="10" style="1"/>
    <col min="4097" max="4097" width="4.88671875" style="1" customWidth="1"/>
    <col min="4098" max="4098" width="20.109375" style="1" customWidth="1"/>
    <col min="4099" max="4099" width="21.109375" style="1" customWidth="1"/>
    <col min="4100" max="4100" width="6.33203125" style="1" customWidth="1"/>
    <col min="4101" max="4104" width="10.109375" style="1" customWidth="1"/>
    <col min="4105" max="4105" width="6.33203125" style="1" customWidth="1"/>
    <col min="4106" max="4106" width="10.109375" style="1" customWidth="1"/>
    <col min="4107" max="4107" width="7.77734375" style="1" customWidth="1"/>
    <col min="4108" max="4108" width="8.21875" style="1" customWidth="1"/>
    <col min="4109" max="4109" width="11.5546875" style="1" customWidth="1"/>
    <col min="4110" max="4352" width="10" style="1"/>
    <col min="4353" max="4353" width="4.88671875" style="1" customWidth="1"/>
    <col min="4354" max="4354" width="20.109375" style="1" customWidth="1"/>
    <col min="4355" max="4355" width="21.109375" style="1" customWidth="1"/>
    <col min="4356" max="4356" width="6.33203125" style="1" customWidth="1"/>
    <col min="4357" max="4360" width="10.109375" style="1" customWidth="1"/>
    <col min="4361" max="4361" width="6.33203125" style="1" customWidth="1"/>
    <col min="4362" max="4362" width="10.109375" style="1" customWidth="1"/>
    <col min="4363" max="4363" width="7.77734375" style="1" customWidth="1"/>
    <col min="4364" max="4364" width="8.21875" style="1" customWidth="1"/>
    <col min="4365" max="4365" width="11.5546875" style="1" customWidth="1"/>
    <col min="4366" max="4608" width="10" style="1"/>
    <col min="4609" max="4609" width="4.88671875" style="1" customWidth="1"/>
    <col min="4610" max="4610" width="20.109375" style="1" customWidth="1"/>
    <col min="4611" max="4611" width="21.109375" style="1" customWidth="1"/>
    <col min="4612" max="4612" width="6.33203125" style="1" customWidth="1"/>
    <col min="4613" max="4616" width="10.109375" style="1" customWidth="1"/>
    <col min="4617" max="4617" width="6.33203125" style="1" customWidth="1"/>
    <col min="4618" max="4618" width="10.109375" style="1" customWidth="1"/>
    <col min="4619" max="4619" width="7.77734375" style="1" customWidth="1"/>
    <col min="4620" max="4620" width="8.21875" style="1" customWidth="1"/>
    <col min="4621" max="4621" width="11.5546875" style="1" customWidth="1"/>
    <col min="4622" max="4864" width="10" style="1"/>
    <col min="4865" max="4865" width="4.88671875" style="1" customWidth="1"/>
    <col min="4866" max="4866" width="20.109375" style="1" customWidth="1"/>
    <col min="4867" max="4867" width="21.109375" style="1" customWidth="1"/>
    <col min="4868" max="4868" width="6.33203125" style="1" customWidth="1"/>
    <col min="4869" max="4872" width="10.109375" style="1" customWidth="1"/>
    <col min="4873" max="4873" width="6.33203125" style="1" customWidth="1"/>
    <col min="4874" max="4874" width="10.109375" style="1" customWidth="1"/>
    <col min="4875" max="4875" width="7.77734375" style="1" customWidth="1"/>
    <col min="4876" max="4876" width="8.21875" style="1" customWidth="1"/>
    <col min="4877" max="4877" width="11.5546875" style="1" customWidth="1"/>
    <col min="4878" max="5120" width="10" style="1"/>
    <col min="5121" max="5121" width="4.88671875" style="1" customWidth="1"/>
    <col min="5122" max="5122" width="20.109375" style="1" customWidth="1"/>
    <col min="5123" max="5123" width="21.109375" style="1" customWidth="1"/>
    <col min="5124" max="5124" width="6.33203125" style="1" customWidth="1"/>
    <col min="5125" max="5128" width="10.109375" style="1" customWidth="1"/>
    <col min="5129" max="5129" width="6.33203125" style="1" customWidth="1"/>
    <col min="5130" max="5130" width="10.109375" style="1" customWidth="1"/>
    <col min="5131" max="5131" width="7.77734375" style="1" customWidth="1"/>
    <col min="5132" max="5132" width="8.21875" style="1" customWidth="1"/>
    <col min="5133" max="5133" width="11.5546875" style="1" customWidth="1"/>
    <col min="5134" max="5376" width="10" style="1"/>
    <col min="5377" max="5377" width="4.88671875" style="1" customWidth="1"/>
    <col min="5378" max="5378" width="20.109375" style="1" customWidth="1"/>
    <col min="5379" max="5379" width="21.109375" style="1" customWidth="1"/>
    <col min="5380" max="5380" width="6.33203125" style="1" customWidth="1"/>
    <col min="5381" max="5384" width="10.109375" style="1" customWidth="1"/>
    <col min="5385" max="5385" width="6.33203125" style="1" customWidth="1"/>
    <col min="5386" max="5386" width="10.109375" style="1" customWidth="1"/>
    <col min="5387" max="5387" width="7.77734375" style="1" customWidth="1"/>
    <col min="5388" max="5388" width="8.21875" style="1" customWidth="1"/>
    <col min="5389" max="5389" width="11.5546875" style="1" customWidth="1"/>
    <col min="5390" max="5632" width="10" style="1"/>
    <col min="5633" max="5633" width="4.88671875" style="1" customWidth="1"/>
    <col min="5634" max="5634" width="20.109375" style="1" customWidth="1"/>
    <col min="5635" max="5635" width="21.109375" style="1" customWidth="1"/>
    <col min="5636" max="5636" width="6.33203125" style="1" customWidth="1"/>
    <col min="5637" max="5640" width="10.109375" style="1" customWidth="1"/>
    <col min="5641" max="5641" width="6.33203125" style="1" customWidth="1"/>
    <col min="5642" max="5642" width="10.109375" style="1" customWidth="1"/>
    <col min="5643" max="5643" width="7.77734375" style="1" customWidth="1"/>
    <col min="5644" max="5644" width="8.21875" style="1" customWidth="1"/>
    <col min="5645" max="5645" width="11.5546875" style="1" customWidth="1"/>
    <col min="5646" max="5888" width="10" style="1"/>
    <col min="5889" max="5889" width="4.88671875" style="1" customWidth="1"/>
    <col min="5890" max="5890" width="20.109375" style="1" customWidth="1"/>
    <col min="5891" max="5891" width="21.109375" style="1" customWidth="1"/>
    <col min="5892" max="5892" width="6.33203125" style="1" customWidth="1"/>
    <col min="5893" max="5896" width="10.109375" style="1" customWidth="1"/>
    <col min="5897" max="5897" width="6.33203125" style="1" customWidth="1"/>
    <col min="5898" max="5898" width="10.109375" style="1" customWidth="1"/>
    <col min="5899" max="5899" width="7.77734375" style="1" customWidth="1"/>
    <col min="5900" max="5900" width="8.21875" style="1" customWidth="1"/>
    <col min="5901" max="5901" width="11.5546875" style="1" customWidth="1"/>
    <col min="5902" max="6144" width="10" style="1"/>
    <col min="6145" max="6145" width="4.88671875" style="1" customWidth="1"/>
    <col min="6146" max="6146" width="20.109375" style="1" customWidth="1"/>
    <col min="6147" max="6147" width="21.109375" style="1" customWidth="1"/>
    <col min="6148" max="6148" width="6.33203125" style="1" customWidth="1"/>
    <col min="6149" max="6152" width="10.109375" style="1" customWidth="1"/>
    <col min="6153" max="6153" width="6.33203125" style="1" customWidth="1"/>
    <col min="6154" max="6154" width="10.109375" style="1" customWidth="1"/>
    <col min="6155" max="6155" width="7.77734375" style="1" customWidth="1"/>
    <col min="6156" max="6156" width="8.21875" style="1" customWidth="1"/>
    <col min="6157" max="6157" width="11.5546875" style="1" customWidth="1"/>
    <col min="6158" max="6400" width="10" style="1"/>
    <col min="6401" max="6401" width="4.88671875" style="1" customWidth="1"/>
    <col min="6402" max="6402" width="20.109375" style="1" customWidth="1"/>
    <col min="6403" max="6403" width="21.109375" style="1" customWidth="1"/>
    <col min="6404" max="6404" width="6.33203125" style="1" customWidth="1"/>
    <col min="6405" max="6408" width="10.109375" style="1" customWidth="1"/>
    <col min="6409" max="6409" width="6.33203125" style="1" customWidth="1"/>
    <col min="6410" max="6410" width="10.109375" style="1" customWidth="1"/>
    <col min="6411" max="6411" width="7.77734375" style="1" customWidth="1"/>
    <col min="6412" max="6412" width="8.21875" style="1" customWidth="1"/>
    <col min="6413" max="6413" width="11.5546875" style="1" customWidth="1"/>
    <col min="6414" max="6656" width="10" style="1"/>
    <col min="6657" max="6657" width="4.88671875" style="1" customWidth="1"/>
    <col min="6658" max="6658" width="20.109375" style="1" customWidth="1"/>
    <col min="6659" max="6659" width="21.109375" style="1" customWidth="1"/>
    <col min="6660" max="6660" width="6.33203125" style="1" customWidth="1"/>
    <col min="6661" max="6664" width="10.109375" style="1" customWidth="1"/>
    <col min="6665" max="6665" width="6.33203125" style="1" customWidth="1"/>
    <col min="6666" max="6666" width="10.109375" style="1" customWidth="1"/>
    <col min="6667" max="6667" width="7.77734375" style="1" customWidth="1"/>
    <col min="6668" max="6668" width="8.21875" style="1" customWidth="1"/>
    <col min="6669" max="6669" width="11.5546875" style="1" customWidth="1"/>
    <col min="6670" max="6912" width="10" style="1"/>
    <col min="6913" max="6913" width="4.88671875" style="1" customWidth="1"/>
    <col min="6914" max="6914" width="20.109375" style="1" customWidth="1"/>
    <col min="6915" max="6915" width="21.109375" style="1" customWidth="1"/>
    <col min="6916" max="6916" width="6.33203125" style="1" customWidth="1"/>
    <col min="6917" max="6920" width="10.109375" style="1" customWidth="1"/>
    <col min="6921" max="6921" width="6.33203125" style="1" customWidth="1"/>
    <col min="6922" max="6922" width="10.109375" style="1" customWidth="1"/>
    <col min="6923" max="6923" width="7.77734375" style="1" customWidth="1"/>
    <col min="6924" max="6924" width="8.21875" style="1" customWidth="1"/>
    <col min="6925" max="6925" width="11.5546875" style="1" customWidth="1"/>
    <col min="6926" max="7168" width="10" style="1"/>
    <col min="7169" max="7169" width="4.88671875" style="1" customWidth="1"/>
    <col min="7170" max="7170" width="20.109375" style="1" customWidth="1"/>
    <col min="7171" max="7171" width="21.109375" style="1" customWidth="1"/>
    <col min="7172" max="7172" width="6.33203125" style="1" customWidth="1"/>
    <col min="7173" max="7176" width="10.109375" style="1" customWidth="1"/>
    <col min="7177" max="7177" width="6.33203125" style="1" customWidth="1"/>
    <col min="7178" max="7178" width="10.109375" style="1" customWidth="1"/>
    <col min="7179" max="7179" width="7.77734375" style="1" customWidth="1"/>
    <col min="7180" max="7180" width="8.21875" style="1" customWidth="1"/>
    <col min="7181" max="7181" width="11.5546875" style="1" customWidth="1"/>
    <col min="7182" max="7424" width="10" style="1"/>
    <col min="7425" max="7425" width="4.88671875" style="1" customWidth="1"/>
    <col min="7426" max="7426" width="20.109375" style="1" customWidth="1"/>
    <col min="7427" max="7427" width="21.109375" style="1" customWidth="1"/>
    <col min="7428" max="7428" width="6.33203125" style="1" customWidth="1"/>
    <col min="7429" max="7432" width="10.109375" style="1" customWidth="1"/>
    <col min="7433" max="7433" width="6.33203125" style="1" customWidth="1"/>
    <col min="7434" max="7434" width="10.109375" style="1" customWidth="1"/>
    <col min="7435" max="7435" width="7.77734375" style="1" customWidth="1"/>
    <col min="7436" max="7436" width="8.21875" style="1" customWidth="1"/>
    <col min="7437" max="7437" width="11.5546875" style="1" customWidth="1"/>
    <col min="7438" max="7680" width="10" style="1"/>
    <col min="7681" max="7681" width="4.88671875" style="1" customWidth="1"/>
    <col min="7682" max="7682" width="20.109375" style="1" customWidth="1"/>
    <col min="7683" max="7683" width="21.109375" style="1" customWidth="1"/>
    <col min="7684" max="7684" width="6.33203125" style="1" customWidth="1"/>
    <col min="7685" max="7688" width="10.109375" style="1" customWidth="1"/>
    <col min="7689" max="7689" width="6.33203125" style="1" customWidth="1"/>
    <col min="7690" max="7690" width="10.109375" style="1" customWidth="1"/>
    <col min="7691" max="7691" width="7.77734375" style="1" customWidth="1"/>
    <col min="7692" max="7692" width="8.21875" style="1" customWidth="1"/>
    <col min="7693" max="7693" width="11.5546875" style="1" customWidth="1"/>
    <col min="7694" max="7936" width="10" style="1"/>
    <col min="7937" max="7937" width="4.88671875" style="1" customWidth="1"/>
    <col min="7938" max="7938" width="20.109375" style="1" customWidth="1"/>
    <col min="7939" max="7939" width="21.109375" style="1" customWidth="1"/>
    <col min="7940" max="7940" width="6.33203125" style="1" customWidth="1"/>
    <col min="7941" max="7944" width="10.109375" style="1" customWidth="1"/>
    <col min="7945" max="7945" width="6.33203125" style="1" customWidth="1"/>
    <col min="7946" max="7946" width="10.109375" style="1" customWidth="1"/>
    <col min="7947" max="7947" width="7.77734375" style="1" customWidth="1"/>
    <col min="7948" max="7948" width="8.21875" style="1" customWidth="1"/>
    <col min="7949" max="7949" width="11.5546875" style="1" customWidth="1"/>
    <col min="7950" max="8192" width="10" style="1"/>
    <col min="8193" max="8193" width="4.88671875" style="1" customWidth="1"/>
    <col min="8194" max="8194" width="20.109375" style="1" customWidth="1"/>
    <col min="8195" max="8195" width="21.109375" style="1" customWidth="1"/>
    <col min="8196" max="8196" width="6.33203125" style="1" customWidth="1"/>
    <col min="8197" max="8200" width="10.109375" style="1" customWidth="1"/>
    <col min="8201" max="8201" width="6.33203125" style="1" customWidth="1"/>
    <col min="8202" max="8202" width="10.109375" style="1" customWidth="1"/>
    <col min="8203" max="8203" width="7.77734375" style="1" customWidth="1"/>
    <col min="8204" max="8204" width="8.21875" style="1" customWidth="1"/>
    <col min="8205" max="8205" width="11.5546875" style="1" customWidth="1"/>
    <col min="8206" max="8448" width="10" style="1"/>
    <col min="8449" max="8449" width="4.88671875" style="1" customWidth="1"/>
    <col min="8450" max="8450" width="20.109375" style="1" customWidth="1"/>
    <col min="8451" max="8451" width="21.109375" style="1" customWidth="1"/>
    <col min="8452" max="8452" width="6.33203125" style="1" customWidth="1"/>
    <col min="8453" max="8456" width="10.109375" style="1" customWidth="1"/>
    <col min="8457" max="8457" width="6.33203125" style="1" customWidth="1"/>
    <col min="8458" max="8458" width="10.109375" style="1" customWidth="1"/>
    <col min="8459" max="8459" width="7.77734375" style="1" customWidth="1"/>
    <col min="8460" max="8460" width="8.21875" style="1" customWidth="1"/>
    <col min="8461" max="8461" width="11.5546875" style="1" customWidth="1"/>
    <col min="8462" max="8704" width="10" style="1"/>
    <col min="8705" max="8705" width="4.88671875" style="1" customWidth="1"/>
    <col min="8706" max="8706" width="20.109375" style="1" customWidth="1"/>
    <col min="8707" max="8707" width="21.109375" style="1" customWidth="1"/>
    <col min="8708" max="8708" width="6.33203125" style="1" customWidth="1"/>
    <col min="8709" max="8712" width="10.109375" style="1" customWidth="1"/>
    <col min="8713" max="8713" width="6.33203125" style="1" customWidth="1"/>
    <col min="8714" max="8714" width="10.109375" style="1" customWidth="1"/>
    <col min="8715" max="8715" width="7.77734375" style="1" customWidth="1"/>
    <col min="8716" max="8716" width="8.21875" style="1" customWidth="1"/>
    <col min="8717" max="8717" width="11.5546875" style="1" customWidth="1"/>
    <col min="8718" max="8960" width="10" style="1"/>
    <col min="8961" max="8961" width="4.88671875" style="1" customWidth="1"/>
    <col min="8962" max="8962" width="20.109375" style="1" customWidth="1"/>
    <col min="8963" max="8963" width="21.109375" style="1" customWidth="1"/>
    <col min="8964" max="8964" width="6.33203125" style="1" customWidth="1"/>
    <col min="8965" max="8968" width="10.109375" style="1" customWidth="1"/>
    <col min="8969" max="8969" width="6.33203125" style="1" customWidth="1"/>
    <col min="8970" max="8970" width="10.109375" style="1" customWidth="1"/>
    <col min="8971" max="8971" width="7.77734375" style="1" customWidth="1"/>
    <col min="8972" max="8972" width="8.21875" style="1" customWidth="1"/>
    <col min="8973" max="8973" width="11.5546875" style="1" customWidth="1"/>
    <col min="8974" max="9216" width="10" style="1"/>
    <col min="9217" max="9217" width="4.88671875" style="1" customWidth="1"/>
    <col min="9218" max="9218" width="20.109375" style="1" customWidth="1"/>
    <col min="9219" max="9219" width="21.109375" style="1" customWidth="1"/>
    <col min="9220" max="9220" width="6.33203125" style="1" customWidth="1"/>
    <col min="9221" max="9224" width="10.109375" style="1" customWidth="1"/>
    <col min="9225" max="9225" width="6.33203125" style="1" customWidth="1"/>
    <col min="9226" max="9226" width="10.109375" style="1" customWidth="1"/>
    <col min="9227" max="9227" width="7.77734375" style="1" customWidth="1"/>
    <col min="9228" max="9228" width="8.21875" style="1" customWidth="1"/>
    <col min="9229" max="9229" width="11.5546875" style="1" customWidth="1"/>
    <col min="9230" max="9472" width="10" style="1"/>
    <col min="9473" max="9473" width="4.88671875" style="1" customWidth="1"/>
    <col min="9474" max="9474" width="20.109375" style="1" customWidth="1"/>
    <col min="9475" max="9475" width="21.109375" style="1" customWidth="1"/>
    <col min="9476" max="9476" width="6.33203125" style="1" customWidth="1"/>
    <col min="9477" max="9480" width="10.109375" style="1" customWidth="1"/>
    <col min="9481" max="9481" width="6.33203125" style="1" customWidth="1"/>
    <col min="9482" max="9482" width="10.109375" style="1" customWidth="1"/>
    <col min="9483" max="9483" width="7.77734375" style="1" customWidth="1"/>
    <col min="9484" max="9484" width="8.21875" style="1" customWidth="1"/>
    <col min="9485" max="9485" width="11.5546875" style="1" customWidth="1"/>
    <col min="9486" max="9728" width="10" style="1"/>
    <col min="9729" max="9729" width="4.88671875" style="1" customWidth="1"/>
    <col min="9730" max="9730" width="20.109375" style="1" customWidth="1"/>
    <col min="9731" max="9731" width="21.109375" style="1" customWidth="1"/>
    <col min="9732" max="9732" width="6.33203125" style="1" customWidth="1"/>
    <col min="9733" max="9736" width="10.109375" style="1" customWidth="1"/>
    <col min="9737" max="9737" width="6.33203125" style="1" customWidth="1"/>
    <col min="9738" max="9738" width="10.109375" style="1" customWidth="1"/>
    <col min="9739" max="9739" width="7.77734375" style="1" customWidth="1"/>
    <col min="9740" max="9740" width="8.21875" style="1" customWidth="1"/>
    <col min="9741" max="9741" width="11.5546875" style="1" customWidth="1"/>
    <col min="9742" max="9984" width="10" style="1"/>
    <col min="9985" max="9985" width="4.88671875" style="1" customWidth="1"/>
    <col min="9986" max="9986" width="20.109375" style="1" customWidth="1"/>
    <col min="9987" max="9987" width="21.109375" style="1" customWidth="1"/>
    <col min="9988" max="9988" width="6.33203125" style="1" customWidth="1"/>
    <col min="9989" max="9992" width="10.109375" style="1" customWidth="1"/>
    <col min="9993" max="9993" width="6.33203125" style="1" customWidth="1"/>
    <col min="9994" max="9994" width="10.109375" style="1" customWidth="1"/>
    <col min="9995" max="9995" width="7.77734375" style="1" customWidth="1"/>
    <col min="9996" max="9996" width="8.21875" style="1" customWidth="1"/>
    <col min="9997" max="9997" width="11.5546875" style="1" customWidth="1"/>
    <col min="9998" max="10240" width="10" style="1"/>
    <col min="10241" max="10241" width="4.88671875" style="1" customWidth="1"/>
    <col min="10242" max="10242" width="20.109375" style="1" customWidth="1"/>
    <col min="10243" max="10243" width="21.109375" style="1" customWidth="1"/>
    <col min="10244" max="10244" width="6.33203125" style="1" customWidth="1"/>
    <col min="10245" max="10248" width="10.109375" style="1" customWidth="1"/>
    <col min="10249" max="10249" width="6.33203125" style="1" customWidth="1"/>
    <col min="10250" max="10250" width="10.109375" style="1" customWidth="1"/>
    <col min="10251" max="10251" width="7.77734375" style="1" customWidth="1"/>
    <col min="10252" max="10252" width="8.21875" style="1" customWidth="1"/>
    <col min="10253" max="10253" width="11.5546875" style="1" customWidth="1"/>
    <col min="10254" max="10496" width="10" style="1"/>
    <col min="10497" max="10497" width="4.88671875" style="1" customWidth="1"/>
    <col min="10498" max="10498" width="20.109375" style="1" customWidth="1"/>
    <col min="10499" max="10499" width="21.109375" style="1" customWidth="1"/>
    <col min="10500" max="10500" width="6.33203125" style="1" customWidth="1"/>
    <col min="10501" max="10504" width="10.109375" style="1" customWidth="1"/>
    <col min="10505" max="10505" width="6.33203125" style="1" customWidth="1"/>
    <col min="10506" max="10506" width="10.109375" style="1" customWidth="1"/>
    <col min="10507" max="10507" width="7.77734375" style="1" customWidth="1"/>
    <col min="10508" max="10508" width="8.21875" style="1" customWidth="1"/>
    <col min="10509" max="10509" width="11.5546875" style="1" customWidth="1"/>
    <col min="10510" max="10752" width="10" style="1"/>
    <col min="10753" max="10753" width="4.88671875" style="1" customWidth="1"/>
    <col min="10754" max="10754" width="20.109375" style="1" customWidth="1"/>
    <col min="10755" max="10755" width="21.109375" style="1" customWidth="1"/>
    <col min="10756" max="10756" width="6.33203125" style="1" customWidth="1"/>
    <col min="10757" max="10760" width="10.109375" style="1" customWidth="1"/>
    <col min="10761" max="10761" width="6.33203125" style="1" customWidth="1"/>
    <col min="10762" max="10762" width="10.109375" style="1" customWidth="1"/>
    <col min="10763" max="10763" width="7.77734375" style="1" customWidth="1"/>
    <col min="10764" max="10764" width="8.21875" style="1" customWidth="1"/>
    <col min="10765" max="10765" width="11.5546875" style="1" customWidth="1"/>
    <col min="10766" max="11008" width="10" style="1"/>
    <col min="11009" max="11009" width="4.88671875" style="1" customWidth="1"/>
    <col min="11010" max="11010" width="20.109375" style="1" customWidth="1"/>
    <col min="11011" max="11011" width="21.109375" style="1" customWidth="1"/>
    <col min="11012" max="11012" width="6.33203125" style="1" customWidth="1"/>
    <col min="11013" max="11016" width="10.109375" style="1" customWidth="1"/>
    <col min="11017" max="11017" width="6.33203125" style="1" customWidth="1"/>
    <col min="11018" max="11018" width="10.109375" style="1" customWidth="1"/>
    <col min="11019" max="11019" width="7.77734375" style="1" customWidth="1"/>
    <col min="11020" max="11020" width="8.21875" style="1" customWidth="1"/>
    <col min="11021" max="11021" width="11.5546875" style="1" customWidth="1"/>
    <col min="11022" max="11264" width="10" style="1"/>
    <col min="11265" max="11265" width="4.88671875" style="1" customWidth="1"/>
    <col min="11266" max="11266" width="20.109375" style="1" customWidth="1"/>
    <col min="11267" max="11267" width="21.109375" style="1" customWidth="1"/>
    <col min="11268" max="11268" width="6.33203125" style="1" customWidth="1"/>
    <col min="11269" max="11272" width="10.109375" style="1" customWidth="1"/>
    <col min="11273" max="11273" width="6.33203125" style="1" customWidth="1"/>
    <col min="11274" max="11274" width="10.109375" style="1" customWidth="1"/>
    <col min="11275" max="11275" width="7.77734375" style="1" customWidth="1"/>
    <col min="11276" max="11276" width="8.21875" style="1" customWidth="1"/>
    <col min="11277" max="11277" width="11.5546875" style="1" customWidth="1"/>
    <col min="11278" max="11520" width="10" style="1"/>
    <col min="11521" max="11521" width="4.88671875" style="1" customWidth="1"/>
    <col min="11522" max="11522" width="20.109375" style="1" customWidth="1"/>
    <col min="11523" max="11523" width="21.109375" style="1" customWidth="1"/>
    <col min="11524" max="11524" width="6.33203125" style="1" customWidth="1"/>
    <col min="11525" max="11528" width="10.109375" style="1" customWidth="1"/>
    <col min="11529" max="11529" width="6.33203125" style="1" customWidth="1"/>
    <col min="11530" max="11530" width="10.109375" style="1" customWidth="1"/>
    <col min="11531" max="11531" width="7.77734375" style="1" customWidth="1"/>
    <col min="11532" max="11532" width="8.21875" style="1" customWidth="1"/>
    <col min="11533" max="11533" width="11.5546875" style="1" customWidth="1"/>
    <col min="11534" max="11776" width="10" style="1"/>
    <col min="11777" max="11777" width="4.88671875" style="1" customWidth="1"/>
    <col min="11778" max="11778" width="20.109375" style="1" customWidth="1"/>
    <col min="11779" max="11779" width="21.109375" style="1" customWidth="1"/>
    <col min="11780" max="11780" width="6.33203125" style="1" customWidth="1"/>
    <col min="11781" max="11784" width="10.109375" style="1" customWidth="1"/>
    <col min="11785" max="11785" width="6.33203125" style="1" customWidth="1"/>
    <col min="11786" max="11786" width="10.109375" style="1" customWidth="1"/>
    <col min="11787" max="11787" width="7.77734375" style="1" customWidth="1"/>
    <col min="11788" max="11788" width="8.21875" style="1" customWidth="1"/>
    <col min="11789" max="11789" width="11.5546875" style="1" customWidth="1"/>
    <col min="11790" max="12032" width="10" style="1"/>
    <col min="12033" max="12033" width="4.88671875" style="1" customWidth="1"/>
    <col min="12034" max="12034" width="20.109375" style="1" customWidth="1"/>
    <col min="12035" max="12035" width="21.109375" style="1" customWidth="1"/>
    <col min="12036" max="12036" width="6.33203125" style="1" customWidth="1"/>
    <col min="12037" max="12040" width="10.109375" style="1" customWidth="1"/>
    <col min="12041" max="12041" width="6.33203125" style="1" customWidth="1"/>
    <col min="12042" max="12042" width="10.109375" style="1" customWidth="1"/>
    <col min="12043" max="12043" width="7.77734375" style="1" customWidth="1"/>
    <col min="12044" max="12044" width="8.21875" style="1" customWidth="1"/>
    <col min="12045" max="12045" width="11.5546875" style="1" customWidth="1"/>
    <col min="12046" max="12288" width="10" style="1"/>
    <col min="12289" max="12289" width="4.88671875" style="1" customWidth="1"/>
    <col min="12290" max="12290" width="20.109375" style="1" customWidth="1"/>
    <col min="12291" max="12291" width="21.109375" style="1" customWidth="1"/>
    <col min="12292" max="12292" width="6.33203125" style="1" customWidth="1"/>
    <col min="12293" max="12296" width="10.109375" style="1" customWidth="1"/>
    <col min="12297" max="12297" width="6.33203125" style="1" customWidth="1"/>
    <col min="12298" max="12298" width="10.109375" style="1" customWidth="1"/>
    <col min="12299" max="12299" width="7.77734375" style="1" customWidth="1"/>
    <col min="12300" max="12300" width="8.21875" style="1" customWidth="1"/>
    <col min="12301" max="12301" width="11.5546875" style="1" customWidth="1"/>
    <col min="12302" max="12544" width="10" style="1"/>
    <col min="12545" max="12545" width="4.88671875" style="1" customWidth="1"/>
    <col min="12546" max="12546" width="20.109375" style="1" customWidth="1"/>
    <col min="12547" max="12547" width="21.109375" style="1" customWidth="1"/>
    <col min="12548" max="12548" width="6.33203125" style="1" customWidth="1"/>
    <col min="12549" max="12552" width="10.109375" style="1" customWidth="1"/>
    <col min="12553" max="12553" width="6.33203125" style="1" customWidth="1"/>
    <col min="12554" max="12554" width="10.109375" style="1" customWidth="1"/>
    <col min="12555" max="12555" width="7.77734375" style="1" customWidth="1"/>
    <col min="12556" max="12556" width="8.21875" style="1" customWidth="1"/>
    <col min="12557" max="12557" width="11.5546875" style="1" customWidth="1"/>
    <col min="12558" max="12800" width="10" style="1"/>
    <col min="12801" max="12801" width="4.88671875" style="1" customWidth="1"/>
    <col min="12802" max="12802" width="20.109375" style="1" customWidth="1"/>
    <col min="12803" max="12803" width="21.109375" style="1" customWidth="1"/>
    <col min="12804" max="12804" width="6.33203125" style="1" customWidth="1"/>
    <col min="12805" max="12808" width="10.109375" style="1" customWidth="1"/>
    <col min="12809" max="12809" width="6.33203125" style="1" customWidth="1"/>
    <col min="12810" max="12810" width="10.109375" style="1" customWidth="1"/>
    <col min="12811" max="12811" width="7.77734375" style="1" customWidth="1"/>
    <col min="12812" max="12812" width="8.21875" style="1" customWidth="1"/>
    <col min="12813" max="12813" width="11.5546875" style="1" customWidth="1"/>
    <col min="12814" max="13056" width="10" style="1"/>
    <col min="13057" max="13057" width="4.88671875" style="1" customWidth="1"/>
    <col min="13058" max="13058" width="20.109375" style="1" customWidth="1"/>
    <col min="13059" max="13059" width="21.109375" style="1" customWidth="1"/>
    <col min="13060" max="13060" width="6.33203125" style="1" customWidth="1"/>
    <col min="13061" max="13064" width="10.109375" style="1" customWidth="1"/>
    <col min="13065" max="13065" width="6.33203125" style="1" customWidth="1"/>
    <col min="13066" max="13066" width="10.109375" style="1" customWidth="1"/>
    <col min="13067" max="13067" width="7.77734375" style="1" customWidth="1"/>
    <col min="13068" max="13068" width="8.21875" style="1" customWidth="1"/>
    <col min="13069" max="13069" width="11.5546875" style="1" customWidth="1"/>
    <col min="13070" max="13312" width="10" style="1"/>
    <col min="13313" max="13313" width="4.88671875" style="1" customWidth="1"/>
    <col min="13314" max="13314" width="20.109375" style="1" customWidth="1"/>
    <col min="13315" max="13315" width="21.109375" style="1" customWidth="1"/>
    <col min="13316" max="13316" width="6.33203125" style="1" customWidth="1"/>
    <col min="13317" max="13320" width="10.109375" style="1" customWidth="1"/>
    <col min="13321" max="13321" width="6.33203125" style="1" customWidth="1"/>
    <col min="13322" max="13322" width="10.109375" style="1" customWidth="1"/>
    <col min="13323" max="13323" width="7.77734375" style="1" customWidth="1"/>
    <col min="13324" max="13324" width="8.21875" style="1" customWidth="1"/>
    <col min="13325" max="13325" width="11.5546875" style="1" customWidth="1"/>
    <col min="13326" max="13568" width="10" style="1"/>
    <col min="13569" max="13569" width="4.88671875" style="1" customWidth="1"/>
    <col min="13570" max="13570" width="20.109375" style="1" customWidth="1"/>
    <col min="13571" max="13571" width="21.109375" style="1" customWidth="1"/>
    <col min="13572" max="13572" width="6.33203125" style="1" customWidth="1"/>
    <col min="13573" max="13576" width="10.109375" style="1" customWidth="1"/>
    <col min="13577" max="13577" width="6.33203125" style="1" customWidth="1"/>
    <col min="13578" max="13578" width="10.109375" style="1" customWidth="1"/>
    <col min="13579" max="13579" width="7.77734375" style="1" customWidth="1"/>
    <col min="13580" max="13580" width="8.21875" style="1" customWidth="1"/>
    <col min="13581" max="13581" width="11.5546875" style="1" customWidth="1"/>
    <col min="13582" max="13824" width="10" style="1"/>
    <col min="13825" max="13825" width="4.88671875" style="1" customWidth="1"/>
    <col min="13826" max="13826" width="20.109375" style="1" customWidth="1"/>
    <col min="13827" max="13827" width="21.109375" style="1" customWidth="1"/>
    <col min="13828" max="13828" width="6.33203125" style="1" customWidth="1"/>
    <col min="13829" max="13832" width="10.109375" style="1" customWidth="1"/>
    <col min="13833" max="13833" width="6.33203125" style="1" customWidth="1"/>
    <col min="13834" max="13834" width="10.109375" style="1" customWidth="1"/>
    <col min="13835" max="13835" width="7.77734375" style="1" customWidth="1"/>
    <col min="13836" max="13836" width="8.21875" style="1" customWidth="1"/>
    <col min="13837" max="13837" width="11.5546875" style="1" customWidth="1"/>
    <col min="13838" max="14080" width="10" style="1"/>
    <col min="14081" max="14081" width="4.88671875" style="1" customWidth="1"/>
    <col min="14082" max="14082" width="20.109375" style="1" customWidth="1"/>
    <col min="14083" max="14083" width="21.109375" style="1" customWidth="1"/>
    <col min="14084" max="14084" width="6.33203125" style="1" customWidth="1"/>
    <col min="14085" max="14088" width="10.109375" style="1" customWidth="1"/>
    <col min="14089" max="14089" width="6.33203125" style="1" customWidth="1"/>
    <col min="14090" max="14090" width="10.109375" style="1" customWidth="1"/>
    <col min="14091" max="14091" width="7.77734375" style="1" customWidth="1"/>
    <col min="14092" max="14092" width="8.21875" style="1" customWidth="1"/>
    <col min="14093" max="14093" width="11.5546875" style="1" customWidth="1"/>
    <col min="14094" max="14336" width="10" style="1"/>
    <col min="14337" max="14337" width="4.88671875" style="1" customWidth="1"/>
    <col min="14338" max="14338" width="20.109375" style="1" customWidth="1"/>
    <col min="14339" max="14339" width="21.109375" style="1" customWidth="1"/>
    <col min="14340" max="14340" width="6.33203125" style="1" customWidth="1"/>
    <col min="14341" max="14344" width="10.109375" style="1" customWidth="1"/>
    <col min="14345" max="14345" width="6.33203125" style="1" customWidth="1"/>
    <col min="14346" max="14346" width="10.109375" style="1" customWidth="1"/>
    <col min="14347" max="14347" width="7.77734375" style="1" customWidth="1"/>
    <col min="14348" max="14348" width="8.21875" style="1" customWidth="1"/>
    <col min="14349" max="14349" width="11.5546875" style="1" customWidth="1"/>
    <col min="14350" max="14592" width="10" style="1"/>
    <col min="14593" max="14593" width="4.88671875" style="1" customWidth="1"/>
    <col min="14594" max="14594" width="20.109375" style="1" customWidth="1"/>
    <col min="14595" max="14595" width="21.109375" style="1" customWidth="1"/>
    <col min="14596" max="14596" width="6.33203125" style="1" customWidth="1"/>
    <col min="14597" max="14600" width="10.109375" style="1" customWidth="1"/>
    <col min="14601" max="14601" width="6.33203125" style="1" customWidth="1"/>
    <col min="14602" max="14602" width="10.109375" style="1" customWidth="1"/>
    <col min="14603" max="14603" width="7.77734375" style="1" customWidth="1"/>
    <col min="14604" max="14604" width="8.21875" style="1" customWidth="1"/>
    <col min="14605" max="14605" width="11.5546875" style="1" customWidth="1"/>
    <col min="14606" max="14848" width="10" style="1"/>
    <col min="14849" max="14849" width="4.88671875" style="1" customWidth="1"/>
    <col min="14850" max="14850" width="20.109375" style="1" customWidth="1"/>
    <col min="14851" max="14851" width="21.109375" style="1" customWidth="1"/>
    <col min="14852" max="14852" width="6.33203125" style="1" customWidth="1"/>
    <col min="14853" max="14856" width="10.109375" style="1" customWidth="1"/>
    <col min="14857" max="14857" width="6.33203125" style="1" customWidth="1"/>
    <col min="14858" max="14858" width="10.109375" style="1" customWidth="1"/>
    <col min="14859" max="14859" width="7.77734375" style="1" customWidth="1"/>
    <col min="14860" max="14860" width="8.21875" style="1" customWidth="1"/>
    <col min="14861" max="14861" width="11.5546875" style="1" customWidth="1"/>
    <col min="14862" max="15104" width="10" style="1"/>
    <col min="15105" max="15105" width="4.88671875" style="1" customWidth="1"/>
    <col min="15106" max="15106" width="20.109375" style="1" customWidth="1"/>
    <col min="15107" max="15107" width="21.109375" style="1" customWidth="1"/>
    <col min="15108" max="15108" width="6.33203125" style="1" customWidth="1"/>
    <col min="15109" max="15112" width="10.109375" style="1" customWidth="1"/>
    <col min="15113" max="15113" width="6.33203125" style="1" customWidth="1"/>
    <col min="15114" max="15114" width="10.109375" style="1" customWidth="1"/>
    <col min="15115" max="15115" width="7.77734375" style="1" customWidth="1"/>
    <col min="15116" max="15116" width="8.21875" style="1" customWidth="1"/>
    <col min="15117" max="15117" width="11.5546875" style="1" customWidth="1"/>
    <col min="15118" max="15360" width="10" style="1"/>
    <col min="15361" max="15361" width="4.88671875" style="1" customWidth="1"/>
    <col min="15362" max="15362" width="20.109375" style="1" customWidth="1"/>
    <col min="15363" max="15363" width="21.109375" style="1" customWidth="1"/>
    <col min="15364" max="15364" width="6.33203125" style="1" customWidth="1"/>
    <col min="15365" max="15368" width="10.109375" style="1" customWidth="1"/>
    <col min="15369" max="15369" width="6.33203125" style="1" customWidth="1"/>
    <col min="15370" max="15370" width="10.109375" style="1" customWidth="1"/>
    <col min="15371" max="15371" width="7.77734375" style="1" customWidth="1"/>
    <col min="15372" max="15372" width="8.21875" style="1" customWidth="1"/>
    <col min="15373" max="15373" width="11.5546875" style="1" customWidth="1"/>
    <col min="15374" max="15616" width="10" style="1"/>
    <col min="15617" max="15617" width="4.88671875" style="1" customWidth="1"/>
    <col min="15618" max="15618" width="20.109375" style="1" customWidth="1"/>
    <col min="15619" max="15619" width="21.109375" style="1" customWidth="1"/>
    <col min="15620" max="15620" width="6.33203125" style="1" customWidth="1"/>
    <col min="15621" max="15624" width="10.109375" style="1" customWidth="1"/>
    <col min="15625" max="15625" width="6.33203125" style="1" customWidth="1"/>
    <col min="15626" max="15626" width="10.109375" style="1" customWidth="1"/>
    <col min="15627" max="15627" width="7.77734375" style="1" customWidth="1"/>
    <col min="15628" max="15628" width="8.21875" style="1" customWidth="1"/>
    <col min="15629" max="15629" width="11.5546875" style="1" customWidth="1"/>
    <col min="15630" max="15872" width="10" style="1"/>
    <col min="15873" max="15873" width="4.88671875" style="1" customWidth="1"/>
    <col min="15874" max="15874" width="20.109375" style="1" customWidth="1"/>
    <col min="15875" max="15875" width="21.109375" style="1" customWidth="1"/>
    <col min="15876" max="15876" width="6.33203125" style="1" customWidth="1"/>
    <col min="15877" max="15880" width="10.109375" style="1" customWidth="1"/>
    <col min="15881" max="15881" width="6.33203125" style="1" customWidth="1"/>
    <col min="15882" max="15882" width="10.109375" style="1" customWidth="1"/>
    <col min="15883" max="15883" width="7.77734375" style="1" customWidth="1"/>
    <col min="15884" max="15884" width="8.21875" style="1" customWidth="1"/>
    <col min="15885" max="15885" width="11.5546875" style="1" customWidth="1"/>
    <col min="15886" max="16128" width="10" style="1"/>
    <col min="16129" max="16129" width="4.88671875" style="1" customWidth="1"/>
    <col min="16130" max="16130" width="20.109375" style="1" customWidth="1"/>
    <col min="16131" max="16131" width="21.109375" style="1" customWidth="1"/>
    <col min="16132" max="16132" width="6.33203125" style="1" customWidth="1"/>
    <col min="16133" max="16136" width="10.109375" style="1" customWidth="1"/>
    <col min="16137" max="16137" width="6.33203125" style="1" customWidth="1"/>
    <col min="16138" max="16138" width="10.109375" style="1" customWidth="1"/>
    <col min="16139" max="16139" width="7.77734375" style="1" customWidth="1"/>
    <col min="16140" max="16140" width="8.21875" style="1" customWidth="1"/>
    <col min="16141" max="16141" width="11.5546875" style="1" customWidth="1"/>
    <col min="16142" max="16384" width="10" style="1"/>
  </cols>
  <sheetData>
    <row r="1" spans="1:18" ht="34.5" customHeight="1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8" s="3" customFormat="1" ht="23.25" customHeight="1" x14ac:dyDescent="0.25">
      <c r="A2" s="29" t="s">
        <v>1</v>
      </c>
      <c r="B2" s="29"/>
      <c r="C2" s="2"/>
      <c r="D2" s="2"/>
      <c r="E2" s="2"/>
      <c r="F2" s="2"/>
      <c r="G2" s="2"/>
      <c r="H2" s="34" t="s">
        <v>2</v>
      </c>
      <c r="I2" s="34"/>
      <c r="J2" s="34"/>
      <c r="K2" s="34"/>
      <c r="L2" s="34"/>
      <c r="M2" s="34"/>
    </row>
    <row r="3" spans="1:18" s="8" customFormat="1" ht="43.5" customHeight="1" x14ac:dyDescent="0.25">
      <c r="A3" s="4" t="s">
        <v>3</v>
      </c>
      <c r="B3" s="5" t="s">
        <v>4</v>
      </c>
      <c r="C3" s="4" t="s">
        <v>5</v>
      </c>
      <c r="D3" s="4" t="s">
        <v>6</v>
      </c>
      <c r="E3" s="6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4" t="s">
        <v>15</v>
      </c>
      <c r="O3" s="8" t="s">
        <v>71</v>
      </c>
      <c r="P3" s="8" t="s">
        <v>72</v>
      </c>
      <c r="R3" s="8" t="s">
        <v>73</v>
      </c>
    </row>
    <row r="4" spans="1:18" s="3" customFormat="1" ht="22.5" customHeight="1" x14ac:dyDescent="0.25">
      <c r="A4" s="9">
        <v>1</v>
      </c>
      <c r="B4" s="10" t="s">
        <v>69</v>
      </c>
      <c r="C4" s="4" t="s">
        <v>23</v>
      </c>
      <c r="D4" s="4" t="s">
        <v>62</v>
      </c>
      <c r="E4" s="11">
        <v>28.461500000000001</v>
      </c>
      <c r="F4" s="12">
        <f>VLOOKUP(B4,[1]骨架产品!$C$4:$F$34,4,0)</f>
        <v>30.530999999999999</v>
      </c>
      <c r="G4" s="13">
        <v>30.083260000000003</v>
      </c>
      <c r="H4" s="14">
        <f>G4-E4</f>
        <v>1.6217600000000019</v>
      </c>
      <c r="I4" s="27">
        <f>H4/E4</f>
        <v>5.6980833757883521E-2</v>
      </c>
      <c r="J4" s="14"/>
      <c r="K4" s="44">
        <v>285.5</v>
      </c>
      <c r="L4" s="44">
        <f>H4*K4</f>
        <v>463.01248000000055</v>
      </c>
      <c r="M4" s="5"/>
      <c r="P4" s="3">
        <v>1142</v>
      </c>
      <c r="Q4" s="3">
        <v>4</v>
      </c>
      <c r="R4" s="3">
        <f>P4/Q4</f>
        <v>285.5</v>
      </c>
    </row>
    <row r="5" spans="1:18" s="3" customFormat="1" ht="22.5" customHeight="1" x14ac:dyDescent="0.25">
      <c r="A5" s="9">
        <v>2</v>
      </c>
      <c r="B5" s="10" t="s">
        <v>24</v>
      </c>
      <c r="C5" s="4" t="s">
        <v>25</v>
      </c>
      <c r="D5" s="4" t="s">
        <v>62</v>
      </c>
      <c r="E5" s="11">
        <v>26.734999999999999</v>
      </c>
      <c r="F5" s="12">
        <f>VLOOKUP(B5,[1]骨架产品!$C$4:$F$34,4,0)</f>
        <v>29.203600000000002</v>
      </c>
      <c r="G5" s="13">
        <v>28.374565</v>
      </c>
      <c r="H5" s="14">
        <f t="shared" ref="H5:H25" si="0">G5-E5</f>
        <v>1.639565000000001</v>
      </c>
      <c r="I5" s="27">
        <f t="shared" ref="I5:I25" si="1">H5/E5</f>
        <v>6.132653824574532E-2</v>
      </c>
      <c r="J5" s="14"/>
      <c r="K5" s="44">
        <v>107.5</v>
      </c>
      <c r="L5" s="44">
        <f t="shared" ref="L5:L25" si="2">H5*K5</f>
        <v>176.25323750000013</v>
      </c>
      <c r="M5" s="5"/>
      <c r="P5" s="3">
        <v>430</v>
      </c>
      <c r="Q5" s="3">
        <v>4</v>
      </c>
      <c r="R5" s="3">
        <f t="shared" ref="R5:R25" si="3">P5/Q5</f>
        <v>107.5</v>
      </c>
    </row>
    <row r="6" spans="1:18" s="3" customFormat="1" ht="22.5" customHeight="1" x14ac:dyDescent="0.25">
      <c r="A6" s="9">
        <v>3</v>
      </c>
      <c r="B6" s="10" t="s">
        <v>26</v>
      </c>
      <c r="C6" s="4" t="s">
        <v>27</v>
      </c>
      <c r="D6" s="4" t="s">
        <v>62</v>
      </c>
      <c r="E6" s="11">
        <v>49.931600000000003</v>
      </c>
      <c r="F6" s="12">
        <v>64.16</v>
      </c>
      <c r="G6" s="13">
        <v>54.495202000000006</v>
      </c>
      <c r="H6" s="14">
        <f t="shared" si="0"/>
        <v>4.563602000000003</v>
      </c>
      <c r="I6" s="27">
        <f t="shared" si="1"/>
        <v>9.1397071193392618E-2</v>
      </c>
      <c r="J6" s="14"/>
      <c r="K6" s="44">
        <v>0.5</v>
      </c>
      <c r="L6" s="44">
        <f t="shared" si="2"/>
        <v>2.2818010000000015</v>
      </c>
      <c r="M6" s="5"/>
      <c r="O6" s="3" t="s">
        <v>68</v>
      </c>
      <c r="P6" s="3">
        <v>2</v>
      </c>
      <c r="Q6" s="3">
        <v>4</v>
      </c>
      <c r="R6" s="3">
        <f t="shared" si="3"/>
        <v>0.5</v>
      </c>
    </row>
    <row r="7" spans="1:18" s="3" customFormat="1" ht="22.5" customHeight="1" x14ac:dyDescent="0.25">
      <c r="A7" s="9">
        <v>4</v>
      </c>
      <c r="B7" s="10" t="s">
        <v>28</v>
      </c>
      <c r="C7" s="4" t="s">
        <v>29</v>
      </c>
      <c r="D7" s="4" t="s">
        <v>62</v>
      </c>
      <c r="E7" s="11">
        <v>49.931600000000003</v>
      </c>
      <c r="F7" s="12">
        <v>64.16</v>
      </c>
      <c r="G7" s="13">
        <v>54.495202000000006</v>
      </c>
      <c r="H7" s="14">
        <f t="shared" si="0"/>
        <v>4.563602000000003</v>
      </c>
      <c r="I7" s="27">
        <f t="shared" si="1"/>
        <v>9.1397071193392618E-2</v>
      </c>
      <c r="J7" s="14"/>
      <c r="K7" s="44">
        <v>0.5</v>
      </c>
      <c r="L7" s="44">
        <f t="shared" si="2"/>
        <v>2.2818010000000015</v>
      </c>
      <c r="M7" s="5"/>
      <c r="O7" s="3" t="s">
        <v>68</v>
      </c>
      <c r="P7" s="3">
        <v>2</v>
      </c>
      <c r="Q7" s="3">
        <v>4</v>
      </c>
      <c r="R7" s="3">
        <f t="shared" si="3"/>
        <v>0.5</v>
      </c>
    </row>
    <row r="8" spans="1:18" s="3" customFormat="1" ht="22.5" customHeight="1" x14ac:dyDescent="0.25">
      <c r="A8" s="9">
        <v>5</v>
      </c>
      <c r="B8" s="10" t="s">
        <v>30</v>
      </c>
      <c r="C8" s="4" t="s">
        <v>31</v>
      </c>
      <c r="D8" s="4" t="s">
        <v>62</v>
      </c>
      <c r="E8" s="11">
        <v>38.734999999999999</v>
      </c>
      <c r="F8" s="12">
        <f>VLOOKUP(B8,[1]骨架产品!$C$4:$F$34,4,0)</f>
        <v>50.5</v>
      </c>
      <c r="G8" s="13">
        <v>42.093620000000001</v>
      </c>
      <c r="H8" s="14">
        <f t="shared" si="0"/>
        <v>3.3586200000000019</v>
      </c>
      <c r="I8" s="27">
        <f t="shared" si="1"/>
        <v>8.6707628759519859E-2</v>
      </c>
      <c r="J8" s="14"/>
      <c r="K8" s="44">
        <v>57</v>
      </c>
      <c r="L8" s="44">
        <f t="shared" si="2"/>
        <v>191.44134000000011</v>
      </c>
      <c r="M8" s="5"/>
      <c r="O8" s="3" t="s">
        <v>68</v>
      </c>
      <c r="P8" s="3">
        <v>228</v>
      </c>
      <c r="Q8" s="3">
        <v>4</v>
      </c>
      <c r="R8" s="3">
        <f t="shared" si="3"/>
        <v>57</v>
      </c>
    </row>
    <row r="9" spans="1:18" s="3" customFormat="1" ht="22.5" customHeight="1" x14ac:dyDescent="0.25">
      <c r="A9" s="9">
        <v>6</v>
      </c>
      <c r="B9" s="10" t="s">
        <v>32</v>
      </c>
      <c r="C9" s="4" t="s">
        <v>33</v>
      </c>
      <c r="D9" s="4" t="s">
        <v>62</v>
      </c>
      <c r="E9" s="11">
        <v>26.187999999999999</v>
      </c>
      <c r="F9" s="12">
        <f>VLOOKUP(B9,[1]骨架产品!$C$4:$F$34,4,0)</f>
        <v>28.76</v>
      </c>
      <c r="G9" s="13">
        <v>27.843975</v>
      </c>
      <c r="H9" s="14">
        <f t="shared" si="0"/>
        <v>1.6559750000000015</v>
      </c>
      <c r="I9" s="27">
        <f t="shared" si="1"/>
        <v>6.3234114861768817E-2</v>
      </c>
      <c r="J9" s="14"/>
      <c r="K9" s="44">
        <v>205.75</v>
      </c>
      <c r="L9" s="44">
        <f t="shared" si="2"/>
        <v>340.71685625000032</v>
      </c>
      <c r="M9" s="5"/>
      <c r="O9" s="3" t="s">
        <v>68</v>
      </c>
      <c r="P9" s="3">
        <v>823</v>
      </c>
      <c r="Q9" s="3">
        <v>4</v>
      </c>
      <c r="R9" s="3">
        <f t="shared" si="3"/>
        <v>205.75</v>
      </c>
    </row>
    <row r="10" spans="1:18" s="3" customFormat="1" ht="22.5" customHeight="1" x14ac:dyDescent="0.25">
      <c r="A10" s="9">
        <v>7</v>
      </c>
      <c r="B10" s="10" t="s">
        <v>34</v>
      </c>
      <c r="C10" s="4" t="s">
        <v>35</v>
      </c>
      <c r="D10" s="4" t="s">
        <v>62</v>
      </c>
      <c r="E10" s="11">
        <v>63.752099999999999</v>
      </c>
      <c r="F10" s="12">
        <f>VLOOKUP(B10,[1]骨架产品!$C$4:$F$34,4,0)</f>
        <v>87.6</v>
      </c>
      <c r="G10" s="13">
        <v>71.413387</v>
      </c>
      <c r="H10" s="14">
        <f t="shared" si="0"/>
        <v>7.6612870000000015</v>
      </c>
      <c r="I10" s="27">
        <f t="shared" si="1"/>
        <v>0.12017309233735048</v>
      </c>
      <c r="J10" s="14"/>
      <c r="K10" s="44">
        <v>68.75</v>
      </c>
      <c r="L10" s="44">
        <f t="shared" si="2"/>
        <v>526.71348125000009</v>
      </c>
      <c r="M10" s="5"/>
      <c r="O10" s="3" t="s">
        <v>68</v>
      </c>
      <c r="P10" s="3">
        <v>275</v>
      </c>
      <c r="Q10" s="3">
        <v>4</v>
      </c>
      <c r="R10" s="3">
        <f t="shared" si="3"/>
        <v>68.75</v>
      </c>
    </row>
    <row r="11" spans="1:18" s="3" customFormat="1" ht="30" customHeight="1" x14ac:dyDescent="0.25">
      <c r="A11" s="9">
        <v>8</v>
      </c>
      <c r="B11" s="10" t="s">
        <v>36</v>
      </c>
      <c r="C11" s="4" t="s">
        <v>37</v>
      </c>
      <c r="D11" s="4" t="s">
        <v>62</v>
      </c>
      <c r="E11" s="11">
        <v>53.470100000000002</v>
      </c>
      <c r="F11" s="12">
        <f>VLOOKUP(B11,[1]骨架产品!$C$4:$F$34,4,0)</f>
        <v>64.599999999999994</v>
      </c>
      <c r="G11" s="13">
        <v>57.927547000000004</v>
      </c>
      <c r="H11" s="14">
        <f t="shared" si="0"/>
        <v>4.4574470000000019</v>
      </c>
      <c r="I11" s="27">
        <f t="shared" si="1"/>
        <v>8.3363356343077746E-2</v>
      </c>
      <c r="J11" s="14"/>
      <c r="K11" s="44">
        <v>135</v>
      </c>
      <c r="L11" s="44">
        <f t="shared" si="2"/>
        <v>601.75534500000026</v>
      </c>
      <c r="M11" s="5"/>
      <c r="O11" s="3" t="s">
        <v>68</v>
      </c>
      <c r="P11" s="3">
        <v>540</v>
      </c>
      <c r="Q11" s="3">
        <v>4</v>
      </c>
      <c r="R11" s="3">
        <f t="shared" si="3"/>
        <v>135</v>
      </c>
    </row>
    <row r="12" spans="1:18" s="3" customFormat="1" ht="22.5" customHeight="1" x14ac:dyDescent="0.25">
      <c r="A12" s="9">
        <v>9</v>
      </c>
      <c r="B12" s="10" t="s">
        <v>38</v>
      </c>
      <c r="C12" s="4" t="s">
        <v>39</v>
      </c>
      <c r="D12" s="4" t="s">
        <v>62</v>
      </c>
      <c r="E12" s="11">
        <v>47.965800000000002</v>
      </c>
      <c r="F12" s="12">
        <v>61.7</v>
      </c>
      <c r="G12" s="13">
        <v>52.588376000000004</v>
      </c>
      <c r="H12" s="14">
        <f t="shared" si="0"/>
        <v>4.6225760000000022</v>
      </c>
      <c r="I12" s="27">
        <f t="shared" si="1"/>
        <v>9.6372331953183357E-2</v>
      </c>
      <c r="J12" s="14"/>
      <c r="K12" s="44">
        <v>67</v>
      </c>
      <c r="L12" s="44">
        <f t="shared" si="2"/>
        <v>309.71259200000014</v>
      </c>
      <c r="M12" s="5"/>
      <c r="O12" s="3" t="s">
        <v>68</v>
      </c>
      <c r="P12" s="3">
        <v>268</v>
      </c>
      <c r="Q12" s="3">
        <v>4</v>
      </c>
      <c r="R12" s="3">
        <f t="shared" si="3"/>
        <v>67</v>
      </c>
    </row>
    <row r="13" spans="1:18" s="3" customFormat="1" ht="22.5" customHeight="1" x14ac:dyDescent="0.25">
      <c r="A13" s="9">
        <v>10</v>
      </c>
      <c r="B13" s="10" t="s">
        <v>40</v>
      </c>
      <c r="C13" s="4" t="s">
        <v>41</v>
      </c>
      <c r="D13" s="4" t="s">
        <v>62</v>
      </c>
      <c r="E13" s="11">
        <v>47.965800000000002</v>
      </c>
      <c r="F13" s="12">
        <v>61.7</v>
      </c>
      <c r="G13" s="13">
        <v>52.588376000000004</v>
      </c>
      <c r="H13" s="14">
        <f t="shared" si="0"/>
        <v>4.6225760000000022</v>
      </c>
      <c r="I13" s="27">
        <f t="shared" si="1"/>
        <v>9.6372331953183357E-2</v>
      </c>
      <c r="J13" s="14"/>
      <c r="K13" s="44">
        <v>67.5</v>
      </c>
      <c r="L13" s="44">
        <f t="shared" si="2"/>
        <v>312.02388000000013</v>
      </c>
      <c r="M13" s="5"/>
      <c r="O13" s="3" t="s">
        <v>68</v>
      </c>
      <c r="P13" s="3">
        <v>270</v>
      </c>
      <c r="Q13" s="3">
        <v>4</v>
      </c>
      <c r="R13" s="3">
        <f t="shared" si="3"/>
        <v>67.5</v>
      </c>
    </row>
    <row r="14" spans="1:18" s="3" customFormat="1" ht="31.8" customHeight="1" x14ac:dyDescent="0.25">
      <c r="A14" s="9">
        <v>11</v>
      </c>
      <c r="B14" s="10" t="s">
        <v>42</v>
      </c>
      <c r="C14" s="4" t="s">
        <v>43</v>
      </c>
      <c r="D14" s="4" t="s">
        <v>62</v>
      </c>
      <c r="E14" s="11">
        <v>30.726500000000001</v>
      </c>
      <c r="F14" s="12">
        <f>VLOOKUP(B14,[1]骨架产品!$C$4:$F$34,4,0)</f>
        <v>37.869999999999997</v>
      </c>
      <c r="G14" s="13">
        <v>32.807155000000002</v>
      </c>
      <c r="H14" s="14">
        <f t="shared" si="0"/>
        <v>2.0806550000000001</v>
      </c>
      <c r="I14" s="27">
        <f t="shared" si="1"/>
        <v>6.771532716059428E-2</v>
      </c>
      <c r="J14" s="14"/>
      <c r="K14" s="44">
        <v>50</v>
      </c>
      <c r="L14" s="44">
        <f t="shared" si="2"/>
        <v>104.03275000000001</v>
      </c>
      <c r="M14" s="5" t="s">
        <v>70</v>
      </c>
      <c r="O14" s="3" t="s">
        <v>68</v>
      </c>
      <c r="P14" s="3" t="e">
        <v>#N/A</v>
      </c>
      <c r="Q14" s="3">
        <v>4</v>
      </c>
      <c r="R14" s="3" t="e">
        <f t="shared" si="3"/>
        <v>#N/A</v>
      </c>
    </row>
    <row r="15" spans="1:18" s="3" customFormat="1" ht="37.200000000000003" customHeight="1" x14ac:dyDescent="0.25">
      <c r="A15" s="9">
        <v>12</v>
      </c>
      <c r="B15" s="10" t="s">
        <v>44</v>
      </c>
      <c r="C15" s="4" t="s">
        <v>45</v>
      </c>
      <c r="D15" s="4" t="s">
        <v>62</v>
      </c>
      <c r="E15" s="11">
        <v>24.6068</v>
      </c>
      <c r="F15" s="12">
        <f>VLOOKUP(B15,[1]骨架产品!$C$4:$F$34,4,0)</f>
        <v>38.229999999999997</v>
      </c>
      <c r="G15" s="13">
        <v>27.732126000000001</v>
      </c>
      <c r="H15" s="14">
        <f t="shared" si="0"/>
        <v>3.1253260000000012</v>
      </c>
      <c r="I15" s="27">
        <f t="shared" si="1"/>
        <v>0.12701066371897204</v>
      </c>
      <c r="J15" s="14"/>
      <c r="K15" s="44">
        <v>50</v>
      </c>
      <c r="L15" s="44">
        <f t="shared" si="2"/>
        <v>156.26630000000006</v>
      </c>
      <c r="M15" s="5" t="s">
        <v>70</v>
      </c>
      <c r="O15" s="3" t="s">
        <v>68</v>
      </c>
      <c r="P15" s="3" t="e">
        <v>#N/A</v>
      </c>
      <c r="Q15" s="3">
        <v>4</v>
      </c>
      <c r="R15" s="3" t="e">
        <f t="shared" si="3"/>
        <v>#N/A</v>
      </c>
    </row>
    <row r="16" spans="1:18" s="3" customFormat="1" ht="37.200000000000003" customHeight="1" x14ac:dyDescent="0.25">
      <c r="A16" s="9">
        <v>13</v>
      </c>
      <c r="B16" s="10" t="s">
        <v>46</v>
      </c>
      <c r="C16" s="4" t="s">
        <v>47</v>
      </c>
      <c r="D16" s="4" t="s">
        <v>62</v>
      </c>
      <c r="E16" s="11">
        <v>37.068399999999997</v>
      </c>
      <c r="F16" s="12">
        <f>VLOOKUP(B16,[1]骨架产品!$C$4:$F$34,4,0)</f>
        <v>48.67</v>
      </c>
      <c r="G16" s="13">
        <v>40.216428000000001</v>
      </c>
      <c r="H16" s="14">
        <f t="shared" si="0"/>
        <v>3.1480280000000036</v>
      </c>
      <c r="I16" s="27">
        <f t="shared" si="1"/>
        <v>8.4924841644095889E-2</v>
      </c>
      <c r="J16" s="14"/>
      <c r="K16" s="44">
        <v>50</v>
      </c>
      <c r="L16" s="44">
        <f t="shared" si="2"/>
        <v>157.40140000000019</v>
      </c>
      <c r="M16" s="5" t="s">
        <v>70</v>
      </c>
      <c r="O16" s="3" t="s">
        <v>68</v>
      </c>
      <c r="P16" s="3" t="e">
        <v>#N/A</v>
      </c>
      <c r="Q16" s="3">
        <v>4</v>
      </c>
      <c r="R16" s="3" t="e">
        <f t="shared" si="3"/>
        <v>#N/A</v>
      </c>
    </row>
    <row r="17" spans="1:18" s="3" customFormat="1" ht="22.5" customHeight="1" x14ac:dyDescent="0.25">
      <c r="A17" s="9">
        <v>14</v>
      </c>
      <c r="B17" s="10" t="s">
        <v>48</v>
      </c>
      <c r="C17" s="4" t="s">
        <v>49</v>
      </c>
      <c r="D17" s="4" t="s">
        <v>62</v>
      </c>
      <c r="E17" s="11">
        <v>55.7607</v>
      </c>
      <c r="F17" s="12">
        <f>VLOOKUP(B17,[1]骨架产品!$C$4:$F$34,4,0)</f>
        <v>90.5</v>
      </c>
      <c r="G17" s="13">
        <v>64.160248999999993</v>
      </c>
      <c r="H17" s="14">
        <f t="shared" si="0"/>
        <v>8.3995489999999933</v>
      </c>
      <c r="I17" s="27">
        <f t="shared" si="1"/>
        <v>0.15063564481794514</v>
      </c>
      <c r="J17" s="14"/>
      <c r="K17" s="44">
        <v>30.5</v>
      </c>
      <c r="L17" s="44">
        <f t="shared" si="2"/>
        <v>256.18624449999982</v>
      </c>
      <c r="M17" s="5"/>
      <c r="O17" s="3" t="s">
        <v>68</v>
      </c>
      <c r="P17" s="3">
        <v>122</v>
      </c>
      <c r="Q17" s="3">
        <v>4</v>
      </c>
      <c r="R17" s="3">
        <f t="shared" si="3"/>
        <v>30.5</v>
      </c>
    </row>
    <row r="18" spans="1:18" s="3" customFormat="1" ht="29.4" customHeight="1" x14ac:dyDescent="0.25">
      <c r="A18" s="9">
        <v>15</v>
      </c>
      <c r="B18" s="10" t="s">
        <v>50</v>
      </c>
      <c r="C18" s="4" t="s">
        <v>51</v>
      </c>
      <c r="D18" s="4" t="s">
        <v>62</v>
      </c>
      <c r="E18" s="11">
        <v>50.2821</v>
      </c>
      <c r="F18" s="12">
        <f>VLOOKUP(B18,[1]骨架产品!$C$4:$F$34,4,0)</f>
        <v>68.58</v>
      </c>
      <c r="G18" s="13">
        <v>55.571637000000003</v>
      </c>
      <c r="H18" s="14">
        <f t="shared" si="0"/>
        <v>5.2895370000000028</v>
      </c>
      <c r="I18" s="27">
        <f t="shared" si="1"/>
        <v>0.1051972172999935</v>
      </c>
      <c r="J18" s="14"/>
      <c r="K18" s="44">
        <v>4.5</v>
      </c>
      <c r="L18" s="44">
        <f t="shared" si="2"/>
        <v>23.802916500000013</v>
      </c>
      <c r="M18" s="5"/>
      <c r="O18" s="3" t="s">
        <v>68</v>
      </c>
      <c r="P18" s="3">
        <v>18</v>
      </c>
      <c r="Q18" s="3">
        <v>4</v>
      </c>
      <c r="R18" s="3">
        <f t="shared" si="3"/>
        <v>4.5</v>
      </c>
    </row>
    <row r="19" spans="1:18" s="3" customFormat="1" ht="39" customHeight="1" x14ac:dyDescent="0.25">
      <c r="A19" s="9">
        <v>16</v>
      </c>
      <c r="B19" s="10" t="s">
        <v>52</v>
      </c>
      <c r="C19" s="4" t="s">
        <v>53</v>
      </c>
      <c r="D19" s="4" t="s">
        <v>62</v>
      </c>
      <c r="E19" s="11">
        <v>27.965800000000002</v>
      </c>
      <c r="F19" s="12">
        <f>VLOOKUP(B19,[1]骨架产品!$C$4:$F$34,4,0)</f>
        <v>35.4</v>
      </c>
      <c r="G19" s="13">
        <v>30.933706000000001</v>
      </c>
      <c r="H19" s="14">
        <f t="shared" si="0"/>
        <v>2.9679059999999993</v>
      </c>
      <c r="I19" s="27">
        <f t="shared" si="1"/>
        <v>0.10612626851368454</v>
      </c>
      <c r="J19" s="14"/>
      <c r="K19" s="44">
        <v>50</v>
      </c>
      <c r="L19" s="44">
        <f t="shared" si="2"/>
        <v>148.39529999999996</v>
      </c>
      <c r="M19" s="5" t="s">
        <v>70</v>
      </c>
      <c r="O19" s="3" t="s">
        <v>68</v>
      </c>
      <c r="P19" s="3" t="e">
        <v>#N/A</v>
      </c>
      <c r="Q19" s="3">
        <v>4</v>
      </c>
      <c r="R19" s="3" t="e">
        <f t="shared" si="3"/>
        <v>#N/A</v>
      </c>
    </row>
    <row r="20" spans="1:18" s="3" customFormat="1" ht="22.5" customHeight="1" x14ac:dyDescent="0.25">
      <c r="A20" s="9">
        <v>17</v>
      </c>
      <c r="B20" s="10" t="s">
        <v>63</v>
      </c>
      <c r="C20" s="4" t="s">
        <v>54</v>
      </c>
      <c r="D20" s="4" t="s">
        <v>62</v>
      </c>
      <c r="E20" s="11">
        <v>25.214200000000002</v>
      </c>
      <c r="F20" s="12">
        <v>27.5</v>
      </c>
      <c r="G20" s="13">
        <v>26.914118000000002</v>
      </c>
      <c r="H20" s="14">
        <f t="shared" si="0"/>
        <v>1.6999180000000003</v>
      </c>
      <c r="I20" s="27">
        <f t="shared" si="1"/>
        <v>6.7419073379286279E-2</v>
      </c>
      <c r="J20" s="14"/>
      <c r="K20" s="44">
        <v>220.25</v>
      </c>
      <c r="L20" s="44">
        <f t="shared" si="2"/>
        <v>374.40693950000008</v>
      </c>
      <c r="M20" s="5"/>
      <c r="O20" s="3" t="s">
        <v>68</v>
      </c>
      <c r="P20" s="3">
        <v>881</v>
      </c>
      <c r="Q20" s="3">
        <v>4</v>
      </c>
      <c r="R20" s="3">
        <f t="shared" si="3"/>
        <v>220.25</v>
      </c>
    </row>
    <row r="21" spans="1:18" s="3" customFormat="1" ht="22.5" customHeight="1" x14ac:dyDescent="0.25">
      <c r="A21" s="9">
        <v>18</v>
      </c>
      <c r="B21" s="10" t="s">
        <v>64</v>
      </c>
      <c r="C21" s="4" t="s">
        <v>55</v>
      </c>
      <c r="D21" s="4" t="s">
        <v>62</v>
      </c>
      <c r="E21" s="11">
        <v>23.076899999999998</v>
      </c>
      <c r="F21" s="12">
        <f>VLOOKUP(B21,[1]骨架产品!$C$4:$F$34,4,0)</f>
        <v>28.3</v>
      </c>
      <c r="G21" s="13">
        <v>24.761626999999997</v>
      </c>
      <c r="H21" s="14">
        <f t="shared" si="0"/>
        <v>1.6847269999999988</v>
      </c>
      <c r="I21" s="27">
        <f t="shared" si="1"/>
        <v>7.3004909671576287E-2</v>
      </c>
      <c r="J21" s="14"/>
      <c r="K21" s="44">
        <v>30.75</v>
      </c>
      <c r="L21" s="44">
        <f t="shared" si="2"/>
        <v>51.805355249999963</v>
      </c>
      <c r="M21" s="5"/>
      <c r="O21" s="3" t="s">
        <v>68</v>
      </c>
      <c r="P21" s="3">
        <v>123</v>
      </c>
      <c r="Q21" s="3">
        <v>4</v>
      </c>
      <c r="R21" s="3">
        <f t="shared" si="3"/>
        <v>30.75</v>
      </c>
    </row>
    <row r="22" spans="1:18" s="3" customFormat="1" ht="22.5" customHeight="1" x14ac:dyDescent="0.25">
      <c r="A22" s="9">
        <v>19</v>
      </c>
      <c r="B22" s="10" t="s">
        <v>65</v>
      </c>
      <c r="C22" s="4" t="s">
        <v>56</v>
      </c>
      <c r="D22" s="4" t="s">
        <v>62</v>
      </c>
      <c r="E22" s="11">
        <v>24.786799999999999</v>
      </c>
      <c r="F22" s="12">
        <f>VLOOKUP(B22,[1]骨架产品!$C$4:$F$34,4,0)</f>
        <v>28.8</v>
      </c>
      <c r="G22" s="13">
        <v>26.298998999999998</v>
      </c>
      <c r="H22" s="14">
        <f t="shared" si="0"/>
        <v>1.512198999999999</v>
      </c>
      <c r="I22" s="27">
        <f t="shared" si="1"/>
        <v>6.1008238255845816E-2</v>
      </c>
      <c r="J22" s="14"/>
      <c r="K22" s="44">
        <v>194.25</v>
      </c>
      <c r="L22" s="44">
        <f t="shared" si="2"/>
        <v>293.74465574999982</v>
      </c>
      <c r="M22" s="5"/>
      <c r="O22" s="3" t="s">
        <v>68</v>
      </c>
      <c r="P22" s="3">
        <v>777</v>
      </c>
      <c r="Q22" s="3">
        <v>4</v>
      </c>
      <c r="R22" s="3">
        <f t="shared" si="3"/>
        <v>194.25</v>
      </c>
    </row>
    <row r="23" spans="1:18" s="3" customFormat="1" ht="22.5" customHeight="1" x14ac:dyDescent="0.25">
      <c r="A23" s="9">
        <v>20</v>
      </c>
      <c r="B23" s="10" t="s">
        <v>66</v>
      </c>
      <c r="C23" s="4" t="s">
        <v>57</v>
      </c>
      <c r="D23" s="4" t="s">
        <v>62</v>
      </c>
      <c r="E23" s="11">
        <v>32.786283185840709</v>
      </c>
      <c r="F23" s="12">
        <f>VLOOKUP(B23,[1]骨架产品!$C$4:$F$34,4,0)</f>
        <v>36.9</v>
      </c>
      <c r="G23" s="13">
        <v>34.805144690265486</v>
      </c>
      <c r="H23" s="14">
        <f t="shared" si="0"/>
        <v>2.0188615044247769</v>
      </c>
      <c r="I23" s="27">
        <f t="shared" si="1"/>
        <v>6.1576406602156575E-2</v>
      </c>
      <c r="J23" s="14"/>
      <c r="K23" s="44">
        <v>295.5</v>
      </c>
      <c r="L23" s="44">
        <f t="shared" si="2"/>
        <v>596.57357455752151</v>
      </c>
      <c r="M23" s="5"/>
      <c r="P23" s="3">
        <v>1182</v>
      </c>
      <c r="Q23" s="3">
        <v>4</v>
      </c>
      <c r="R23" s="3">
        <f t="shared" si="3"/>
        <v>295.5</v>
      </c>
    </row>
    <row r="24" spans="1:18" s="3" customFormat="1" ht="33" customHeight="1" x14ac:dyDescent="0.25">
      <c r="A24" s="9">
        <v>21</v>
      </c>
      <c r="B24" s="10" t="s">
        <v>58</v>
      </c>
      <c r="C24" s="4" t="s">
        <v>59</v>
      </c>
      <c r="D24" s="4" t="s">
        <v>62</v>
      </c>
      <c r="E24" s="11">
        <v>31.6496</v>
      </c>
      <c r="F24" s="12">
        <v>36.5</v>
      </c>
      <c r="G24" s="13">
        <v>33.430641999999999</v>
      </c>
      <c r="H24" s="14">
        <f t="shared" si="0"/>
        <v>1.7810419999999993</v>
      </c>
      <c r="I24" s="27">
        <f t="shared" si="1"/>
        <v>5.627376017390423E-2</v>
      </c>
      <c r="J24" s="14"/>
      <c r="K24" s="44">
        <v>50</v>
      </c>
      <c r="L24" s="44">
        <f t="shared" si="2"/>
        <v>89.052099999999967</v>
      </c>
      <c r="M24" s="5" t="s">
        <v>70</v>
      </c>
      <c r="O24" s="3" t="s">
        <v>68</v>
      </c>
      <c r="P24" s="3" t="e">
        <v>#N/A</v>
      </c>
      <c r="Q24" s="3">
        <v>4</v>
      </c>
      <c r="R24" s="3" t="e">
        <f t="shared" si="3"/>
        <v>#N/A</v>
      </c>
    </row>
    <row r="25" spans="1:18" s="3" customFormat="1" ht="33" customHeight="1" x14ac:dyDescent="0.25">
      <c r="A25" s="9">
        <v>22</v>
      </c>
      <c r="B25" s="10" t="s">
        <v>60</v>
      </c>
      <c r="C25" s="4" t="s">
        <v>61</v>
      </c>
      <c r="D25" s="4" t="s">
        <v>62</v>
      </c>
      <c r="E25" s="11">
        <v>31.6496</v>
      </c>
      <c r="F25" s="12">
        <v>36.5</v>
      </c>
      <c r="G25" s="13">
        <v>33.430641999999999</v>
      </c>
      <c r="H25" s="14">
        <f t="shared" si="0"/>
        <v>1.7810419999999993</v>
      </c>
      <c r="I25" s="27">
        <f t="shared" si="1"/>
        <v>5.627376017390423E-2</v>
      </c>
      <c r="J25" s="14"/>
      <c r="K25" s="44">
        <v>50</v>
      </c>
      <c r="L25" s="44">
        <f t="shared" si="2"/>
        <v>89.052099999999967</v>
      </c>
      <c r="M25" s="5" t="s">
        <v>70</v>
      </c>
      <c r="O25" s="3" t="s">
        <v>68</v>
      </c>
      <c r="P25" s="3" t="e">
        <v>#N/A</v>
      </c>
      <c r="Q25" s="3">
        <v>4</v>
      </c>
      <c r="R25" s="3" t="e">
        <f t="shared" si="3"/>
        <v>#N/A</v>
      </c>
    </row>
    <row r="26" spans="1:18" s="3" customFormat="1" ht="33.6" customHeight="1" x14ac:dyDescent="0.25">
      <c r="A26" s="35" t="s">
        <v>16</v>
      </c>
      <c r="B26" s="36"/>
      <c r="C26" s="37" t="s">
        <v>67</v>
      </c>
      <c r="D26" s="37"/>
      <c r="E26" s="37"/>
      <c r="F26" s="37"/>
      <c r="G26" s="37"/>
      <c r="H26" s="37"/>
      <c r="I26" s="37"/>
      <c r="J26" s="37"/>
      <c r="K26" s="37"/>
      <c r="L26" s="37"/>
      <c r="M26" s="38"/>
    </row>
    <row r="27" spans="1:18" s="17" customFormat="1" ht="38.25" customHeight="1" x14ac:dyDescent="0.25">
      <c r="A27" s="39" t="s">
        <v>17</v>
      </c>
      <c r="B27" s="40"/>
      <c r="C27" s="15" t="s">
        <v>18</v>
      </c>
      <c r="D27" s="41" t="s">
        <v>19</v>
      </c>
      <c r="E27" s="42"/>
      <c r="F27" s="16"/>
      <c r="G27" s="41" t="s">
        <v>20</v>
      </c>
      <c r="H27" s="42"/>
      <c r="I27" s="43"/>
      <c r="J27" s="41" t="s">
        <v>21</v>
      </c>
      <c r="K27" s="42"/>
      <c r="L27" s="42"/>
      <c r="M27" s="43"/>
    </row>
    <row r="28" spans="1:18" s="17" customFormat="1" ht="36.75" customHeight="1" x14ac:dyDescent="0.25">
      <c r="A28" s="18"/>
      <c r="C28" s="19"/>
      <c r="D28" s="20"/>
      <c r="E28" s="21"/>
      <c r="F28" s="21"/>
      <c r="G28" s="20"/>
      <c r="H28" s="22"/>
      <c r="I28" s="23"/>
      <c r="J28" s="19"/>
      <c r="K28" s="22"/>
      <c r="L28" s="22"/>
      <c r="M28" s="24"/>
    </row>
    <row r="29" spans="1:18" s="17" customFormat="1" ht="20.25" customHeight="1" x14ac:dyDescent="0.25">
      <c r="A29" s="28" t="s">
        <v>22</v>
      </c>
      <c r="B29" s="29"/>
      <c r="C29" s="25" t="s">
        <v>22</v>
      </c>
      <c r="D29" s="30" t="s">
        <v>22</v>
      </c>
      <c r="E29" s="31"/>
      <c r="F29" s="26"/>
      <c r="G29" s="30" t="s">
        <v>22</v>
      </c>
      <c r="H29" s="31"/>
      <c r="I29" s="32"/>
      <c r="J29" s="30" t="s">
        <v>22</v>
      </c>
      <c r="K29" s="31"/>
      <c r="L29" s="31"/>
      <c r="M29" s="32"/>
    </row>
  </sheetData>
  <mergeCells count="13">
    <mergeCell ref="A29:B29"/>
    <mergeCell ref="D29:E29"/>
    <mergeCell ref="G29:I29"/>
    <mergeCell ref="J29:M29"/>
    <mergeCell ref="A1:M1"/>
    <mergeCell ref="A2:B2"/>
    <mergeCell ref="H2:M2"/>
    <mergeCell ref="A26:B26"/>
    <mergeCell ref="C26:M26"/>
    <mergeCell ref="A27:B27"/>
    <mergeCell ref="D27:E27"/>
    <mergeCell ref="G27:I27"/>
    <mergeCell ref="J27:M27"/>
  </mergeCells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G10" sqref="G10"/>
    </sheetView>
  </sheetViews>
  <sheetFormatPr defaultRowHeight="13.8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物料采购价格调整审批表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2022-01-11T05:20:39Z</dcterms:modified>
</cp:coreProperties>
</file>