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Sheet1!$A$9:$H$16</definedName>
  </definedNames>
  <calcPr calcId="144525"/>
</workbook>
</file>

<file path=xl/sharedStrings.xml><?xml version="1.0" encoding="utf-8"?>
<sst xmlns="http://schemas.openxmlformats.org/spreadsheetml/2006/main" count="54" uniqueCount="24">
  <si>
    <t>潍坊光华荣昌2021年用水统计</t>
  </si>
  <si>
    <t>期间：2021年3月-2021年11月</t>
  </si>
  <si>
    <t>序号</t>
  </si>
  <si>
    <t>用水名称</t>
  </si>
  <si>
    <t>期初数（立方)</t>
  </si>
  <si>
    <t>终止数(立方）</t>
  </si>
  <si>
    <t>实际用水数（立方）</t>
  </si>
  <si>
    <t>单价（元/立方）</t>
  </si>
  <si>
    <t>实际水费（元）</t>
  </si>
  <si>
    <t>应交水费（含税)</t>
  </si>
  <si>
    <t>不含税</t>
  </si>
  <si>
    <t>含税</t>
  </si>
  <si>
    <t>不含税合计</t>
  </si>
  <si>
    <t>含税合计</t>
  </si>
  <si>
    <t>工业生产用水</t>
  </si>
  <si>
    <t>污水处理</t>
  </si>
  <si>
    <t>不征税自来水</t>
  </si>
  <si>
    <t>代收应急调水费</t>
  </si>
  <si>
    <t>实际水费金额（4825.6+进项627.33）</t>
  </si>
  <si>
    <t>合计</t>
  </si>
  <si>
    <t>期间：2021年11月-2021年12月</t>
  </si>
  <si>
    <t>实际水费金额（165.66+进项21.54）</t>
  </si>
  <si>
    <t>期间：2021年12月-2022年1月</t>
  </si>
  <si>
    <t>实际水费金额（59.82+进项7.78）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</si>
</sst>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0" borderId="9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23" fillId="25" borderId="15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topLeftCell="A13" workbookViewId="0">
      <selection activeCell="N22" sqref="N22"/>
    </sheetView>
  </sheetViews>
  <sheetFormatPr defaultColWidth="9" defaultRowHeight="13.5"/>
  <cols>
    <col min="1" max="1" width="5.75" customWidth="1"/>
    <col min="2" max="2" width="16.3083333333333" customWidth="1"/>
    <col min="3" max="3" width="11.6333333333333" customWidth="1"/>
    <col min="4" max="4" width="13.625" style="2" customWidth="1"/>
    <col min="5" max="5" width="11.75" customWidth="1"/>
    <col min="6" max="6" width="11.125" customWidth="1"/>
    <col min="7" max="7" width="13.1916666666667" customWidth="1"/>
    <col min="8" max="8" width="13.375" customWidth="1"/>
    <col min="9" max="9" width="9" customWidth="1"/>
    <col min="10" max="11" width="9.375" customWidth="1"/>
    <col min="12" max="12" width="9" customWidth="1"/>
    <col min="13" max="13" width="9.375" customWidth="1"/>
    <col min="14" max="14" width="9" customWidth="1"/>
  </cols>
  <sheetData>
    <row r="1" ht="25.5" spans="1:8">
      <c r="A1" s="3" t="s">
        <v>0</v>
      </c>
      <c r="B1" s="3"/>
      <c r="C1" s="3"/>
      <c r="D1" s="3"/>
      <c r="E1" s="3"/>
      <c r="F1" s="3"/>
      <c r="G1" s="3"/>
      <c r="H1" s="3"/>
    </row>
    <row r="2" ht="28" customHeight="1" spans="1:8">
      <c r="A2" s="4" t="s">
        <v>1</v>
      </c>
      <c r="B2" s="4"/>
      <c r="C2" s="4"/>
      <c r="D2" s="5"/>
      <c r="E2" s="4"/>
      <c r="F2" s="4"/>
      <c r="G2" s="4"/>
      <c r="H2" s="4"/>
    </row>
    <row r="3" s="1" customFormat="1" ht="29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ht="25" customHeight="1" spans="1:13">
      <c r="A4" s="5">
        <v>1</v>
      </c>
      <c r="B4" s="7" t="s">
        <v>14</v>
      </c>
      <c r="C4" s="5">
        <v>0</v>
      </c>
      <c r="D4" s="5">
        <v>928</v>
      </c>
      <c r="E4" s="5">
        <f>D4-C4</f>
        <v>928</v>
      </c>
      <c r="F4" s="5">
        <v>2.9</v>
      </c>
      <c r="G4" s="8">
        <f>E4*F4</f>
        <v>2691.2</v>
      </c>
      <c r="H4" s="5">
        <f>G4*1.13</f>
        <v>3041.056</v>
      </c>
      <c r="J4" s="8">
        <v>2691.2</v>
      </c>
      <c r="K4" s="5">
        <f>G4*1.13</f>
        <v>3041.056</v>
      </c>
      <c r="L4" s="17">
        <f>J4+J5+J6+J7</f>
        <v>4825.6</v>
      </c>
      <c r="M4" s="18">
        <f>K4+K5+K6+K7</f>
        <v>5452.928</v>
      </c>
    </row>
    <row r="5" ht="25" customHeight="1" spans="1:13">
      <c r="A5" s="5">
        <v>2</v>
      </c>
      <c r="B5" s="7" t="s">
        <v>15</v>
      </c>
      <c r="C5" s="5">
        <v>0</v>
      </c>
      <c r="D5" s="9">
        <v>928</v>
      </c>
      <c r="E5" s="5">
        <f>D5-C5</f>
        <v>928</v>
      </c>
      <c r="F5" s="5">
        <v>1.4</v>
      </c>
      <c r="G5" s="8">
        <f>E5*F5</f>
        <v>1299.2</v>
      </c>
      <c r="H5" s="5">
        <f>G5*1.13</f>
        <v>1468.096</v>
      </c>
      <c r="J5" s="8">
        <v>1299.2</v>
      </c>
      <c r="K5" s="5">
        <f>G5*1.13</f>
        <v>1468.096</v>
      </c>
      <c r="L5" s="19"/>
      <c r="M5" s="20"/>
    </row>
    <row r="6" ht="25" customHeight="1" spans="1:13">
      <c r="A6" s="5">
        <v>3</v>
      </c>
      <c r="B6" s="7" t="s">
        <v>16</v>
      </c>
      <c r="C6" s="5">
        <v>0</v>
      </c>
      <c r="D6" s="9">
        <v>928</v>
      </c>
      <c r="E6" s="5">
        <f>D6-C6</f>
        <v>928</v>
      </c>
      <c r="F6" s="5">
        <v>0.5</v>
      </c>
      <c r="G6" s="8">
        <f>E6*F6</f>
        <v>464</v>
      </c>
      <c r="H6" s="5">
        <f>G6*1.13</f>
        <v>524.32</v>
      </c>
      <c r="J6" s="8">
        <v>464</v>
      </c>
      <c r="K6" s="5">
        <f>G6*1.13</f>
        <v>524.32</v>
      </c>
      <c r="L6" s="19"/>
      <c r="M6" s="20"/>
    </row>
    <row r="7" ht="25" customHeight="1" spans="1:13">
      <c r="A7" s="5">
        <v>4</v>
      </c>
      <c r="B7" s="7" t="s">
        <v>17</v>
      </c>
      <c r="C7" s="5">
        <v>0</v>
      </c>
      <c r="D7" s="9">
        <v>928</v>
      </c>
      <c r="E7" s="5">
        <f>D7-C7</f>
        <v>928</v>
      </c>
      <c r="F7" s="5">
        <v>0.4</v>
      </c>
      <c r="G7" s="8">
        <f>E7*F7</f>
        <v>371.2</v>
      </c>
      <c r="H7" s="5">
        <f>G7*1.13</f>
        <v>419.456</v>
      </c>
      <c r="J7" s="21">
        <v>371.2</v>
      </c>
      <c r="K7" s="5">
        <f>G7*1.13</f>
        <v>419.456</v>
      </c>
      <c r="L7" s="22"/>
      <c r="M7" s="23"/>
    </row>
    <row r="8" ht="27" customHeight="1" spans="1:13">
      <c r="A8" s="5">
        <v>5</v>
      </c>
      <c r="B8" s="10" t="s">
        <v>18</v>
      </c>
      <c r="C8" s="11"/>
      <c r="D8" s="11"/>
      <c r="E8" s="5"/>
      <c r="F8" s="5"/>
      <c r="G8" s="12">
        <v>5452.93</v>
      </c>
      <c r="H8" s="12"/>
      <c r="J8" s="5" t="s">
        <v>19</v>
      </c>
      <c r="K8" s="5"/>
      <c r="L8" s="5">
        <f>L4+L7</f>
        <v>4825.6</v>
      </c>
      <c r="M8" s="24">
        <f>M4+M7</f>
        <v>5452.928</v>
      </c>
    </row>
    <row r="9" ht="25.5" spans="1:8">
      <c r="A9" s="3" t="s">
        <v>0</v>
      </c>
      <c r="B9" s="3"/>
      <c r="C9" s="3"/>
      <c r="D9" s="3"/>
      <c r="E9" s="3"/>
      <c r="F9" s="3"/>
      <c r="G9" s="3"/>
      <c r="H9" s="3"/>
    </row>
    <row r="10" ht="28" customHeight="1" spans="1:8">
      <c r="A10" s="4" t="s">
        <v>20</v>
      </c>
      <c r="B10" s="4"/>
      <c r="C10" s="4"/>
      <c r="D10" s="5"/>
      <c r="E10" s="4"/>
      <c r="F10" s="4"/>
      <c r="G10" s="4"/>
      <c r="H10" s="4"/>
    </row>
    <row r="11" s="1" customFormat="1" ht="29" customHeight="1" spans="1:13">
      <c r="A11" s="6" t="s">
        <v>2</v>
      </c>
      <c r="B11" s="6" t="s">
        <v>3</v>
      </c>
      <c r="C11" s="6" t="s">
        <v>4</v>
      </c>
      <c r="D11" s="6" t="s">
        <v>5</v>
      </c>
      <c r="E11" s="6" t="s">
        <v>6</v>
      </c>
      <c r="F11" s="6" t="s">
        <v>7</v>
      </c>
      <c r="G11" s="13" t="s">
        <v>8</v>
      </c>
      <c r="H11" s="14"/>
      <c r="J11" s="25" t="s">
        <v>13</v>
      </c>
      <c r="K11" s="26"/>
      <c r="L11" s="7" t="s">
        <v>19</v>
      </c>
      <c r="M11" s="27"/>
    </row>
    <row r="12" ht="25" customHeight="1" spans="1:13">
      <c r="A12" s="5">
        <v>1</v>
      </c>
      <c r="B12" s="7" t="s">
        <v>14</v>
      </c>
      <c r="C12" s="5">
        <v>928</v>
      </c>
      <c r="D12" s="5">
        <v>964</v>
      </c>
      <c r="E12" s="5">
        <f t="shared" ref="E12:E15" si="0">D12-C12</f>
        <v>36</v>
      </c>
      <c r="F12" s="5">
        <v>2.9</v>
      </c>
      <c r="G12" s="15">
        <f t="shared" ref="G12:G15" si="1">E12*F12</f>
        <v>104.4</v>
      </c>
      <c r="H12" s="16"/>
      <c r="J12" s="15">
        <f>G12</f>
        <v>104.4</v>
      </c>
      <c r="K12" s="16"/>
      <c r="L12" s="5">
        <f>J12+J13+J14+J15</f>
        <v>187.2</v>
      </c>
      <c r="M12" s="28"/>
    </row>
    <row r="13" ht="25" customHeight="1" spans="1:13">
      <c r="A13" s="5">
        <v>2</v>
      </c>
      <c r="B13" s="7" t="s">
        <v>15</v>
      </c>
      <c r="C13" s="5">
        <v>928</v>
      </c>
      <c r="D13" s="9">
        <v>964</v>
      </c>
      <c r="E13" s="5">
        <f t="shared" si="0"/>
        <v>36</v>
      </c>
      <c r="F13" s="5">
        <v>1.4</v>
      </c>
      <c r="G13" s="15">
        <f t="shared" si="1"/>
        <v>50.4</v>
      </c>
      <c r="H13" s="16"/>
      <c r="J13" s="15">
        <f>G13</f>
        <v>50.4</v>
      </c>
      <c r="K13" s="16"/>
      <c r="L13" s="5"/>
      <c r="M13" s="28"/>
    </row>
    <row r="14" ht="25" customHeight="1" spans="1:13">
      <c r="A14" s="5">
        <v>3</v>
      </c>
      <c r="B14" s="7" t="s">
        <v>16</v>
      </c>
      <c r="C14" s="5">
        <v>928</v>
      </c>
      <c r="D14" s="9">
        <v>964</v>
      </c>
      <c r="E14" s="5">
        <f t="shared" si="0"/>
        <v>36</v>
      </c>
      <c r="F14" s="5">
        <v>0.5</v>
      </c>
      <c r="G14" s="15">
        <f t="shared" si="1"/>
        <v>18</v>
      </c>
      <c r="H14" s="16"/>
      <c r="J14" s="15">
        <f>G14</f>
        <v>18</v>
      </c>
      <c r="K14" s="16"/>
      <c r="L14" s="5"/>
      <c r="M14" s="28"/>
    </row>
    <row r="15" ht="25" customHeight="1" spans="1:13">
      <c r="A15" s="5">
        <v>4</v>
      </c>
      <c r="B15" s="7" t="s">
        <v>17</v>
      </c>
      <c r="C15" s="5">
        <v>928</v>
      </c>
      <c r="D15" s="9">
        <v>964</v>
      </c>
      <c r="E15" s="5">
        <f t="shared" si="0"/>
        <v>36</v>
      </c>
      <c r="F15" s="5">
        <v>0.4</v>
      </c>
      <c r="G15" s="15">
        <f t="shared" si="1"/>
        <v>14.4</v>
      </c>
      <c r="H15" s="16"/>
      <c r="J15" s="15">
        <f>G15</f>
        <v>14.4</v>
      </c>
      <c r="K15" s="16"/>
      <c r="L15" s="5"/>
      <c r="M15" s="28"/>
    </row>
    <row r="16" ht="27" customHeight="1" spans="1:13">
      <c r="A16" s="5">
        <v>5</v>
      </c>
      <c r="B16" s="10" t="s">
        <v>21</v>
      </c>
      <c r="C16" s="11"/>
      <c r="D16" s="11"/>
      <c r="E16" s="5"/>
      <c r="F16" s="5"/>
      <c r="G16" s="12">
        <v>187.2</v>
      </c>
      <c r="H16" s="12"/>
      <c r="J16" s="5" t="s">
        <v>19</v>
      </c>
      <c r="K16" s="5"/>
      <c r="L16" s="5">
        <f>L12+L15</f>
        <v>187.2</v>
      </c>
      <c r="M16" s="29"/>
    </row>
    <row r="17" ht="25.5" spans="1:8">
      <c r="A17" s="3" t="s">
        <v>0</v>
      </c>
      <c r="B17" s="3"/>
      <c r="C17" s="3"/>
      <c r="D17" s="3"/>
      <c r="E17" s="3"/>
      <c r="F17" s="3"/>
      <c r="G17" s="3"/>
      <c r="H17" s="3"/>
    </row>
    <row r="18" customFormat="1" ht="28" customHeight="1" spans="1:8">
      <c r="A18" s="4" t="s">
        <v>22</v>
      </c>
      <c r="B18" s="4"/>
      <c r="C18" s="4"/>
      <c r="D18" s="5"/>
      <c r="E18" s="4"/>
      <c r="F18" s="4"/>
      <c r="G18" s="4"/>
      <c r="H18" s="4"/>
    </row>
    <row r="19" s="1" customFormat="1" ht="29" customHeight="1" spans="1:13">
      <c r="A19" s="6" t="s">
        <v>2</v>
      </c>
      <c r="B19" s="6" t="s">
        <v>3</v>
      </c>
      <c r="C19" s="6" t="s">
        <v>4</v>
      </c>
      <c r="D19" s="6" t="s">
        <v>5</v>
      </c>
      <c r="E19" s="6" t="s">
        <v>6</v>
      </c>
      <c r="F19" s="6" t="s">
        <v>7</v>
      </c>
      <c r="G19" s="13" t="s">
        <v>8</v>
      </c>
      <c r="H19" s="14"/>
      <c r="J19" s="25" t="s">
        <v>13</v>
      </c>
      <c r="K19" s="26"/>
      <c r="L19" s="7" t="s">
        <v>19</v>
      </c>
      <c r="M19" s="27"/>
    </row>
    <row r="20" ht="25" customHeight="1" spans="1:13">
      <c r="A20" s="5">
        <v>1</v>
      </c>
      <c r="B20" s="7" t="s">
        <v>14</v>
      </c>
      <c r="C20" s="5">
        <v>964</v>
      </c>
      <c r="D20" s="5">
        <v>977</v>
      </c>
      <c r="E20" s="5">
        <f t="shared" ref="E20:E23" si="2">D20-C20</f>
        <v>13</v>
      </c>
      <c r="F20" s="5">
        <v>2.9</v>
      </c>
      <c r="G20" s="15">
        <f>E20*F20</f>
        <v>37.7</v>
      </c>
      <c r="H20" s="16"/>
      <c r="J20" s="15">
        <f t="shared" ref="J20:J23" si="3">G20</f>
        <v>37.7</v>
      </c>
      <c r="K20" s="16"/>
      <c r="L20" s="5">
        <f>J20+J21+J22+J23</f>
        <v>67.6</v>
      </c>
      <c r="M20" s="28"/>
    </row>
    <row r="21" ht="25" customHeight="1" spans="1:13">
      <c r="A21" s="5">
        <v>2</v>
      </c>
      <c r="B21" s="7" t="s">
        <v>15</v>
      </c>
      <c r="C21" s="9">
        <v>964</v>
      </c>
      <c r="D21" s="5">
        <v>977</v>
      </c>
      <c r="E21" s="5">
        <f t="shared" si="2"/>
        <v>13</v>
      </c>
      <c r="F21" s="5">
        <v>1.4</v>
      </c>
      <c r="G21" s="15">
        <f>E21*F21</f>
        <v>18.2</v>
      </c>
      <c r="H21" s="16"/>
      <c r="J21" s="15">
        <f t="shared" si="3"/>
        <v>18.2</v>
      </c>
      <c r="K21" s="16"/>
      <c r="L21" s="5"/>
      <c r="M21" s="28"/>
    </row>
    <row r="22" ht="25" customHeight="1" spans="1:13">
      <c r="A22" s="5">
        <v>3</v>
      </c>
      <c r="B22" s="7" t="s">
        <v>16</v>
      </c>
      <c r="C22" s="9">
        <v>964</v>
      </c>
      <c r="D22" s="5">
        <v>977</v>
      </c>
      <c r="E22" s="5">
        <f t="shared" si="2"/>
        <v>13</v>
      </c>
      <c r="F22" s="5">
        <v>0.5</v>
      </c>
      <c r="G22" s="15">
        <f>E22*F22</f>
        <v>6.5</v>
      </c>
      <c r="H22" s="16"/>
      <c r="J22" s="15">
        <f t="shared" si="3"/>
        <v>6.5</v>
      </c>
      <c r="K22" s="16"/>
      <c r="L22" s="5"/>
      <c r="M22" s="28"/>
    </row>
    <row r="23" ht="25" customHeight="1" spans="1:13">
      <c r="A23" s="5">
        <v>4</v>
      </c>
      <c r="B23" s="7" t="s">
        <v>17</v>
      </c>
      <c r="C23" s="9">
        <v>964</v>
      </c>
      <c r="D23" s="5">
        <v>977</v>
      </c>
      <c r="E23" s="5">
        <f t="shared" si="2"/>
        <v>13</v>
      </c>
      <c r="F23" s="5">
        <v>0.4</v>
      </c>
      <c r="G23" s="15">
        <f>E23*F23</f>
        <v>5.2</v>
      </c>
      <c r="H23" s="16"/>
      <c r="J23" s="15">
        <f t="shared" si="3"/>
        <v>5.2</v>
      </c>
      <c r="K23" s="16"/>
      <c r="L23" s="5"/>
      <c r="M23" s="28"/>
    </row>
    <row r="24" ht="27" customHeight="1" spans="1:13">
      <c r="A24" s="5">
        <v>5</v>
      </c>
      <c r="B24" s="10" t="s">
        <v>23</v>
      </c>
      <c r="C24" s="11"/>
      <c r="D24" s="11"/>
      <c r="E24" s="5"/>
      <c r="F24" s="5"/>
      <c r="G24" s="12">
        <v>67.6</v>
      </c>
      <c r="H24" s="12"/>
      <c r="J24" s="5" t="s">
        <v>19</v>
      </c>
      <c r="K24" s="5"/>
      <c r="L24" s="5">
        <f>L20+L23</f>
        <v>67.6</v>
      </c>
      <c r="M24" s="29"/>
    </row>
  </sheetData>
  <mergeCells count="41">
    <mergeCell ref="A1:H1"/>
    <mergeCell ref="A2:H2"/>
    <mergeCell ref="B8:D8"/>
    <mergeCell ref="G8:H8"/>
    <mergeCell ref="J8:K8"/>
    <mergeCell ref="A9:H9"/>
    <mergeCell ref="A10:H10"/>
    <mergeCell ref="G11:H11"/>
    <mergeCell ref="J11:K11"/>
    <mergeCell ref="G12:H12"/>
    <mergeCell ref="J12:K12"/>
    <mergeCell ref="G13:H13"/>
    <mergeCell ref="J13:K13"/>
    <mergeCell ref="G14:H14"/>
    <mergeCell ref="J14:K14"/>
    <mergeCell ref="G15:H15"/>
    <mergeCell ref="J15:K15"/>
    <mergeCell ref="B16:D16"/>
    <mergeCell ref="G16:H16"/>
    <mergeCell ref="J16:K16"/>
    <mergeCell ref="A17:H17"/>
    <mergeCell ref="A18:H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4:D24"/>
    <mergeCell ref="G24:H24"/>
    <mergeCell ref="J24:K24"/>
    <mergeCell ref="L4:L7"/>
    <mergeCell ref="L12:L15"/>
    <mergeCell ref="L20:L23"/>
    <mergeCell ref="M4:M7"/>
    <mergeCell ref="M12:M15"/>
    <mergeCell ref="M20:M23"/>
  </mergeCells>
  <pageMargins left="0.7" right="0.314583333333333" top="0.75" bottom="0.75" header="0.3" footer="0.3"/>
  <pageSetup paperSize="9" scale="14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゛娜娜</cp:lastModifiedBy>
  <dcterms:created xsi:type="dcterms:W3CDTF">2021-11-18T00:53:00Z</dcterms:created>
  <dcterms:modified xsi:type="dcterms:W3CDTF">2022-01-21T06:42:36Z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6959D5E4A8874C1391DE64ED829F0A20</vt:lpwstr>
  </property>
  <property fmtid="{D5CDD505-2E9C-101B-9397-08002B2CF9AE}" pid="3" name="KSOProductBuildVer">
    <vt:lpwstr>2052-11.1.0.11294</vt:lpwstr>
  </property>
</Properties>
</file>