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6" r:id="rId1"/>
    <sheet name="配送费用" sheetId="5" r:id="rId2"/>
    <sheet name="配送明细" sheetId="1" r:id="rId3"/>
    <sheet name="直入直出" sheetId="2" r:id="rId4"/>
  </sheets>
  <definedNames>
    <definedName name="_xlnm._FilterDatabase" localSheetId="2" hidden="1">配送明细!#REF!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<sst xmlns="http://schemas.openxmlformats.org/spreadsheetml/2006/main" count="3612" uniqueCount="198">
  <si>
    <r>
      <rPr>
        <b/>
        <sz val="18"/>
        <color rgb="FF000000"/>
        <rFont val="宋体"/>
        <charset val="134"/>
      </rPr>
      <t>（西安光华荣昌汽车部件有限公司）</t>
    </r>
    <r>
      <rPr>
        <b/>
        <sz val="24"/>
        <color rgb="FFFF0000"/>
        <rFont val="黑体"/>
        <charset val="134"/>
      </rPr>
      <t>通汇岐山分公司</t>
    </r>
    <r>
      <rPr>
        <b/>
        <sz val="18"/>
        <color rgb="FF000000"/>
        <rFont val="宋体"/>
        <charset val="134"/>
      </rPr>
      <t>商用车费用汇总表</t>
    </r>
  </si>
  <si>
    <t>时间        类别</t>
  </si>
  <si>
    <t>配送费（不含税）</t>
  </si>
  <si>
    <t>仓储费（含税）</t>
  </si>
  <si>
    <t>备注</t>
  </si>
  <si>
    <t>整车库</t>
  </si>
  <si>
    <t>车身库</t>
  </si>
  <si>
    <t>面积（㎡）</t>
  </si>
  <si>
    <t>金额15元/㎡/月</t>
  </si>
  <si>
    <t>2021年1月-3月</t>
  </si>
  <si>
    <t>小计</t>
  </si>
  <si>
    <t>合计</t>
  </si>
  <si>
    <t>税率：6%</t>
  </si>
  <si>
    <t>物流费合计金额：</t>
  </si>
  <si>
    <t>说明：核对无误后，加盖财务章或公章给予确认</t>
  </si>
  <si>
    <t>供应商签字盖章：</t>
  </si>
  <si>
    <t>制表：杨倩</t>
  </si>
  <si>
    <t>通汇业务：</t>
  </si>
  <si>
    <t>通汇核算审核：</t>
  </si>
  <si>
    <r>
      <rPr>
        <b/>
        <sz val="10"/>
        <color theme="1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>汇款信息：</t>
    </r>
  </si>
  <si>
    <t xml:space="preserve">  账户名称：陕西通汇汽车物流有限公司岐山分公司</t>
  </si>
  <si>
    <t xml:space="preserve">  账号：61050111091300000024</t>
  </si>
  <si>
    <t xml:space="preserve">  开户行：中国建设银行股份有限公司岐山县蔡家坡支行</t>
  </si>
  <si>
    <t>2021年1月-3月配送费</t>
  </si>
  <si>
    <t>序号</t>
  </si>
  <si>
    <t>物料编码</t>
  </si>
  <si>
    <t>物料名称</t>
  </si>
  <si>
    <t>发票数量</t>
  </si>
  <si>
    <t>价税合计</t>
  </si>
  <si>
    <t>计费比例</t>
  </si>
  <si>
    <t>配送费</t>
  </si>
  <si>
    <t>BZ14221510002</t>
  </si>
  <si>
    <t>2‰</t>
  </si>
  <si>
    <t>直入直出</t>
  </si>
  <si>
    <t>BZ14221510003</t>
  </si>
  <si>
    <t>BZ14221510004</t>
  </si>
  <si>
    <t>BZ14221510007</t>
  </si>
  <si>
    <t>DZ15221510012</t>
  </si>
  <si>
    <t>DZ15221510040</t>
  </si>
  <si>
    <t>DZ15221510049</t>
  </si>
  <si>
    <t>DZ15221510052</t>
  </si>
  <si>
    <t>DZ15221510113</t>
  </si>
  <si>
    <t>DZ15221510114</t>
  </si>
  <si>
    <t>DZ15221510145</t>
  </si>
  <si>
    <t>DZ15221510146</t>
  </si>
  <si>
    <t>DZ15221510149</t>
  </si>
  <si>
    <t>DZ15221510158</t>
  </si>
  <si>
    <t>DZ15221510161</t>
  </si>
  <si>
    <t>DZ15221510183</t>
  </si>
  <si>
    <t>DZ15221510211</t>
  </si>
  <si>
    <t>DZ15221511024</t>
  </si>
  <si>
    <t>DZ15221519995</t>
  </si>
  <si>
    <t>DZ15221519997</t>
  </si>
  <si>
    <t>DZ15221519998</t>
  </si>
  <si>
    <t>仓储费</t>
  </si>
  <si>
    <t>15*13*19</t>
  </si>
  <si>
    <t>=</t>
  </si>
  <si>
    <t>发票号</t>
  </si>
  <si>
    <t>供应商编码</t>
  </si>
  <si>
    <t>供应商</t>
  </si>
  <si>
    <t>立账类型</t>
  </si>
  <si>
    <t>仓库</t>
  </si>
  <si>
    <t>单据类型</t>
  </si>
  <si>
    <t>业务日期</t>
  </si>
  <si>
    <t>单据编号</t>
  </si>
  <si>
    <t>计价单位</t>
  </si>
  <si>
    <t>计价数量</t>
  </si>
  <si>
    <t>单价</t>
  </si>
  <si>
    <t>含税单价</t>
  </si>
  <si>
    <t>税率(%)</t>
  </si>
  <si>
    <t>不含税金额</t>
  </si>
  <si>
    <t>税额</t>
  </si>
  <si>
    <t>暂估应付日期</t>
  </si>
  <si>
    <t>求和项:计价数量</t>
  </si>
  <si>
    <t>求和项:价税合计</t>
  </si>
  <si>
    <t>09683093</t>
  </si>
  <si>
    <t>A021</t>
  </si>
  <si>
    <t>西安光华荣昌汽车部件有限公司</t>
  </si>
  <si>
    <t>财务应付</t>
  </si>
  <si>
    <t>新厂区供应商库(新M3000)</t>
  </si>
  <si>
    <t>标准应付单</t>
  </si>
  <si>
    <t>2021/3/25</t>
  </si>
  <si>
    <t>SQ2103007320</t>
  </si>
  <si>
    <t>新M3000右固定座椅总成/17内饰</t>
  </si>
  <si>
    <t>件</t>
  </si>
  <si>
    <t>2021/3/1</t>
  </si>
  <si>
    <t>L3000左空气悬浮座椅/气动升降/通风/加热/扶手/报警锁扣</t>
  </si>
  <si>
    <t>北郊车身供应商库</t>
  </si>
  <si>
    <t>新M3000左液压座椅总成/17内饰</t>
  </si>
  <si>
    <t>新M3000左空气悬浮座椅总成/17内饰</t>
  </si>
  <si>
    <t>新M3000右固定座椅</t>
  </si>
  <si>
    <t>新M3000左空气悬浮座椅总成/气动升降</t>
  </si>
  <si>
    <t>L3000左液压座椅总成/报警锁扣</t>
  </si>
  <si>
    <t>09683092</t>
  </si>
  <si>
    <t>SQ2103007319</t>
  </si>
  <si>
    <t>L3000 左空气座椅/气动升降/报警锁扣</t>
  </si>
  <si>
    <t>09683091</t>
  </si>
  <si>
    <t>SQ2103007318</t>
  </si>
  <si>
    <t>新M3000左空气悬浮座椅总成/19款/气动升降</t>
  </si>
  <si>
    <t>新M3000右固定座椅总成/19款</t>
  </si>
  <si>
    <t>座椅</t>
  </si>
  <si>
    <t>新M3000左空气悬浮座椅总成/17内饰/气动升降/报警锁扣</t>
  </si>
  <si>
    <t>09683089/09683090</t>
  </si>
  <si>
    <t>SQ2103007317</t>
  </si>
  <si>
    <t>X6气囊减震主座椅</t>
  </si>
  <si>
    <t>09683088</t>
  </si>
  <si>
    <t>SQ2103007316</t>
  </si>
  <si>
    <t>总计</t>
  </si>
  <si>
    <t>LE右固定座椅总成</t>
  </si>
  <si>
    <t>第三座椅总成/两点式安全带</t>
  </si>
  <si>
    <t>新M3000左空气悬浮座椅总成/17内饰/气动升降</t>
  </si>
  <si>
    <t>新M3000空气座椅连接气管</t>
  </si>
  <si>
    <t>X6气囊减震主座椅/可变阻尼/快降/带腰脱</t>
  </si>
  <si>
    <t>09683060</t>
  </si>
  <si>
    <t>2021/3/12</t>
  </si>
  <si>
    <t>SQ2103003473</t>
  </si>
  <si>
    <t>2021/2/1</t>
  </si>
  <si>
    <t>09683059</t>
  </si>
  <si>
    <t>SQ2103003472</t>
  </si>
  <si>
    <t>09683056/09683057</t>
  </si>
  <si>
    <t>SQ2103003471</t>
  </si>
  <si>
    <t>09683058</t>
  </si>
  <si>
    <t>SQ2103003470</t>
  </si>
  <si>
    <t>09683071</t>
  </si>
  <si>
    <t>SQ2103003469</t>
  </si>
  <si>
    <t>09683045</t>
  </si>
  <si>
    <t>2021/2/24</t>
  </si>
  <si>
    <t>SQ2102004705</t>
  </si>
  <si>
    <t>09683044</t>
  </si>
  <si>
    <t>SQ2102004704</t>
  </si>
  <si>
    <t>09683043</t>
  </si>
  <si>
    <t>SQ2102004703</t>
  </si>
  <si>
    <t>09683042</t>
  </si>
  <si>
    <t>SQ2102004702</t>
  </si>
  <si>
    <t>09683036</t>
  </si>
  <si>
    <t>2021/2/20</t>
  </si>
  <si>
    <t>SQ2102003367</t>
  </si>
  <si>
    <t>09683037</t>
  </si>
  <si>
    <t>SQ2102003366</t>
  </si>
  <si>
    <t>09683038</t>
  </si>
  <si>
    <t>SQ2102003365</t>
  </si>
  <si>
    <t>X6副座椅</t>
  </si>
  <si>
    <t>2020/12/1</t>
  </si>
  <si>
    <t>2020/11/1</t>
  </si>
  <si>
    <t>2020/7/1</t>
  </si>
  <si>
    <t>2020/8/1</t>
  </si>
  <si>
    <t>09683039</t>
  </si>
  <si>
    <t>SQ2102003364</t>
  </si>
  <si>
    <t>2020/6/1</t>
  </si>
  <si>
    <t>2020/10/1</t>
  </si>
  <si>
    <t>2020/9/1</t>
  </si>
  <si>
    <t>09683040</t>
  </si>
  <si>
    <t>SQ2102003363</t>
  </si>
  <si>
    <t>X6第三座椅</t>
  </si>
  <si>
    <t>09683041</t>
  </si>
  <si>
    <t>SQ2102003362</t>
  </si>
  <si>
    <t>08808054</t>
  </si>
  <si>
    <t>2021/2/8</t>
  </si>
  <si>
    <t>SQ2102001987</t>
  </si>
  <si>
    <t>2021/1/1</t>
  </si>
  <si>
    <t>08808049</t>
  </si>
  <si>
    <t>2021/2/2</t>
  </si>
  <si>
    <t>SQ2102000594</t>
  </si>
  <si>
    <t>08808040</t>
  </si>
  <si>
    <t>2021/1/25</t>
  </si>
  <si>
    <t>SQ2102000083</t>
  </si>
  <si>
    <t>08808039</t>
  </si>
  <si>
    <t>SQ2102000082</t>
  </si>
  <si>
    <t>08808038/08808037</t>
  </si>
  <si>
    <t>SQ2102000081</t>
  </si>
  <si>
    <t>08808036</t>
  </si>
  <si>
    <t>SQ2102000080</t>
  </si>
  <si>
    <t>08808035</t>
  </si>
  <si>
    <t>SQ2102000079</t>
  </si>
  <si>
    <t>08808032</t>
  </si>
  <si>
    <t>2021/1/9</t>
  </si>
  <si>
    <t>SQ2101000513</t>
  </si>
  <si>
    <t>08808031</t>
  </si>
  <si>
    <t>SQ2101000511</t>
  </si>
  <si>
    <t>08808033</t>
  </si>
  <si>
    <t>SQ2101000510</t>
  </si>
  <si>
    <t>08808034</t>
  </si>
  <si>
    <t>SQ2101000509</t>
  </si>
  <si>
    <t>零件编号</t>
  </si>
  <si>
    <t>DZ15221510150</t>
  </si>
  <si>
    <t>DZ15221510151</t>
  </si>
  <si>
    <t>DZ15221510051</t>
  </si>
  <si>
    <t>DZ15221510157</t>
  </si>
  <si>
    <t>DZ15221511022</t>
  </si>
  <si>
    <t>DZ15221519994</t>
  </si>
  <si>
    <t>DZ15221510118</t>
  </si>
  <si>
    <t>DZ15221510163</t>
  </si>
  <si>
    <t>MZ15221510011</t>
  </si>
  <si>
    <t>DZ15221511021</t>
  </si>
  <si>
    <t>DZ15221510115</t>
  </si>
  <si>
    <t>DZ15221510117</t>
  </si>
  <si>
    <t>DZ15221510138</t>
  </si>
  <si>
    <t>DZ15221510011</t>
  </si>
</sst>
</file>

<file path=xl/styles.xml><?xml version="1.0" encoding="utf-8"?>
<styleSheet xmlns="http://schemas.openxmlformats.org/spreadsheetml/2006/main">
  <numFmts count="12">
    <numFmt numFmtId="176" formatCode="#,##0.000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0000"/>
    <numFmt numFmtId="178" formatCode="0.00_ "/>
    <numFmt numFmtId="179" formatCode="#,##0.00_);\(#,##0.00\)"/>
    <numFmt numFmtId="180" formatCode="0.0_);\(0.0\)"/>
    <numFmt numFmtId="181" formatCode="0.00_);\(0.00\)"/>
    <numFmt numFmtId="182" formatCode="#,##0.00_ ;[Red]\-#,##0.00\ "/>
    <numFmt numFmtId="183" formatCode="0_);[Red]\(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rgb="FFFF0000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2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3" fillId="15" borderId="8" applyNumberFormat="0" applyAlignment="0" applyProtection="0">
      <alignment vertical="center"/>
    </xf>
    <xf numFmtId="0" fontId="35" fillId="26" borderId="15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4" fontId="1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178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82" fontId="13" fillId="0" borderId="7" xfId="0" applyNumberFormat="1" applyFont="1" applyFill="1" applyBorder="1" applyAlignment="1">
      <alignment horizontal="center" vertical="center"/>
    </xf>
    <xf numFmtId="182" fontId="13" fillId="0" borderId="2" xfId="0" applyNumberFormat="1" applyFont="1" applyFill="1" applyBorder="1" applyAlignment="1">
      <alignment horizontal="center" vertical="center"/>
    </xf>
    <xf numFmtId="182" fontId="13" fillId="0" borderId="3" xfId="0" applyNumberFormat="1" applyFont="1" applyFill="1" applyBorder="1" applyAlignment="1">
      <alignment horizontal="center" vertical="center"/>
    </xf>
    <xf numFmtId="182" fontId="13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2" fontId="11" fillId="0" borderId="0" xfId="1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183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50800</xdr:rowOff>
    </xdr:from>
    <xdr:to>
      <xdr:col>1</xdr:col>
      <xdr:colOff>3810</xdr:colOff>
      <xdr:row>4</xdr:row>
      <xdr:rowOff>330200</xdr:rowOff>
    </xdr:to>
    <xdr:cxnSp>
      <xdr:nvCxnSpPr>
        <xdr:cNvPr id="2" name="直接连接符 1"/>
        <xdr:cNvCxnSpPr/>
      </xdr:nvCxnSpPr>
      <xdr:spPr>
        <a:xfrm>
          <a:off x="19050" y="828675"/>
          <a:ext cx="1403985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82.7083101852" refreshedBy="user" recordCount="283">
  <cacheSource type="worksheet">
    <worksheetSource ref="A1:S284" sheet="配送明细"/>
  </cacheSource>
  <cacheFields count="19">
    <cacheField name="发票号" numFmtId="0">
      <sharedItems count="31">
        <s v="09683093"/>
        <s v="09683092"/>
        <s v="09683091"/>
        <s v="09683089/09683090"/>
        <s v="09683088"/>
        <s v="09683060"/>
        <s v="09683059"/>
        <s v="09683056/09683057"/>
        <s v="09683058"/>
        <s v="09683071"/>
        <s v="09683045"/>
        <s v="09683044"/>
        <s v="09683043"/>
        <s v="09683042"/>
        <s v="09683036"/>
        <s v="09683037"/>
        <s v="09683038"/>
        <s v="09683039"/>
        <s v="09683040"/>
        <s v="09683041"/>
        <s v="08808054"/>
        <s v="08808049"/>
        <s v="08808040"/>
        <s v="08808039"/>
        <s v="08808038/08808037"/>
        <s v="08808036"/>
        <s v="08808035"/>
        <s v="08808032"/>
        <s v="08808031"/>
        <s v="08808033"/>
        <s v="08808034"/>
      </sharedItems>
    </cacheField>
    <cacheField name="供应商编码" numFmtId="0">
      <sharedItems count="1">
        <s v="A021"/>
      </sharedItems>
    </cacheField>
    <cacheField name="供应商" numFmtId="0">
      <sharedItems count="1">
        <s v="西安光华荣昌汽车部件有限公司"/>
      </sharedItems>
    </cacheField>
    <cacheField name="立账类型" numFmtId="0">
      <sharedItems count="1">
        <s v="财务应付"/>
      </sharedItems>
    </cacheField>
    <cacheField name="仓库" numFmtId="0">
      <sharedItems count="2">
        <s v="新厂区供应商库(新M3000)"/>
        <s v="北郊车身供应商库"/>
      </sharedItems>
    </cacheField>
    <cacheField name="单据类型" numFmtId="0">
      <sharedItems count="1">
        <s v="标准应付单"/>
      </sharedItems>
    </cacheField>
    <cacheField name="业务日期" numFmtId="0">
      <sharedItems count="8">
        <s v="2021/3/25"/>
        <s v="2021/3/12"/>
        <s v="2021/2/24"/>
        <s v="2021/2/20"/>
        <s v="2021/2/8"/>
        <s v="2021/2/2"/>
        <s v="2021/1/25"/>
        <s v="2021/1/9"/>
      </sharedItems>
    </cacheField>
    <cacheField name="单据编号" numFmtId="0">
      <sharedItems count="31">
        <s v="SQ2103007320"/>
        <s v="SQ2103007319"/>
        <s v="SQ2103007318"/>
        <s v="SQ2103007317"/>
        <s v="SQ2103007316"/>
        <s v="SQ2103003473"/>
        <s v="SQ2103003472"/>
        <s v="SQ2103003471"/>
        <s v="SQ2103003470"/>
        <s v="SQ2103003469"/>
        <s v="SQ2102004705"/>
        <s v="SQ2102004704"/>
        <s v="SQ2102004703"/>
        <s v="SQ2102004702"/>
        <s v="SQ2102003367"/>
        <s v="SQ2102003366"/>
        <s v="SQ2102003365"/>
        <s v="SQ2102003364"/>
        <s v="SQ2102003363"/>
        <s v="SQ2102003362"/>
        <s v="SQ2102001987"/>
        <s v="SQ2102000594"/>
        <s v="SQ2102000083"/>
        <s v="SQ2102000082"/>
        <s v="SQ2102000081"/>
        <s v="SQ2102000080"/>
        <s v="SQ2102000079"/>
        <s v="SQ2101000513"/>
        <s v="SQ2101000511"/>
        <s v="SQ2101000510"/>
        <s v="SQ2101000509"/>
      </sharedItems>
    </cacheField>
    <cacheField name="物料编码" numFmtId="0">
      <sharedItems count="21">
        <s v="DZ15221519998"/>
        <s v="DZ15221510183"/>
        <s v="DZ15221519995"/>
        <s v="DZ15221519997"/>
        <s v="DZ15221510161"/>
        <s v="DZ15221511024"/>
        <s v="DZ15221510211"/>
        <s v="DZ15221510158"/>
        <s v="DZ15221510145"/>
        <s v="DZ15221510146"/>
        <s v="DZ15221510149"/>
        <s v="DZ15221510114"/>
        <s v="BZ14221510002"/>
        <s v="DZ15221510052"/>
        <s v="DZ15221510049"/>
        <s v="DZ15221510012"/>
        <s v="DZ15221510113"/>
        <s v="DZ15221510040"/>
        <s v="BZ14221510007"/>
        <s v="BZ14221510003"/>
        <s v="BZ14221510004"/>
      </sharedItems>
    </cacheField>
    <cacheField name="物料名称" numFmtId="0">
      <sharedItems count="20">
        <s v="新M3000右固定座椅总成/17内饰"/>
        <s v="L3000左空气悬浮座椅/气动升降/通风/加热/扶手/报警锁扣"/>
        <s v="新M3000左液压座椅总成/17内饰"/>
        <s v="新M3000左空气悬浮座椅总成/17内饰"/>
        <s v="新M3000右固定座椅"/>
        <s v="新M3000左空气悬浮座椅总成/气动升降"/>
        <s v="L3000左液压座椅总成/报警锁扣"/>
        <s v="L3000 左空气座椅/气动升降/报警锁扣"/>
        <s v="新M3000左空气悬浮座椅总成/19款/气动升降"/>
        <s v="新M3000右固定座椅总成/19款"/>
        <s v="座椅"/>
        <s v="新M3000左空气悬浮座椅总成/17内饰/气动升降/报警锁扣"/>
        <s v="X6气囊减震主座椅"/>
        <s v="LE右固定座椅总成"/>
        <s v="第三座椅总成/两点式安全带"/>
        <s v="新M3000左空气悬浮座椅总成/17内饰/气动升降"/>
        <s v="新M3000空气座椅连接气管"/>
        <s v="X6气囊减震主座椅/可变阻尼/快降/带腰脱"/>
        <s v="X6副座椅"/>
        <s v="X6第三座椅"/>
      </sharedItems>
    </cacheField>
    <cacheField name="计价单位" numFmtId="0">
      <sharedItems count="1">
        <s v="件"/>
      </sharedItems>
    </cacheField>
    <cacheField name="计价数量" numFmtId="0">
      <sharedItems containsSemiMixedTypes="0" containsString="0" containsNumber="1" containsInteger="1" minValue="0" maxValue="2000" count="161">
        <n v="73"/>
        <n v="6"/>
        <n v="34"/>
        <n v="39"/>
        <n v="4"/>
        <n v="252"/>
        <n v="661"/>
        <n v="25"/>
        <n v="2"/>
        <n v="8"/>
        <n v="235"/>
        <n v="542"/>
        <n v="103"/>
        <n v="243"/>
        <n v="580"/>
        <n v="258"/>
        <n v="809"/>
        <n v="151"/>
        <n v="72"/>
        <n v="102"/>
        <n v="89"/>
        <n v="200"/>
        <n v="33"/>
        <n v="552"/>
        <n v="44"/>
        <n v="1000"/>
        <n v="420"/>
        <n v="3"/>
        <n v="2000"/>
        <n v="558"/>
        <n v="15"/>
        <n v="459"/>
        <n v="74"/>
        <n v="79"/>
        <n v="1"/>
        <n v="224"/>
        <n v="42"/>
        <n v="10"/>
        <n v="433"/>
        <n v="48"/>
        <n v="234"/>
        <n v="610"/>
        <n v="454"/>
        <n v="14"/>
        <n v="471"/>
        <n v="12"/>
        <n v="9"/>
        <n v="380"/>
        <n v="71"/>
        <n v="400"/>
        <n v="1800"/>
        <n v="111"/>
        <n v="112"/>
        <n v="93"/>
        <n v="86"/>
        <n v="13"/>
        <n v="88"/>
        <n v="118"/>
        <n v="59"/>
        <n v="11"/>
        <n v="304"/>
        <n v="361"/>
        <n v="294"/>
        <n v="292"/>
        <n v="346"/>
        <n v="383"/>
        <n v="213"/>
        <n v="67"/>
        <n v="341"/>
        <n v="194"/>
        <n v="417"/>
        <n v="155"/>
        <n v="283"/>
        <n v="178"/>
        <n v="160"/>
        <n v="181"/>
        <n v="165"/>
        <n v="167"/>
        <n v="284"/>
        <n v="300"/>
        <n v="98"/>
        <n v="31"/>
        <n v="296"/>
        <n v="65"/>
        <n v="447"/>
        <n v="29"/>
        <n v="277"/>
        <n v="107"/>
        <n v="163"/>
        <n v="97"/>
        <n v="237"/>
        <n v="385"/>
        <n v="223"/>
        <n v="99"/>
        <n v="301"/>
        <n v="182"/>
        <n v="177"/>
        <n v="81"/>
        <n v="27"/>
        <n v="228"/>
        <n v="263"/>
        <n v="92"/>
        <n v="22"/>
        <n v="262"/>
        <n v="82"/>
        <n v="87"/>
        <n v="419"/>
        <n v="257"/>
        <n v="96"/>
        <n v="50"/>
        <n v="287"/>
        <n v="309"/>
        <n v="101"/>
        <n v="217"/>
        <n v="21"/>
        <n v="7"/>
        <n v="76"/>
        <n v="78"/>
        <n v="205"/>
        <n v="106"/>
        <n v="139"/>
        <n v="150"/>
        <n v="104"/>
        <n v="126"/>
        <n v="900"/>
        <n v="115"/>
        <n v="114"/>
        <n v="109"/>
        <n v="120"/>
        <n v="5"/>
        <n v="354"/>
        <n v="131"/>
        <n v="290"/>
        <n v="1200"/>
        <n v="600"/>
        <n v="291"/>
        <n v="268"/>
        <n v="654"/>
        <n v="58"/>
        <n v="64"/>
        <n v="54"/>
        <n v="143"/>
        <n v="60"/>
        <n v="220"/>
        <n v="55"/>
        <n v="1600"/>
        <n v="700"/>
        <n v="157"/>
        <n v="138"/>
        <n v="128"/>
        <n v="75"/>
        <n v="105"/>
        <n v="30"/>
        <n v="446"/>
        <n v="20"/>
        <n v="553"/>
        <n v="62"/>
        <n v="340"/>
        <n v="589"/>
        <n v="330"/>
        <n v="270"/>
      </sharedItems>
    </cacheField>
    <cacheField name="单价" numFmtId="0">
      <sharedItems containsString="0" containsBlank="1" containsNumber="1" minValue="0" maxValue="2093.43" count="22">
        <n v="282.34"/>
        <n v="2003.48"/>
        <n v="541.72"/>
        <n v="776.84"/>
        <n v="1067.52"/>
        <n v="752.72"/>
        <n v="609.26"/>
        <n v="851.36"/>
        <n v="965.92"/>
        <n v="460"/>
        <n v="997.5"/>
        <n v="833.86"/>
        <n v="1637.73"/>
        <n v="316.76"/>
        <n v="249.94"/>
        <n v="249.12"/>
        <n v="792.86"/>
        <n v="6.43"/>
        <n v="2093.43"/>
        <n v="601.02"/>
        <n v="306.81"/>
        <m/>
      </sharedItems>
    </cacheField>
    <cacheField name="含税单价" numFmtId="0">
      <sharedItems containsSemiMixedTypes="0" containsString="0" containsNumber="1" minValue="0" maxValue="2365.5759" count="21">
        <n v="319.0442"/>
        <n v="2263.9324"/>
        <n v="612.1436"/>
        <n v="877.8292"/>
        <n v="1206.2976"/>
        <n v="850.5736"/>
        <n v="688.4638"/>
        <n v="962.0368"/>
        <n v="1091.4896"/>
        <n v="519.8"/>
        <n v="1127.175"/>
        <n v="942.2618"/>
        <n v="1850.6349"/>
        <n v="357.9388"/>
        <n v="282.4322"/>
        <n v="281.5056"/>
        <n v="895.9318"/>
        <n v="7.2659"/>
        <n v="2365.5759"/>
        <n v="679.1526"/>
        <n v="346.6953"/>
      </sharedItems>
    </cacheField>
    <cacheField name="税率(%)" numFmtId="0">
      <sharedItems containsSemiMixedTypes="0" containsString="0" containsNumber="1" containsInteger="1" minValue="0" maxValue="13" count="1">
        <n v="13"/>
      </sharedItems>
    </cacheField>
    <cacheField name="不含税金额" numFmtId="0">
      <sharedItems containsSemiMixedTypes="0" containsString="0" containsNumber="1" minValue="0" maxValue="1324923.57" count="245">
        <n v="20610.82"/>
        <n v="12020.88"/>
        <n v="9599.56"/>
        <n v="21127.08"/>
        <n v="3107.36"/>
        <n v="269015.04"/>
        <n v="186626.74"/>
        <n v="50087"/>
        <n v="1505.44"/>
        <n v="4874.08"/>
        <n v="250867.2"/>
        <n v="461437.12"/>
        <n v="87690.08"/>
        <n v="1931.84"/>
        <n v="111780"/>
        <n v="3990"/>
        <n v="28351.24"/>
        <n v="483638.8"/>
        <n v="118680"/>
        <n v="1324923.57"/>
        <n v="247297.23"/>
        <n v="60037.92"/>
        <n v="32309.52"/>
        <n v="22244.66"/>
        <n v="498.24"/>
        <n v="1585.72"/>
        <n v="1286"/>
        <n v="26164.38"/>
        <n v="174851.52"/>
        <n v="92110.92"/>
        <n v="6430"/>
        <n v="104974.8"/>
        <n v="747.36"/>
        <n v="12860"/>
        <n v="157545.72"/>
        <n v="4235.1"/>
        <n v="489991.68"/>
        <n v="20893.16"/>
        <n v="1553.68"/>
        <n v="42795.88"/>
        <n v="609.26"/>
        <n v="2003.48"/>
        <n v="239124.48"/>
        <n v="19320"/>
        <n v="9975"/>
        <n v="368638.88"/>
        <n v="51240.96"/>
        <n v="107640"/>
        <n v="999015.3"/>
        <n v="143809.04"/>
        <n v="11100.04"/>
        <n v="216660"/>
        <n v="10006.32"/>
        <n v="378572.44"/>
        <n v="18840.87"/>
        <n v="94977.2"/>
        <n v="59204.06"/>
        <n v="2572"/>
        <n v="11574"/>
        <n v="92558.46"/>
        <n v="27993.28"/>
        <n v="79176.48"/>
        <n v="8540.16"/>
        <n v="2760"/>
        <n v="27241.36"/>
        <n v="5980"/>
        <n v="2897.76"/>
        <n v="1694.04"/>
        <n v="996.48"/>
        <n v="4757.16"/>
        <n v="2093.43"/>
        <n v="2330.52"/>
        <n v="144120.24"/>
        <n v="33316.12"/>
        <n v="5003.16"/>
        <n v="31961.48"/>
        <n v="22038.28"/>
        <n v="1827.78"/>
        <n v="11011.26"/>
        <n v="776.84"/>
        <n v="324526.08"/>
        <n v="101924.74"/>
        <n v="313850.88"/>
        <n v="134320"/>
        <n v="159160"/>
        <n v="323516.8"/>
        <n v="965.92"/>
        <n v="41895"/>
        <n v="32520.54"/>
        <n v="121319.08"/>
        <n v="177612.18"/>
        <n v="53121.62"/>
        <n v="85229.54"/>
        <n v="249.12"/>
        <n v="406125.42"/>
        <n v="682933.41"/>
        <n v="129248.3"/>
        <n v="130180"/>
        <n v="151542.08"/>
        <n v="262036.8"/>
        <n v="57333.56"/>
        <n v="41240.1"/>
        <n v="47150.78"/>
        <n v="303175.68"/>
        <n v="180306"/>
        <n v="58899.96"/>
        <n v="18631.62"/>
        <n v="177901.92"/>
        <n v="39066.3"/>
        <n v="268655.94"/>
        <n v="17429.58"/>
        <n v="3606.12"/>
        <n v="166482.54"/>
        <n v="64309.14"/>
        <n v="2404.08"/>
        <n v="28848.96"/>
        <n v="97966.26"/>
        <n v="58298.94"/>
        <n v="26444.88"/>
        <n v="142441.74"/>
        <n v="231392.7"/>
        <n v="67314.24"/>
        <n v="920.43"/>
        <n v="68418.63"/>
        <n v="93270.24"/>
        <n v="46328.31"/>
        <n v="59500.98"/>
        <n v="13499.64"/>
        <n v="20434.68"/>
        <n v="180907.02"/>
        <n v="109385.64"/>
        <n v="8897.49"/>
        <n v="54305.37"/>
        <n v="29760.57"/>
        <n v="48682.62"/>
        <n v="8283.87"/>
        <n v="137032.56"/>
        <n v="80691.03"/>
        <n v="28226.52"/>
        <n v="6749.82"/>
        <n v="80384.22"/>
        <n v="25158.42"/>
        <n v="26692.47"/>
        <n v="2454.48"/>
        <n v="128553.39"/>
        <n v="3681.72"/>
        <n v="78850.17"/>
        <n v="29453.76"/>
        <n v="15340.5"/>
        <n v="88054.47"/>
        <n v="94804.29"/>
        <n v="30987.81"/>
        <n v="66577.77"/>
        <n v="16650.06"/>
        <n v="16745.98"/>
        <n v="68960.16"/>
        <n v="1218.52"/>
        <n v="3792.04"/>
        <n v="4006.96"/>
        <n v="21457.84"/>
        <n v="24707.28"/>
        <n v="11742.72"/>
        <n v="3680"/>
        <n v="36689.84"/>
        <n v="335734.65"/>
        <n v="113157.12"/>
        <n v="48760"/>
        <n v="39245.26"/>
        <n v="125079"/>
        <n v="8693.28"/>
        <n v="111022.08"/>
        <n v="57960"/>
        <n v="1494.72"/>
        <n v="5787"/>
        <n v="36427.4"/>
        <n v="134507.52"/>
        <n v="14654.01"/>
        <n v="97055.04"/>
        <n v="145757.97"/>
        <n v="28493.16"/>
        <n v="50140"/>
        <n v="128102.4"/>
        <n v="3046.3"/>
        <n v="99948.36"/>
        <n v="16793.32"/>
        <n v="7058.5"/>
        <n v="60260"/>
        <n v="4829.6"/>
        <n v="72482.6"/>
        <n v="166772"/>
        <n v="88800.32"/>
        <n v="7716"/>
        <n v="3858"/>
        <n v="247745.76"/>
        <n v="31401.45"/>
        <n v="84891.68"/>
        <n v="20846.5"/>
        <n v="1071075.42"/>
        <n v="1625.16"/>
        <n v="61916.16"/>
        <n v="18069.76"/>
        <n v="51385.88"/>
        <n v="53367.04"/>
        <n v="147593.22"/>
        <n v="1245.6"/>
        <n v="17105.04"/>
        <n v="65780"/>
        <n v="27600"/>
        <n v="165465.6"/>
        <n v="19745.26"/>
        <n v="45973.44"/>
        <n v="360300.6"/>
        <n v="792.86"/>
        <n v="491319"/>
        <n v="20589.4"/>
        <n v="13746.7"/>
        <n v="10288"/>
        <n v="24578.66"/>
        <n v="4501"/>
        <n v="71711.96"/>
        <n v="124479.02"/>
        <n v="115072.68"/>
        <n v="40545.28"/>
        <n v="18745.5"/>
        <n v="48300"/>
        <n v="81880"/>
        <n v="14488.8"/>
        <n v="13800"/>
        <n v="730427.58"/>
        <n v="16677.2"/>
        <n v="461124.58"/>
        <n v="84334.08"/>
        <n v="10972.5"/>
        <n v="52784.32"/>
        <n v="156400"/>
        <n v="32025.6"/>
        <n v="3863.68"/>
        <n v="85987.36"/>
        <n v="174005.76"/>
        <n v="14024.36"/>
        <n v="166298.26"/>
        <n v="3250.32"/>
        <n v="24281.24"/>
        <n v="352281.6"/>
        <n v="76231.8"/>
      </sharedItems>
    </cacheField>
    <cacheField name="税额" numFmtId="0">
      <sharedItems containsSemiMixedTypes="0" containsString="0" containsNumber="1" minValue="0" maxValue="172240.06" count="245">
        <n v="2679.41"/>
        <n v="1562.71"/>
        <n v="1247.94"/>
        <n v="2746.52"/>
        <n v="403.96"/>
        <n v="34971.96"/>
        <n v="24261.48"/>
        <n v="6511.31"/>
        <n v="195.71"/>
        <n v="633.63"/>
        <n v="32612.74"/>
        <n v="59986.83"/>
        <n v="11399.71"/>
        <n v="251.14"/>
        <n v="14531.4"/>
        <n v="518.7"/>
        <n v="3685.66"/>
        <n v="62873.04"/>
        <n v="15428.4"/>
        <n v="172240.06"/>
        <n v="32148.64"/>
        <n v="7804.93"/>
        <n v="4200.24"/>
        <n v="2891.81"/>
        <n v="64.77"/>
        <n v="206.14"/>
        <n v="167.18"/>
        <n v="3401.37"/>
        <n v="22730.7"/>
        <n v="11974.42"/>
        <n v="835.9"/>
        <n v="13646.72"/>
        <n v="97.16"/>
        <n v="1671.8"/>
        <n v="20480.94"/>
        <n v="550.56"/>
        <n v="63698.92"/>
        <n v="2716.11"/>
        <n v="201.98"/>
        <n v="5563.46"/>
        <n v="79.2"/>
        <n v="260.45"/>
        <n v="31086.18"/>
        <n v="2511.6"/>
        <n v="1296.75"/>
        <n v="47923.05"/>
        <n v="6661.32"/>
        <n v="13993.2"/>
        <n v="129871.99"/>
        <n v="18695.18"/>
        <n v="1443.01"/>
        <n v="28165.8"/>
        <n v="1300.82"/>
        <n v="49214.42"/>
        <n v="2449.31"/>
        <n v="12347.04"/>
        <n v="7696.53"/>
        <n v="334.36"/>
        <n v="1504.62"/>
        <n v="12032.6"/>
        <n v="3639.13"/>
        <n v="10292.94"/>
        <n v="1110.22"/>
        <n v="358.8"/>
        <n v="3541.38"/>
        <n v="777.4"/>
        <n v="376.71"/>
        <n v="220.23"/>
        <n v="129.54"/>
        <n v="618.43"/>
        <n v="272.15"/>
        <n v="302.97"/>
        <n v="18735.63"/>
        <n v="4331.1"/>
        <n v="650.41"/>
        <n v="4154.99"/>
        <n v="2864.98"/>
        <n v="237.61"/>
        <n v="1431.46"/>
        <n v="100.99"/>
        <n v="42188.39"/>
        <n v="13250.22"/>
        <n v="40800.61"/>
        <n v="17461.6"/>
        <n v="20690.8"/>
        <n v="42057.18"/>
        <n v="125.57"/>
        <n v="5446.35"/>
        <n v="4227.67"/>
        <n v="15771.48"/>
        <n v="23089.58"/>
        <n v="6905.81"/>
        <n v="11079.84"/>
        <n v="32.39"/>
        <n v="52796.3"/>
        <n v="88781.34"/>
        <n v="16802.28"/>
        <n v="16923.4"/>
        <n v="19700.47"/>
        <n v="34064.78"/>
        <n v="7453.36"/>
        <n v="5361.21"/>
        <n v="6129.6"/>
        <n v="39412.84"/>
        <n v="23439.78"/>
        <n v="7656.99"/>
        <n v="2422.11"/>
        <n v="23127.25"/>
        <n v="5078.62"/>
        <n v="34925.27"/>
        <n v="2265.85"/>
        <n v="468.8"/>
        <n v="21642.73"/>
        <n v="8360.19"/>
        <n v="312.53"/>
        <n v="3750.36"/>
        <n v="12735.61"/>
        <n v="7578.86"/>
        <n v="3437.83"/>
        <n v="18517.43"/>
        <n v="30081.05"/>
        <n v="8750.85"/>
        <n v="119.66"/>
        <n v="8894.42"/>
        <n v="12125.13"/>
        <n v="6022.68"/>
        <n v="7735.13"/>
        <n v="1754.95"/>
        <n v="2656.51"/>
        <n v="23517.91"/>
        <n v="14220.13"/>
        <n v="1156.67"/>
        <n v="7059.7"/>
        <n v="3868.87"/>
        <n v="6328.74"/>
        <n v="1076.9"/>
        <n v="17814.23"/>
        <n v="10489.83"/>
        <n v="3669.45"/>
        <n v="877.48"/>
        <n v="10449.95"/>
        <n v="3270.59"/>
        <n v="3470.02"/>
        <n v="319.08"/>
        <n v="16711.94"/>
        <n v="478.62"/>
        <n v="10250.52"/>
        <n v="3828.99"/>
        <n v="1994.27"/>
        <n v="11447.08"/>
        <n v="12324.56"/>
        <n v="4028.42"/>
        <n v="8655.11"/>
        <n v="2164.51"/>
        <n v="2176.98"/>
        <n v="8964.82"/>
        <n v="158.41"/>
        <n v="492.97"/>
        <n v="520.9"/>
        <n v="2789.52"/>
        <n v="3211.95"/>
        <n v="1526.55"/>
        <n v="478.4"/>
        <n v="4769.68"/>
        <n v="43645.5"/>
        <n v="14710.43"/>
        <n v="6338.8"/>
        <n v="5101.88"/>
        <n v="16260.27"/>
        <n v="1130.13"/>
        <n v="14432.87"/>
        <n v="7534.8"/>
        <n v="194.31"/>
        <n v="752.31"/>
        <n v="4735.56"/>
        <n v="17485.98"/>
        <n v="1905.02"/>
        <n v="12617.16"/>
        <n v="18948.54"/>
        <n v="3704.11"/>
        <n v="6518.2"/>
        <n v="16653.31"/>
        <n v="396.02"/>
        <n v="12993.29"/>
        <n v="2183.13"/>
        <n v="917.61"/>
        <n v="7833.8"/>
        <n v="627.85"/>
        <n v="9422.74"/>
        <n v="21680.36"/>
        <n v="11544.04"/>
        <n v="1003.08"/>
        <n v="501.54"/>
        <n v="32206.95"/>
        <n v="4082.19"/>
        <n v="11035.92"/>
        <n v="2710.05"/>
        <n v="139239.8"/>
        <n v="211.27"/>
        <n v="8049.1"/>
        <n v="2349.07"/>
        <n v="6680.16"/>
        <n v="6937.72"/>
        <n v="19187.12"/>
        <n v="161.93"/>
        <n v="2223.66"/>
        <n v="8551.4"/>
        <n v="3588"/>
        <n v="21510.53"/>
        <n v="2566.88"/>
        <n v="5976.55"/>
        <n v="46839.08"/>
        <n v="103.07"/>
        <n v="63871.47"/>
        <n v="2676.62"/>
        <n v="1787.07"/>
        <n v="1337.44"/>
        <n v="3195.23"/>
        <n v="585.13"/>
        <n v="9322.55"/>
        <n v="16182.27"/>
        <n v="14959.45"/>
        <n v="5270.89"/>
        <n v="2436.92"/>
        <n v="6279"/>
        <n v="10644.4"/>
        <n v="1883.54"/>
        <n v="1794"/>
        <n v="94955.59"/>
        <n v="2168.04"/>
        <n v="59946.2"/>
        <n v="10963.43"/>
        <n v="1426.43"/>
        <n v="6861.96"/>
        <n v="20332"/>
        <n v="4163.33"/>
        <n v="502.28"/>
        <n v="11178.36"/>
        <n v="22620.75"/>
        <n v="1823.17"/>
        <n v="21618.77"/>
        <n v="422.54"/>
        <n v="3156.56"/>
        <n v="45796.61"/>
        <n v="9910.13"/>
      </sharedItems>
    </cacheField>
    <cacheField name="价税合计" numFmtId="0">
      <sharedItems containsSemiMixedTypes="0" containsString="0" containsNumber="1" minValue="0" maxValue="1497163.63" count="245">
        <n v="23290.23"/>
        <n v="13583.59"/>
        <n v="10847.5"/>
        <n v="23873.6"/>
        <n v="3511.32"/>
        <n v="303987"/>
        <n v="210888.22"/>
        <n v="56598.31"/>
        <n v="1701.15"/>
        <n v="5507.71"/>
        <n v="283479.94"/>
        <n v="521423.95"/>
        <n v="99089.79"/>
        <n v="2182.98"/>
        <n v="126311.4"/>
        <n v="4508.7"/>
        <n v="32036.9"/>
        <n v="546511.84"/>
        <n v="134108.4"/>
        <n v="1497163.63"/>
        <n v="279445.87"/>
        <n v="67842.85"/>
        <n v="36509.76"/>
        <n v="25136.47"/>
        <n v="563.01"/>
        <n v="1791.86"/>
        <n v="1453.18"/>
        <n v="29565.75"/>
        <n v="197582.22"/>
        <n v="104085.34"/>
        <n v="7265.9"/>
        <n v="118621.52"/>
        <n v="844.52"/>
        <n v="14531.8"/>
        <n v="178026.66"/>
        <n v="4785.66"/>
        <n v="553690.6"/>
        <n v="23609.27"/>
        <n v="1755.66"/>
        <n v="48359.34"/>
        <n v="688.46"/>
        <n v="2263.93"/>
        <n v="270210.66"/>
        <n v="21831.6"/>
        <n v="11271.75"/>
        <n v="416561.93"/>
        <n v="57902.28"/>
        <n v="121633.2"/>
        <n v="1128887.29"/>
        <n v="162504.22"/>
        <n v="12543.05"/>
        <n v="244825.8"/>
        <n v="11307.14"/>
        <n v="427786.86"/>
        <n v="21290.18"/>
        <n v="107324.24"/>
        <n v="66900.59"/>
        <n v="2906.36"/>
        <n v="13078.62"/>
        <n v="104591.06"/>
        <n v="31632.41"/>
        <n v="89469.42"/>
        <n v="9650.38"/>
        <n v="3118.8"/>
        <n v="30782.74"/>
        <n v="6757.4"/>
        <n v="3274.47"/>
        <n v="1914.27"/>
        <n v="1126.02"/>
        <n v="5375.59"/>
        <n v="2365.58"/>
        <n v="2633.49"/>
        <n v="162855.87"/>
        <n v="37647.22"/>
        <n v="5653.57"/>
        <n v="36116.47"/>
        <n v="24903.26"/>
        <n v="2065.39"/>
        <n v="12442.72"/>
        <n v="877.83"/>
        <n v="366714.47"/>
        <n v="115174.96"/>
        <n v="354651.49"/>
        <n v="151781.6"/>
        <n v="179850.8"/>
        <n v="365573.98"/>
        <n v="1091.49"/>
        <n v="47341.35"/>
        <n v="36748.21"/>
        <n v="137090.56"/>
        <n v="200701.76"/>
        <n v="60027.43"/>
        <n v="96309.38"/>
        <n v="281.51"/>
        <n v="458921.72"/>
        <n v="771714.75"/>
        <n v="146050.58"/>
        <n v="147103.4"/>
        <n v="171242.55"/>
        <n v="296101.58"/>
        <n v="64786.92"/>
        <n v="46601.31"/>
        <n v="53280.38"/>
        <n v="342588.52"/>
        <n v="203745.78"/>
        <n v="66556.95"/>
        <n v="21053.73"/>
        <n v="201029.17"/>
        <n v="44144.92"/>
        <n v="303581.21"/>
        <n v="19695.43"/>
        <n v="4074.92"/>
        <n v="188125.27"/>
        <n v="72669.33"/>
        <n v="2716.61"/>
        <n v="32599.32"/>
        <n v="110701.87"/>
        <n v="65877.8"/>
        <n v="29882.71"/>
        <n v="160959.17"/>
        <n v="261473.75"/>
        <n v="76065.09"/>
        <n v="1040.09"/>
        <n v="77313.05"/>
        <n v="105395.37"/>
        <n v="52350.99"/>
        <n v="67236.11"/>
        <n v="15254.59"/>
        <n v="23091.19"/>
        <n v="204424.93"/>
        <n v="123605.77"/>
        <n v="10054.16"/>
        <n v="61365.07"/>
        <n v="33629.44"/>
        <n v="55011.36"/>
        <n v="9360.77"/>
        <n v="154846.79"/>
        <n v="91180.86"/>
        <n v="31895.97"/>
        <n v="7627.3"/>
        <n v="90834.17"/>
        <n v="28429.01"/>
        <n v="30162.49"/>
        <n v="2773.56"/>
        <n v="145265.33"/>
        <n v="4160.34"/>
        <n v="89100.69"/>
        <n v="33282.75"/>
        <n v="17334.77"/>
        <n v="99501.55"/>
        <n v="107128.85"/>
        <n v="35016.23"/>
        <n v="75232.88"/>
        <n v="18814.57"/>
        <n v="18922.96"/>
        <n v="77924.98"/>
        <n v="1376.93"/>
        <n v="4285.01"/>
        <n v="4527.86"/>
        <n v="24247.36"/>
        <n v="27919.23"/>
        <n v="13269.27"/>
        <n v="4158.4"/>
        <n v="41459.52"/>
        <n v="379380.15"/>
        <n v="127867.55"/>
        <n v="55098.8"/>
        <n v="44347.14"/>
        <n v="141339.27"/>
        <n v="9823.41"/>
        <n v="125454.95"/>
        <n v="65494.8"/>
        <n v="1689.03"/>
        <n v="6539.31"/>
        <n v="41162.96"/>
        <n v="151993.5"/>
        <n v="16559.03"/>
        <n v="109672.2"/>
        <n v="164706.51"/>
        <n v="32197.27"/>
        <n v="56658.2"/>
        <n v="144755.71"/>
        <n v="3442.32"/>
        <n v="112941.65"/>
        <n v="18976.45"/>
        <n v="7976.11"/>
        <n v="68093.8"/>
        <n v="5457.45"/>
        <n v="81905.34"/>
        <n v="188452.36"/>
        <n v="100344.36"/>
        <n v="8719.08"/>
        <n v="4359.54"/>
        <n v="279952.71"/>
        <n v="35483.64"/>
        <n v="95927.6"/>
        <n v="23556.55"/>
        <n v="1210315.22"/>
        <n v="1836.43"/>
        <n v="69965.26"/>
        <n v="20418.83"/>
        <n v="58066.04"/>
        <n v="60304.76"/>
        <n v="166780.34"/>
        <n v="1407.53"/>
        <n v="19328.7"/>
        <n v="74331.4"/>
        <n v="31188"/>
        <n v="186976.13"/>
        <n v="22312.14"/>
        <n v="51949.99"/>
        <n v="407139.68"/>
        <n v="895.93"/>
        <n v="555190.47"/>
        <n v="23266.02"/>
        <n v="15533.77"/>
        <n v="11625.44"/>
        <n v="27773.89"/>
        <n v="5086.13"/>
        <n v="81034.51"/>
        <n v="140661.29"/>
        <n v="130032.13"/>
        <n v="45816.17"/>
        <n v="21182.42"/>
        <n v="54579"/>
        <n v="92524.4"/>
        <n v="16372.34"/>
        <n v="15594"/>
        <n v="825383.17"/>
        <n v="18845.24"/>
        <n v="521070.78"/>
        <n v="95297.51"/>
        <n v="12398.93"/>
        <n v="59646.28"/>
        <n v="176732"/>
        <n v="36188.93"/>
        <n v="4365.96"/>
        <n v="97165.72"/>
        <n v="196626.51"/>
        <n v="15847.53"/>
        <n v="187917.03"/>
        <n v="3672.86"/>
        <n v="27437.8"/>
        <n v="398078.21"/>
        <n v="86141.93"/>
      </sharedItems>
    </cacheField>
    <cacheField name="暂估应付日期" numFmtId="0">
      <sharedItems count="10">
        <s v="2021/3/1"/>
        <s v="2021/2/1"/>
        <s v="2020/12/1"/>
        <s v="2020/11/1"/>
        <s v="2020/7/1"/>
        <s v="2020/8/1"/>
        <s v="2020/6/1"/>
        <s v="2020/10/1"/>
        <s v="2020/9/1"/>
        <s v="2021/1/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1"/>
    <x v="1"/>
    <x v="1"/>
    <x v="0"/>
    <x v="1"/>
    <x v="1"/>
    <x v="1"/>
    <x v="0"/>
  </r>
  <r>
    <x v="0"/>
    <x v="0"/>
    <x v="0"/>
    <x v="0"/>
    <x v="1"/>
    <x v="0"/>
    <x v="0"/>
    <x v="0"/>
    <x v="0"/>
    <x v="0"/>
    <x v="0"/>
    <x v="2"/>
    <x v="0"/>
    <x v="0"/>
    <x v="0"/>
    <x v="2"/>
    <x v="2"/>
    <x v="2"/>
    <x v="0"/>
  </r>
  <r>
    <x v="0"/>
    <x v="0"/>
    <x v="0"/>
    <x v="0"/>
    <x v="0"/>
    <x v="0"/>
    <x v="0"/>
    <x v="0"/>
    <x v="2"/>
    <x v="2"/>
    <x v="0"/>
    <x v="3"/>
    <x v="2"/>
    <x v="2"/>
    <x v="0"/>
    <x v="3"/>
    <x v="3"/>
    <x v="3"/>
    <x v="0"/>
  </r>
  <r>
    <x v="0"/>
    <x v="0"/>
    <x v="0"/>
    <x v="0"/>
    <x v="0"/>
    <x v="0"/>
    <x v="0"/>
    <x v="0"/>
    <x v="3"/>
    <x v="3"/>
    <x v="0"/>
    <x v="4"/>
    <x v="3"/>
    <x v="3"/>
    <x v="0"/>
    <x v="4"/>
    <x v="4"/>
    <x v="4"/>
    <x v="0"/>
  </r>
  <r>
    <x v="0"/>
    <x v="0"/>
    <x v="0"/>
    <x v="0"/>
    <x v="0"/>
    <x v="0"/>
    <x v="0"/>
    <x v="0"/>
    <x v="4"/>
    <x v="4"/>
    <x v="0"/>
    <x v="5"/>
    <x v="4"/>
    <x v="4"/>
    <x v="0"/>
    <x v="5"/>
    <x v="5"/>
    <x v="5"/>
    <x v="0"/>
  </r>
  <r>
    <x v="0"/>
    <x v="0"/>
    <x v="0"/>
    <x v="0"/>
    <x v="0"/>
    <x v="0"/>
    <x v="0"/>
    <x v="0"/>
    <x v="0"/>
    <x v="0"/>
    <x v="0"/>
    <x v="6"/>
    <x v="0"/>
    <x v="0"/>
    <x v="0"/>
    <x v="6"/>
    <x v="6"/>
    <x v="6"/>
    <x v="0"/>
  </r>
  <r>
    <x v="0"/>
    <x v="0"/>
    <x v="0"/>
    <x v="0"/>
    <x v="0"/>
    <x v="0"/>
    <x v="0"/>
    <x v="0"/>
    <x v="1"/>
    <x v="1"/>
    <x v="0"/>
    <x v="7"/>
    <x v="1"/>
    <x v="1"/>
    <x v="0"/>
    <x v="7"/>
    <x v="7"/>
    <x v="7"/>
    <x v="0"/>
  </r>
  <r>
    <x v="0"/>
    <x v="0"/>
    <x v="0"/>
    <x v="0"/>
    <x v="0"/>
    <x v="0"/>
    <x v="0"/>
    <x v="0"/>
    <x v="5"/>
    <x v="5"/>
    <x v="0"/>
    <x v="8"/>
    <x v="5"/>
    <x v="5"/>
    <x v="0"/>
    <x v="8"/>
    <x v="8"/>
    <x v="8"/>
    <x v="0"/>
  </r>
  <r>
    <x v="0"/>
    <x v="0"/>
    <x v="0"/>
    <x v="0"/>
    <x v="0"/>
    <x v="0"/>
    <x v="0"/>
    <x v="0"/>
    <x v="6"/>
    <x v="6"/>
    <x v="0"/>
    <x v="9"/>
    <x v="6"/>
    <x v="6"/>
    <x v="0"/>
    <x v="9"/>
    <x v="9"/>
    <x v="9"/>
    <x v="0"/>
  </r>
  <r>
    <x v="1"/>
    <x v="0"/>
    <x v="0"/>
    <x v="0"/>
    <x v="1"/>
    <x v="0"/>
    <x v="0"/>
    <x v="1"/>
    <x v="4"/>
    <x v="4"/>
    <x v="0"/>
    <x v="10"/>
    <x v="4"/>
    <x v="4"/>
    <x v="0"/>
    <x v="10"/>
    <x v="10"/>
    <x v="10"/>
    <x v="0"/>
  </r>
  <r>
    <x v="1"/>
    <x v="0"/>
    <x v="0"/>
    <x v="0"/>
    <x v="0"/>
    <x v="0"/>
    <x v="0"/>
    <x v="1"/>
    <x v="7"/>
    <x v="7"/>
    <x v="0"/>
    <x v="11"/>
    <x v="7"/>
    <x v="7"/>
    <x v="0"/>
    <x v="11"/>
    <x v="11"/>
    <x v="11"/>
    <x v="0"/>
  </r>
  <r>
    <x v="2"/>
    <x v="0"/>
    <x v="0"/>
    <x v="0"/>
    <x v="0"/>
    <x v="0"/>
    <x v="0"/>
    <x v="2"/>
    <x v="7"/>
    <x v="7"/>
    <x v="0"/>
    <x v="12"/>
    <x v="7"/>
    <x v="7"/>
    <x v="0"/>
    <x v="12"/>
    <x v="12"/>
    <x v="12"/>
    <x v="0"/>
  </r>
  <r>
    <x v="2"/>
    <x v="0"/>
    <x v="0"/>
    <x v="0"/>
    <x v="1"/>
    <x v="0"/>
    <x v="0"/>
    <x v="2"/>
    <x v="8"/>
    <x v="8"/>
    <x v="0"/>
    <x v="8"/>
    <x v="8"/>
    <x v="8"/>
    <x v="0"/>
    <x v="13"/>
    <x v="13"/>
    <x v="13"/>
    <x v="0"/>
  </r>
  <r>
    <x v="2"/>
    <x v="0"/>
    <x v="0"/>
    <x v="0"/>
    <x v="1"/>
    <x v="0"/>
    <x v="0"/>
    <x v="2"/>
    <x v="9"/>
    <x v="9"/>
    <x v="0"/>
    <x v="13"/>
    <x v="9"/>
    <x v="9"/>
    <x v="0"/>
    <x v="14"/>
    <x v="14"/>
    <x v="14"/>
    <x v="0"/>
  </r>
  <r>
    <x v="2"/>
    <x v="0"/>
    <x v="0"/>
    <x v="0"/>
    <x v="0"/>
    <x v="0"/>
    <x v="0"/>
    <x v="2"/>
    <x v="10"/>
    <x v="10"/>
    <x v="0"/>
    <x v="4"/>
    <x v="10"/>
    <x v="10"/>
    <x v="0"/>
    <x v="15"/>
    <x v="15"/>
    <x v="15"/>
    <x v="0"/>
  </r>
  <r>
    <x v="2"/>
    <x v="0"/>
    <x v="0"/>
    <x v="0"/>
    <x v="1"/>
    <x v="0"/>
    <x v="0"/>
    <x v="2"/>
    <x v="11"/>
    <x v="11"/>
    <x v="0"/>
    <x v="2"/>
    <x v="11"/>
    <x v="11"/>
    <x v="0"/>
    <x v="16"/>
    <x v="16"/>
    <x v="16"/>
    <x v="0"/>
  </r>
  <r>
    <x v="2"/>
    <x v="0"/>
    <x v="0"/>
    <x v="0"/>
    <x v="0"/>
    <x v="0"/>
    <x v="0"/>
    <x v="2"/>
    <x v="11"/>
    <x v="11"/>
    <x v="0"/>
    <x v="14"/>
    <x v="11"/>
    <x v="11"/>
    <x v="0"/>
    <x v="17"/>
    <x v="17"/>
    <x v="17"/>
    <x v="0"/>
  </r>
  <r>
    <x v="2"/>
    <x v="0"/>
    <x v="0"/>
    <x v="0"/>
    <x v="0"/>
    <x v="0"/>
    <x v="0"/>
    <x v="2"/>
    <x v="9"/>
    <x v="9"/>
    <x v="0"/>
    <x v="15"/>
    <x v="9"/>
    <x v="9"/>
    <x v="0"/>
    <x v="18"/>
    <x v="18"/>
    <x v="18"/>
    <x v="0"/>
  </r>
  <r>
    <x v="3"/>
    <x v="0"/>
    <x v="0"/>
    <x v="0"/>
    <x v="0"/>
    <x v="0"/>
    <x v="0"/>
    <x v="3"/>
    <x v="12"/>
    <x v="12"/>
    <x v="0"/>
    <x v="16"/>
    <x v="12"/>
    <x v="12"/>
    <x v="0"/>
    <x v="19"/>
    <x v="19"/>
    <x v="19"/>
    <x v="0"/>
  </r>
  <r>
    <x v="4"/>
    <x v="0"/>
    <x v="0"/>
    <x v="0"/>
    <x v="0"/>
    <x v="0"/>
    <x v="0"/>
    <x v="4"/>
    <x v="12"/>
    <x v="12"/>
    <x v="0"/>
    <x v="17"/>
    <x v="12"/>
    <x v="12"/>
    <x v="0"/>
    <x v="20"/>
    <x v="20"/>
    <x v="20"/>
    <x v="0"/>
  </r>
  <r>
    <x v="4"/>
    <x v="0"/>
    <x v="0"/>
    <x v="0"/>
    <x v="0"/>
    <x v="0"/>
    <x v="0"/>
    <x v="4"/>
    <x v="11"/>
    <x v="11"/>
    <x v="0"/>
    <x v="18"/>
    <x v="11"/>
    <x v="11"/>
    <x v="0"/>
    <x v="21"/>
    <x v="21"/>
    <x v="21"/>
    <x v="0"/>
  </r>
  <r>
    <x v="4"/>
    <x v="0"/>
    <x v="0"/>
    <x v="0"/>
    <x v="0"/>
    <x v="0"/>
    <x v="0"/>
    <x v="4"/>
    <x v="13"/>
    <x v="13"/>
    <x v="0"/>
    <x v="19"/>
    <x v="13"/>
    <x v="13"/>
    <x v="0"/>
    <x v="22"/>
    <x v="22"/>
    <x v="22"/>
    <x v="0"/>
  </r>
  <r>
    <x v="4"/>
    <x v="0"/>
    <x v="0"/>
    <x v="0"/>
    <x v="0"/>
    <x v="0"/>
    <x v="0"/>
    <x v="4"/>
    <x v="14"/>
    <x v="14"/>
    <x v="0"/>
    <x v="20"/>
    <x v="14"/>
    <x v="14"/>
    <x v="0"/>
    <x v="23"/>
    <x v="23"/>
    <x v="23"/>
    <x v="0"/>
  </r>
  <r>
    <x v="4"/>
    <x v="0"/>
    <x v="0"/>
    <x v="0"/>
    <x v="0"/>
    <x v="0"/>
    <x v="0"/>
    <x v="4"/>
    <x v="15"/>
    <x v="4"/>
    <x v="0"/>
    <x v="8"/>
    <x v="15"/>
    <x v="15"/>
    <x v="0"/>
    <x v="24"/>
    <x v="24"/>
    <x v="24"/>
    <x v="0"/>
  </r>
  <r>
    <x v="4"/>
    <x v="0"/>
    <x v="0"/>
    <x v="0"/>
    <x v="0"/>
    <x v="0"/>
    <x v="0"/>
    <x v="4"/>
    <x v="16"/>
    <x v="15"/>
    <x v="0"/>
    <x v="8"/>
    <x v="16"/>
    <x v="16"/>
    <x v="0"/>
    <x v="25"/>
    <x v="25"/>
    <x v="25"/>
    <x v="0"/>
  </r>
  <r>
    <x v="4"/>
    <x v="0"/>
    <x v="0"/>
    <x v="0"/>
    <x v="0"/>
    <x v="0"/>
    <x v="0"/>
    <x v="4"/>
    <x v="17"/>
    <x v="16"/>
    <x v="0"/>
    <x v="21"/>
    <x v="17"/>
    <x v="17"/>
    <x v="0"/>
    <x v="26"/>
    <x v="26"/>
    <x v="26"/>
    <x v="0"/>
  </r>
  <r>
    <x v="4"/>
    <x v="0"/>
    <x v="0"/>
    <x v="0"/>
    <x v="0"/>
    <x v="0"/>
    <x v="0"/>
    <x v="4"/>
    <x v="16"/>
    <x v="15"/>
    <x v="0"/>
    <x v="22"/>
    <x v="16"/>
    <x v="16"/>
    <x v="0"/>
    <x v="27"/>
    <x v="27"/>
    <x v="27"/>
    <x v="0"/>
  </r>
  <r>
    <x v="4"/>
    <x v="0"/>
    <x v="0"/>
    <x v="0"/>
    <x v="0"/>
    <x v="0"/>
    <x v="0"/>
    <x v="4"/>
    <x v="13"/>
    <x v="13"/>
    <x v="0"/>
    <x v="23"/>
    <x v="13"/>
    <x v="13"/>
    <x v="0"/>
    <x v="28"/>
    <x v="28"/>
    <x v="28"/>
    <x v="0"/>
  </r>
  <r>
    <x v="4"/>
    <x v="0"/>
    <x v="0"/>
    <x v="0"/>
    <x v="0"/>
    <x v="0"/>
    <x v="0"/>
    <x v="4"/>
    <x v="18"/>
    <x v="17"/>
    <x v="0"/>
    <x v="24"/>
    <x v="18"/>
    <x v="18"/>
    <x v="0"/>
    <x v="29"/>
    <x v="29"/>
    <x v="29"/>
    <x v="0"/>
  </r>
  <r>
    <x v="4"/>
    <x v="0"/>
    <x v="0"/>
    <x v="0"/>
    <x v="1"/>
    <x v="0"/>
    <x v="0"/>
    <x v="4"/>
    <x v="17"/>
    <x v="16"/>
    <x v="0"/>
    <x v="25"/>
    <x v="17"/>
    <x v="17"/>
    <x v="0"/>
    <x v="30"/>
    <x v="30"/>
    <x v="30"/>
    <x v="0"/>
  </r>
  <r>
    <x v="4"/>
    <x v="0"/>
    <x v="0"/>
    <x v="0"/>
    <x v="0"/>
    <x v="0"/>
    <x v="0"/>
    <x v="4"/>
    <x v="14"/>
    <x v="14"/>
    <x v="0"/>
    <x v="26"/>
    <x v="14"/>
    <x v="14"/>
    <x v="0"/>
    <x v="31"/>
    <x v="31"/>
    <x v="31"/>
    <x v="0"/>
  </r>
  <r>
    <x v="4"/>
    <x v="0"/>
    <x v="0"/>
    <x v="0"/>
    <x v="0"/>
    <x v="0"/>
    <x v="0"/>
    <x v="4"/>
    <x v="15"/>
    <x v="4"/>
    <x v="0"/>
    <x v="27"/>
    <x v="15"/>
    <x v="15"/>
    <x v="0"/>
    <x v="32"/>
    <x v="32"/>
    <x v="32"/>
    <x v="0"/>
  </r>
  <r>
    <x v="4"/>
    <x v="0"/>
    <x v="0"/>
    <x v="0"/>
    <x v="0"/>
    <x v="0"/>
    <x v="0"/>
    <x v="4"/>
    <x v="17"/>
    <x v="16"/>
    <x v="0"/>
    <x v="28"/>
    <x v="17"/>
    <x v="17"/>
    <x v="0"/>
    <x v="33"/>
    <x v="33"/>
    <x v="33"/>
    <x v="0"/>
  </r>
  <r>
    <x v="5"/>
    <x v="0"/>
    <x v="0"/>
    <x v="0"/>
    <x v="0"/>
    <x v="0"/>
    <x v="1"/>
    <x v="5"/>
    <x v="0"/>
    <x v="0"/>
    <x v="0"/>
    <x v="29"/>
    <x v="0"/>
    <x v="0"/>
    <x v="0"/>
    <x v="34"/>
    <x v="34"/>
    <x v="34"/>
    <x v="1"/>
  </r>
  <r>
    <x v="5"/>
    <x v="0"/>
    <x v="0"/>
    <x v="0"/>
    <x v="1"/>
    <x v="0"/>
    <x v="1"/>
    <x v="5"/>
    <x v="0"/>
    <x v="0"/>
    <x v="0"/>
    <x v="30"/>
    <x v="0"/>
    <x v="0"/>
    <x v="0"/>
    <x v="35"/>
    <x v="35"/>
    <x v="35"/>
    <x v="1"/>
  </r>
  <r>
    <x v="5"/>
    <x v="0"/>
    <x v="0"/>
    <x v="0"/>
    <x v="1"/>
    <x v="0"/>
    <x v="1"/>
    <x v="5"/>
    <x v="4"/>
    <x v="4"/>
    <x v="0"/>
    <x v="31"/>
    <x v="4"/>
    <x v="4"/>
    <x v="0"/>
    <x v="36"/>
    <x v="36"/>
    <x v="36"/>
    <x v="1"/>
  </r>
  <r>
    <x v="5"/>
    <x v="0"/>
    <x v="0"/>
    <x v="0"/>
    <x v="1"/>
    <x v="0"/>
    <x v="1"/>
    <x v="5"/>
    <x v="0"/>
    <x v="0"/>
    <x v="0"/>
    <x v="32"/>
    <x v="0"/>
    <x v="0"/>
    <x v="0"/>
    <x v="37"/>
    <x v="37"/>
    <x v="37"/>
    <x v="1"/>
  </r>
  <r>
    <x v="5"/>
    <x v="0"/>
    <x v="0"/>
    <x v="0"/>
    <x v="0"/>
    <x v="0"/>
    <x v="1"/>
    <x v="5"/>
    <x v="3"/>
    <x v="3"/>
    <x v="0"/>
    <x v="8"/>
    <x v="3"/>
    <x v="3"/>
    <x v="0"/>
    <x v="38"/>
    <x v="38"/>
    <x v="38"/>
    <x v="1"/>
  </r>
  <r>
    <x v="5"/>
    <x v="0"/>
    <x v="0"/>
    <x v="0"/>
    <x v="0"/>
    <x v="0"/>
    <x v="1"/>
    <x v="5"/>
    <x v="2"/>
    <x v="2"/>
    <x v="0"/>
    <x v="33"/>
    <x v="2"/>
    <x v="2"/>
    <x v="0"/>
    <x v="39"/>
    <x v="39"/>
    <x v="39"/>
    <x v="1"/>
  </r>
  <r>
    <x v="5"/>
    <x v="0"/>
    <x v="0"/>
    <x v="0"/>
    <x v="0"/>
    <x v="0"/>
    <x v="1"/>
    <x v="5"/>
    <x v="6"/>
    <x v="6"/>
    <x v="0"/>
    <x v="34"/>
    <x v="6"/>
    <x v="6"/>
    <x v="0"/>
    <x v="40"/>
    <x v="40"/>
    <x v="40"/>
    <x v="1"/>
  </r>
  <r>
    <x v="5"/>
    <x v="0"/>
    <x v="0"/>
    <x v="0"/>
    <x v="0"/>
    <x v="0"/>
    <x v="1"/>
    <x v="5"/>
    <x v="1"/>
    <x v="1"/>
    <x v="0"/>
    <x v="34"/>
    <x v="1"/>
    <x v="1"/>
    <x v="0"/>
    <x v="41"/>
    <x v="41"/>
    <x v="41"/>
    <x v="1"/>
  </r>
  <r>
    <x v="6"/>
    <x v="0"/>
    <x v="0"/>
    <x v="0"/>
    <x v="0"/>
    <x v="0"/>
    <x v="1"/>
    <x v="6"/>
    <x v="4"/>
    <x v="4"/>
    <x v="0"/>
    <x v="35"/>
    <x v="4"/>
    <x v="4"/>
    <x v="0"/>
    <x v="42"/>
    <x v="42"/>
    <x v="42"/>
    <x v="1"/>
  </r>
  <r>
    <x v="6"/>
    <x v="0"/>
    <x v="0"/>
    <x v="0"/>
    <x v="1"/>
    <x v="0"/>
    <x v="1"/>
    <x v="6"/>
    <x v="9"/>
    <x v="9"/>
    <x v="0"/>
    <x v="36"/>
    <x v="9"/>
    <x v="9"/>
    <x v="0"/>
    <x v="43"/>
    <x v="43"/>
    <x v="43"/>
    <x v="1"/>
  </r>
  <r>
    <x v="6"/>
    <x v="0"/>
    <x v="0"/>
    <x v="0"/>
    <x v="0"/>
    <x v="0"/>
    <x v="1"/>
    <x v="6"/>
    <x v="10"/>
    <x v="10"/>
    <x v="0"/>
    <x v="37"/>
    <x v="10"/>
    <x v="10"/>
    <x v="0"/>
    <x v="44"/>
    <x v="44"/>
    <x v="44"/>
    <x v="1"/>
  </r>
  <r>
    <x v="6"/>
    <x v="0"/>
    <x v="0"/>
    <x v="0"/>
    <x v="0"/>
    <x v="0"/>
    <x v="1"/>
    <x v="6"/>
    <x v="7"/>
    <x v="7"/>
    <x v="0"/>
    <x v="38"/>
    <x v="7"/>
    <x v="7"/>
    <x v="0"/>
    <x v="45"/>
    <x v="45"/>
    <x v="45"/>
    <x v="1"/>
  </r>
  <r>
    <x v="6"/>
    <x v="0"/>
    <x v="0"/>
    <x v="0"/>
    <x v="1"/>
    <x v="0"/>
    <x v="1"/>
    <x v="6"/>
    <x v="4"/>
    <x v="4"/>
    <x v="0"/>
    <x v="39"/>
    <x v="4"/>
    <x v="4"/>
    <x v="0"/>
    <x v="46"/>
    <x v="46"/>
    <x v="46"/>
    <x v="1"/>
  </r>
  <r>
    <x v="6"/>
    <x v="0"/>
    <x v="0"/>
    <x v="0"/>
    <x v="0"/>
    <x v="0"/>
    <x v="1"/>
    <x v="6"/>
    <x v="9"/>
    <x v="9"/>
    <x v="0"/>
    <x v="40"/>
    <x v="9"/>
    <x v="9"/>
    <x v="0"/>
    <x v="47"/>
    <x v="47"/>
    <x v="47"/>
    <x v="1"/>
  </r>
  <r>
    <x v="7"/>
    <x v="0"/>
    <x v="0"/>
    <x v="0"/>
    <x v="0"/>
    <x v="0"/>
    <x v="1"/>
    <x v="7"/>
    <x v="12"/>
    <x v="12"/>
    <x v="0"/>
    <x v="41"/>
    <x v="12"/>
    <x v="12"/>
    <x v="0"/>
    <x v="48"/>
    <x v="48"/>
    <x v="48"/>
    <x v="1"/>
  </r>
  <r>
    <x v="8"/>
    <x v="0"/>
    <x v="0"/>
    <x v="0"/>
    <x v="0"/>
    <x v="0"/>
    <x v="1"/>
    <x v="8"/>
    <x v="13"/>
    <x v="13"/>
    <x v="0"/>
    <x v="42"/>
    <x v="13"/>
    <x v="13"/>
    <x v="0"/>
    <x v="49"/>
    <x v="49"/>
    <x v="49"/>
    <x v="1"/>
  </r>
  <r>
    <x v="8"/>
    <x v="0"/>
    <x v="0"/>
    <x v="0"/>
    <x v="0"/>
    <x v="0"/>
    <x v="1"/>
    <x v="8"/>
    <x v="16"/>
    <x v="15"/>
    <x v="0"/>
    <x v="43"/>
    <x v="16"/>
    <x v="16"/>
    <x v="0"/>
    <x v="50"/>
    <x v="50"/>
    <x v="50"/>
    <x v="1"/>
  </r>
  <r>
    <x v="8"/>
    <x v="0"/>
    <x v="0"/>
    <x v="0"/>
    <x v="1"/>
    <x v="0"/>
    <x v="1"/>
    <x v="8"/>
    <x v="9"/>
    <x v="9"/>
    <x v="0"/>
    <x v="44"/>
    <x v="9"/>
    <x v="9"/>
    <x v="0"/>
    <x v="51"/>
    <x v="51"/>
    <x v="51"/>
    <x v="1"/>
  </r>
  <r>
    <x v="8"/>
    <x v="0"/>
    <x v="0"/>
    <x v="0"/>
    <x v="1"/>
    <x v="0"/>
    <x v="1"/>
    <x v="8"/>
    <x v="11"/>
    <x v="11"/>
    <x v="0"/>
    <x v="45"/>
    <x v="11"/>
    <x v="11"/>
    <x v="0"/>
    <x v="52"/>
    <x v="52"/>
    <x v="52"/>
    <x v="1"/>
  </r>
  <r>
    <x v="8"/>
    <x v="0"/>
    <x v="0"/>
    <x v="0"/>
    <x v="0"/>
    <x v="0"/>
    <x v="1"/>
    <x v="8"/>
    <x v="15"/>
    <x v="4"/>
    <x v="0"/>
    <x v="8"/>
    <x v="15"/>
    <x v="15"/>
    <x v="0"/>
    <x v="24"/>
    <x v="24"/>
    <x v="24"/>
    <x v="1"/>
  </r>
  <r>
    <x v="8"/>
    <x v="0"/>
    <x v="0"/>
    <x v="0"/>
    <x v="0"/>
    <x v="0"/>
    <x v="1"/>
    <x v="8"/>
    <x v="11"/>
    <x v="11"/>
    <x v="0"/>
    <x v="42"/>
    <x v="11"/>
    <x v="11"/>
    <x v="0"/>
    <x v="53"/>
    <x v="53"/>
    <x v="53"/>
    <x v="1"/>
  </r>
  <r>
    <x v="8"/>
    <x v="0"/>
    <x v="0"/>
    <x v="0"/>
    <x v="0"/>
    <x v="0"/>
    <x v="1"/>
    <x v="8"/>
    <x v="18"/>
    <x v="17"/>
    <x v="0"/>
    <x v="46"/>
    <x v="18"/>
    <x v="18"/>
    <x v="0"/>
    <x v="54"/>
    <x v="54"/>
    <x v="54"/>
    <x v="1"/>
  </r>
  <r>
    <x v="8"/>
    <x v="0"/>
    <x v="0"/>
    <x v="0"/>
    <x v="0"/>
    <x v="0"/>
    <x v="1"/>
    <x v="8"/>
    <x v="14"/>
    <x v="14"/>
    <x v="0"/>
    <x v="47"/>
    <x v="14"/>
    <x v="14"/>
    <x v="0"/>
    <x v="55"/>
    <x v="55"/>
    <x v="55"/>
    <x v="1"/>
  </r>
  <r>
    <x v="8"/>
    <x v="0"/>
    <x v="0"/>
    <x v="0"/>
    <x v="1"/>
    <x v="0"/>
    <x v="1"/>
    <x v="8"/>
    <x v="11"/>
    <x v="11"/>
    <x v="0"/>
    <x v="48"/>
    <x v="11"/>
    <x v="11"/>
    <x v="0"/>
    <x v="56"/>
    <x v="56"/>
    <x v="56"/>
    <x v="1"/>
  </r>
  <r>
    <x v="8"/>
    <x v="0"/>
    <x v="0"/>
    <x v="0"/>
    <x v="1"/>
    <x v="0"/>
    <x v="1"/>
    <x v="8"/>
    <x v="17"/>
    <x v="16"/>
    <x v="0"/>
    <x v="49"/>
    <x v="17"/>
    <x v="17"/>
    <x v="0"/>
    <x v="57"/>
    <x v="57"/>
    <x v="57"/>
    <x v="1"/>
  </r>
  <r>
    <x v="8"/>
    <x v="0"/>
    <x v="0"/>
    <x v="0"/>
    <x v="1"/>
    <x v="0"/>
    <x v="1"/>
    <x v="8"/>
    <x v="17"/>
    <x v="16"/>
    <x v="0"/>
    <x v="50"/>
    <x v="17"/>
    <x v="17"/>
    <x v="0"/>
    <x v="58"/>
    <x v="58"/>
    <x v="58"/>
    <x v="1"/>
  </r>
  <r>
    <x v="9"/>
    <x v="0"/>
    <x v="0"/>
    <x v="0"/>
    <x v="0"/>
    <x v="0"/>
    <x v="1"/>
    <x v="9"/>
    <x v="11"/>
    <x v="11"/>
    <x v="0"/>
    <x v="51"/>
    <x v="11"/>
    <x v="11"/>
    <x v="0"/>
    <x v="59"/>
    <x v="59"/>
    <x v="59"/>
    <x v="0"/>
  </r>
  <r>
    <x v="9"/>
    <x v="0"/>
    <x v="0"/>
    <x v="0"/>
    <x v="0"/>
    <x v="0"/>
    <x v="1"/>
    <x v="9"/>
    <x v="14"/>
    <x v="14"/>
    <x v="0"/>
    <x v="52"/>
    <x v="14"/>
    <x v="14"/>
    <x v="0"/>
    <x v="60"/>
    <x v="60"/>
    <x v="60"/>
    <x v="0"/>
  </r>
  <r>
    <x v="9"/>
    <x v="0"/>
    <x v="0"/>
    <x v="0"/>
    <x v="0"/>
    <x v="0"/>
    <x v="1"/>
    <x v="9"/>
    <x v="7"/>
    <x v="7"/>
    <x v="0"/>
    <x v="53"/>
    <x v="7"/>
    <x v="7"/>
    <x v="0"/>
    <x v="61"/>
    <x v="61"/>
    <x v="61"/>
    <x v="0"/>
  </r>
  <r>
    <x v="9"/>
    <x v="0"/>
    <x v="0"/>
    <x v="0"/>
    <x v="0"/>
    <x v="0"/>
    <x v="1"/>
    <x v="9"/>
    <x v="4"/>
    <x v="4"/>
    <x v="0"/>
    <x v="9"/>
    <x v="4"/>
    <x v="4"/>
    <x v="0"/>
    <x v="62"/>
    <x v="62"/>
    <x v="62"/>
    <x v="0"/>
  </r>
  <r>
    <x v="9"/>
    <x v="0"/>
    <x v="0"/>
    <x v="0"/>
    <x v="1"/>
    <x v="0"/>
    <x v="1"/>
    <x v="9"/>
    <x v="9"/>
    <x v="9"/>
    <x v="0"/>
    <x v="1"/>
    <x v="9"/>
    <x v="9"/>
    <x v="0"/>
    <x v="63"/>
    <x v="63"/>
    <x v="63"/>
    <x v="0"/>
  </r>
  <r>
    <x v="9"/>
    <x v="0"/>
    <x v="0"/>
    <x v="0"/>
    <x v="0"/>
    <x v="0"/>
    <x v="1"/>
    <x v="9"/>
    <x v="13"/>
    <x v="13"/>
    <x v="0"/>
    <x v="54"/>
    <x v="13"/>
    <x v="13"/>
    <x v="0"/>
    <x v="64"/>
    <x v="64"/>
    <x v="64"/>
    <x v="0"/>
  </r>
  <r>
    <x v="9"/>
    <x v="0"/>
    <x v="0"/>
    <x v="0"/>
    <x v="0"/>
    <x v="0"/>
    <x v="1"/>
    <x v="9"/>
    <x v="9"/>
    <x v="9"/>
    <x v="0"/>
    <x v="55"/>
    <x v="9"/>
    <x v="9"/>
    <x v="0"/>
    <x v="65"/>
    <x v="65"/>
    <x v="65"/>
    <x v="0"/>
  </r>
  <r>
    <x v="9"/>
    <x v="0"/>
    <x v="0"/>
    <x v="0"/>
    <x v="0"/>
    <x v="0"/>
    <x v="1"/>
    <x v="9"/>
    <x v="8"/>
    <x v="8"/>
    <x v="0"/>
    <x v="27"/>
    <x v="8"/>
    <x v="8"/>
    <x v="0"/>
    <x v="66"/>
    <x v="66"/>
    <x v="66"/>
    <x v="0"/>
  </r>
  <r>
    <x v="9"/>
    <x v="0"/>
    <x v="0"/>
    <x v="0"/>
    <x v="1"/>
    <x v="0"/>
    <x v="1"/>
    <x v="9"/>
    <x v="0"/>
    <x v="0"/>
    <x v="0"/>
    <x v="1"/>
    <x v="0"/>
    <x v="0"/>
    <x v="0"/>
    <x v="67"/>
    <x v="67"/>
    <x v="67"/>
    <x v="0"/>
  </r>
  <r>
    <x v="9"/>
    <x v="0"/>
    <x v="0"/>
    <x v="0"/>
    <x v="0"/>
    <x v="0"/>
    <x v="1"/>
    <x v="9"/>
    <x v="15"/>
    <x v="4"/>
    <x v="0"/>
    <x v="4"/>
    <x v="15"/>
    <x v="15"/>
    <x v="0"/>
    <x v="68"/>
    <x v="68"/>
    <x v="68"/>
    <x v="0"/>
  </r>
  <r>
    <x v="9"/>
    <x v="0"/>
    <x v="0"/>
    <x v="0"/>
    <x v="0"/>
    <x v="0"/>
    <x v="1"/>
    <x v="9"/>
    <x v="16"/>
    <x v="15"/>
    <x v="0"/>
    <x v="1"/>
    <x v="16"/>
    <x v="16"/>
    <x v="0"/>
    <x v="69"/>
    <x v="69"/>
    <x v="69"/>
    <x v="0"/>
  </r>
  <r>
    <x v="9"/>
    <x v="0"/>
    <x v="0"/>
    <x v="0"/>
    <x v="0"/>
    <x v="0"/>
    <x v="1"/>
    <x v="9"/>
    <x v="18"/>
    <x v="17"/>
    <x v="0"/>
    <x v="34"/>
    <x v="18"/>
    <x v="18"/>
    <x v="0"/>
    <x v="70"/>
    <x v="70"/>
    <x v="70"/>
    <x v="0"/>
  </r>
  <r>
    <x v="9"/>
    <x v="0"/>
    <x v="0"/>
    <x v="0"/>
    <x v="0"/>
    <x v="0"/>
    <x v="1"/>
    <x v="9"/>
    <x v="3"/>
    <x v="3"/>
    <x v="0"/>
    <x v="27"/>
    <x v="3"/>
    <x v="3"/>
    <x v="0"/>
    <x v="71"/>
    <x v="71"/>
    <x v="71"/>
    <x v="0"/>
  </r>
  <r>
    <x v="9"/>
    <x v="0"/>
    <x v="0"/>
    <x v="0"/>
    <x v="0"/>
    <x v="0"/>
    <x v="1"/>
    <x v="9"/>
    <x v="12"/>
    <x v="12"/>
    <x v="0"/>
    <x v="56"/>
    <x v="12"/>
    <x v="12"/>
    <x v="0"/>
    <x v="72"/>
    <x v="72"/>
    <x v="72"/>
    <x v="0"/>
  </r>
  <r>
    <x v="9"/>
    <x v="0"/>
    <x v="0"/>
    <x v="0"/>
    <x v="0"/>
    <x v="0"/>
    <x v="1"/>
    <x v="9"/>
    <x v="0"/>
    <x v="0"/>
    <x v="0"/>
    <x v="57"/>
    <x v="0"/>
    <x v="0"/>
    <x v="0"/>
    <x v="73"/>
    <x v="73"/>
    <x v="73"/>
    <x v="0"/>
  </r>
  <r>
    <x v="9"/>
    <x v="0"/>
    <x v="0"/>
    <x v="0"/>
    <x v="0"/>
    <x v="0"/>
    <x v="1"/>
    <x v="9"/>
    <x v="17"/>
    <x v="16"/>
    <x v="0"/>
    <x v="21"/>
    <x v="17"/>
    <x v="17"/>
    <x v="0"/>
    <x v="26"/>
    <x v="26"/>
    <x v="26"/>
    <x v="0"/>
  </r>
  <r>
    <x v="9"/>
    <x v="0"/>
    <x v="0"/>
    <x v="0"/>
    <x v="1"/>
    <x v="0"/>
    <x v="1"/>
    <x v="9"/>
    <x v="11"/>
    <x v="11"/>
    <x v="0"/>
    <x v="1"/>
    <x v="11"/>
    <x v="11"/>
    <x v="0"/>
    <x v="74"/>
    <x v="74"/>
    <x v="74"/>
    <x v="0"/>
  </r>
  <r>
    <x v="10"/>
    <x v="0"/>
    <x v="0"/>
    <x v="0"/>
    <x v="0"/>
    <x v="0"/>
    <x v="2"/>
    <x v="10"/>
    <x v="2"/>
    <x v="2"/>
    <x v="0"/>
    <x v="58"/>
    <x v="2"/>
    <x v="2"/>
    <x v="0"/>
    <x v="75"/>
    <x v="75"/>
    <x v="75"/>
    <x v="1"/>
  </r>
  <r>
    <x v="10"/>
    <x v="0"/>
    <x v="0"/>
    <x v="0"/>
    <x v="0"/>
    <x v="0"/>
    <x v="2"/>
    <x v="10"/>
    <x v="1"/>
    <x v="1"/>
    <x v="0"/>
    <x v="59"/>
    <x v="1"/>
    <x v="1"/>
    <x v="0"/>
    <x v="76"/>
    <x v="76"/>
    <x v="76"/>
    <x v="1"/>
  </r>
  <r>
    <x v="10"/>
    <x v="0"/>
    <x v="0"/>
    <x v="0"/>
    <x v="0"/>
    <x v="0"/>
    <x v="2"/>
    <x v="10"/>
    <x v="6"/>
    <x v="6"/>
    <x v="0"/>
    <x v="27"/>
    <x v="6"/>
    <x v="6"/>
    <x v="0"/>
    <x v="77"/>
    <x v="77"/>
    <x v="77"/>
    <x v="1"/>
  </r>
  <r>
    <x v="10"/>
    <x v="0"/>
    <x v="0"/>
    <x v="0"/>
    <x v="1"/>
    <x v="0"/>
    <x v="2"/>
    <x v="10"/>
    <x v="0"/>
    <x v="0"/>
    <x v="0"/>
    <x v="3"/>
    <x v="0"/>
    <x v="0"/>
    <x v="0"/>
    <x v="78"/>
    <x v="78"/>
    <x v="78"/>
    <x v="1"/>
  </r>
  <r>
    <x v="10"/>
    <x v="0"/>
    <x v="0"/>
    <x v="0"/>
    <x v="0"/>
    <x v="0"/>
    <x v="2"/>
    <x v="10"/>
    <x v="3"/>
    <x v="3"/>
    <x v="0"/>
    <x v="34"/>
    <x v="3"/>
    <x v="3"/>
    <x v="0"/>
    <x v="79"/>
    <x v="79"/>
    <x v="79"/>
    <x v="1"/>
  </r>
  <r>
    <x v="10"/>
    <x v="0"/>
    <x v="0"/>
    <x v="0"/>
    <x v="1"/>
    <x v="0"/>
    <x v="2"/>
    <x v="10"/>
    <x v="4"/>
    <x v="4"/>
    <x v="0"/>
    <x v="60"/>
    <x v="4"/>
    <x v="4"/>
    <x v="0"/>
    <x v="80"/>
    <x v="80"/>
    <x v="80"/>
    <x v="1"/>
  </r>
  <r>
    <x v="10"/>
    <x v="0"/>
    <x v="0"/>
    <x v="0"/>
    <x v="0"/>
    <x v="0"/>
    <x v="2"/>
    <x v="10"/>
    <x v="0"/>
    <x v="0"/>
    <x v="0"/>
    <x v="61"/>
    <x v="0"/>
    <x v="0"/>
    <x v="0"/>
    <x v="81"/>
    <x v="81"/>
    <x v="81"/>
    <x v="1"/>
  </r>
  <r>
    <x v="10"/>
    <x v="0"/>
    <x v="0"/>
    <x v="0"/>
    <x v="0"/>
    <x v="0"/>
    <x v="2"/>
    <x v="10"/>
    <x v="4"/>
    <x v="4"/>
    <x v="0"/>
    <x v="62"/>
    <x v="4"/>
    <x v="4"/>
    <x v="0"/>
    <x v="82"/>
    <x v="82"/>
    <x v="82"/>
    <x v="1"/>
  </r>
  <r>
    <x v="11"/>
    <x v="0"/>
    <x v="0"/>
    <x v="0"/>
    <x v="1"/>
    <x v="0"/>
    <x v="2"/>
    <x v="11"/>
    <x v="9"/>
    <x v="9"/>
    <x v="0"/>
    <x v="63"/>
    <x v="9"/>
    <x v="9"/>
    <x v="0"/>
    <x v="83"/>
    <x v="83"/>
    <x v="83"/>
    <x v="1"/>
  </r>
  <r>
    <x v="11"/>
    <x v="0"/>
    <x v="0"/>
    <x v="0"/>
    <x v="0"/>
    <x v="0"/>
    <x v="2"/>
    <x v="11"/>
    <x v="9"/>
    <x v="9"/>
    <x v="0"/>
    <x v="64"/>
    <x v="9"/>
    <x v="9"/>
    <x v="0"/>
    <x v="84"/>
    <x v="84"/>
    <x v="84"/>
    <x v="1"/>
  </r>
  <r>
    <x v="11"/>
    <x v="0"/>
    <x v="0"/>
    <x v="0"/>
    <x v="0"/>
    <x v="0"/>
    <x v="2"/>
    <x v="11"/>
    <x v="7"/>
    <x v="7"/>
    <x v="0"/>
    <x v="47"/>
    <x v="7"/>
    <x v="7"/>
    <x v="0"/>
    <x v="85"/>
    <x v="85"/>
    <x v="85"/>
    <x v="1"/>
  </r>
  <r>
    <x v="11"/>
    <x v="0"/>
    <x v="0"/>
    <x v="0"/>
    <x v="0"/>
    <x v="0"/>
    <x v="2"/>
    <x v="11"/>
    <x v="8"/>
    <x v="8"/>
    <x v="0"/>
    <x v="34"/>
    <x v="8"/>
    <x v="8"/>
    <x v="0"/>
    <x v="86"/>
    <x v="86"/>
    <x v="86"/>
    <x v="1"/>
  </r>
  <r>
    <x v="11"/>
    <x v="0"/>
    <x v="0"/>
    <x v="0"/>
    <x v="0"/>
    <x v="0"/>
    <x v="2"/>
    <x v="11"/>
    <x v="10"/>
    <x v="10"/>
    <x v="0"/>
    <x v="36"/>
    <x v="10"/>
    <x v="10"/>
    <x v="0"/>
    <x v="87"/>
    <x v="87"/>
    <x v="87"/>
    <x v="1"/>
  </r>
  <r>
    <x v="12"/>
    <x v="0"/>
    <x v="0"/>
    <x v="0"/>
    <x v="1"/>
    <x v="0"/>
    <x v="2"/>
    <x v="12"/>
    <x v="11"/>
    <x v="11"/>
    <x v="0"/>
    <x v="3"/>
    <x v="11"/>
    <x v="11"/>
    <x v="0"/>
    <x v="88"/>
    <x v="88"/>
    <x v="88"/>
    <x v="1"/>
  </r>
  <r>
    <x v="12"/>
    <x v="0"/>
    <x v="0"/>
    <x v="0"/>
    <x v="0"/>
    <x v="0"/>
    <x v="2"/>
    <x v="12"/>
    <x v="13"/>
    <x v="13"/>
    <x v="0"/>
    <x v="65"/>
    <x v="13"/>
    <x v="13"/>
    <x v="0"/>
    <x v="89"/>
    <x v="89"/>
    <x v="89"/>
    <x v="1"/>
  </r>
  <r>
    <x v="12"/>
    <x v="0"/>
    <x v="0"/>
    <x v="0"/>
    <x v="1"/>
    <x v="0"/>
    <x v="2"/>
    <x v="12"/>
    <x v="17"/>
    <x v="16"/>
    <x v="0"/>
    <x v="25"/>
    <x v="17"/>
    <x v="17"/>
    <x v="0"/>
    <x v="30"/>
    <x v="30"/>
    <x v="30"/>
    <x v="1"/>
  </r>
  <r>
    <x v="12"/>
    <x v="0"/>
    <x v="0"/>
    <x v="0"/>
    <x v="0"/>
    <x v="0"/>
    <x v="2"/>
    <x v="12"/>
    <x v="11"/>
    <x v="11"/>
    <x v="0"/>
    <x v="66"/>
    <x v="11"/>
    <x v="11"/>
    <x v="0"/>
    <x v="90"/>
    <x v="90"/>
    <x v="90"/>
    <x v="1"/>
  </r>
  <r>
    <x v="12"/>
    <x v="0"/>
    <x v="0"/>
    <x v="0"/>
    <x v="0"/>
    <x v="0"/>
    <x v="2"/>
    <x v="12"/>
    <x v="16"/>
    <x v="15"/>
    <x v="0"/>
    <x v="67"/>
    <x v="16"/>
    <x v="16"/>
    <x v="0"/>
    <x v="91"/>
    <x v="91"/>
    <x v="91"/>
    <x v="1"/>
  </r>
  <r>
    <x v="12"/>
    <x v="0"/>
    <x v="0"/>
    <x v="0"/>
    <x v="0"/>
    <x v="0"/>
    <x v="2"/>
    <x v="12"/>
    <x v="14"/>
    <x v="14"/>
    <x v="0"/>
    <x v="68"/>
    <x v="14"/>
    <x v="14"/>
    <x v="0"/>
    <x v="92"/>
    <x v="92"/>
    <x v="92"/>
    <x v="1"/>
  </r>
  <r>
    <x v="12"/>
    <x v="0"/>
    <x v="0"/>
    <x v="0"/>
    <x v="0"/>
    <x v="0"/>
    <x v="2"/>
    <x v="12"/>
    <x v="15"/>
    <x v="4"/>
    <x v="0"/>
    <x v="34"/>
    <x v="15"/>
    <x v="15"/>
    <x v="0"/>
    <x v="93"/>
    <x v="93"/>
    <x v="93"/>
    <x v="1"/>
  </r>
  <r>
    <x v="12"/>
    <x v="0"/>
    <x v="0"/>
    <x v="0"/>
    <x v="0"/>
    <x v="0"/>
    <x v="2"/>
    <x v="12"/>
    <x v="18"/>
    <x v="17"/>
    <x v="0"/>
    <x v="69"/>
    <x v="18"/>
    <x v="18"/>
    <x v="0"/>
    <x v="94"/>
    <x v="94"/>
    <x v="94"/>
    <x v="1"/>
  </r>
  <r>
    <x v="13"/>
    <x v="0"/>
    <x v="0"/>
    <x v="0"/>
    <x v="0"/>
    <x v="0"/>
    <x v="2"/>
    <x v="13"/>
    <x v="12"/>
    <x v="12"/>
    <x v="0"/>
    <x v="70"/>
    <x v="12"/>
    <x v="12"/>
    <x v="0"/>
    <x v="95"/>
    <x v="95"/>
    <x v="95"/>
    <x v="1"/>
  </r>
  <r>
    <x v="14"/>
    <x v="0"/>
    <x v="0"/>
    <x v="0"/>
    <x v="0"/>
    <x v="0"/>
    <x v="3"/>
    <x v="14"/>
    <x v="11"/>
    <x v="11"/>
    <x v="0"/>
    <x v="71"/>
    <x v="11"/>
    <x v="11"/>
    <x v="0"/>
    <x v="96"/>
    <x v="96"/>
    <x v="96"/>
    <x v="1"/>
  </r>
  <r>
    <x v="14"/>
    <x v="0"/>
    <x v="0"/>
    <x v="0"/>
    <x v="0"/>
    <x v="0"/>
    <x v="3"/>
    <x v="14"/>
    <x v="9"/>
    <x v="9"/>
    <x v="0"/>
    <x v="72"/>
    <x v="9"/>
    <x v="9"/>
    <x v="0"/>
    <x v="97"/>
    <x v="97"/>
    <x v="97"/>
    <x v="1"/>
  </r>
  <r>
    <x v="14"/>
    <x v="0"/>
    <x v="0"/>
    <x v="0"/>
    <x v="0"/>
    <x v="0"/>
    <x v="3"/>
    <x v="14"/>
    <x v="7"/>
    <x v="7"/>
    <x v="0"/>
    <x v="73"/>
    <x v="7"/>
    <x v="7"/>
    <x v="0"/>
    <x v="98"/>
    <x v="98"/>
    <x v="98"/>
    <x v="1"/>
  </r>
  <r>
    <x v="14"/>
    <x v="0"/>
    <x v="0"/>
    <x v="0"/>
    <x v="0"/>
    <x v="0"/>
    <x v="3"/>
    <x v="14"/>
    <x v="16"/>
    <x v="15"/>
    <x v="0"/>
    <x v="43"/>
    <x v="16"/>
    <x v="16"/>
    <x v="0"/>
    <x v="50"/>
    <x v="50"/>
    <x v="50"/>
    <x v="1"/>
  </r>
  <r>
    <x v="14"/>
    <x v="0"/>
    <x v="0"/>
    <x v="0"/>
    <x v="0"/>
    <x v="0"/>
    <x v="3"/>
    <x v="14"/>
    <x v="12"/>
    <x v="12"/>
    <x v="0"/>
    <x v="74"/>
    <x v="12"/>
    <x v="12"/>
    <x v="0"/>
    <x v="99"/>
    <x v="99"/>
    <x v="99"/>
    <x v="1"/>
  </r>
  <r>
    <x v="14"/>
    <x v="0"/>
    <x v="0"/>
    <x v="0"/>
    <x v="0"/>
    <x v="0"/>
    <x v="3"/>
    <x v="14"/>
    <x v="17"/>
    <x v="16"/>
    <x v="0"/>
    <x v="28"/>
    <x v="17"/>
    <x v="17"/>
    <x v="0"/>
    <x v="33"/>
    <x v="33"/>
    <x v="33"/>
    <x v="1"/>
  </r>
  <r>
    <x v="14"/>
    <x v="0"/>
    <x v="0"/>
    <x v="0"/>
    <x v="0"/>
    <x v="0"/>
    <x v="3"/>
    <x v="14"/>
    <x v="13"/>
    <x v="13"/>
    <x v="0"/>
    <x v="75"/>
    <x v="13"/>
    <x v="13"/>
    <x v="0"/>
    <x v="100"/>
    <x v="100"/>
    <x v="100"/>
    <x v="1"/>
  </r>
  <r>
    <x v="14"/>
    <x v="0"/>
    <x v="0"/>
    <x v="0"/>
    <x v="0"/>
    <x v="0"/>
    <x v="3"/>
    <x v="14"/>
    <x v="14"/>
    <x v="14"/>
    <x v="0"/>
    <x v="76"/>
    <x v="14"/>
    <x v="14"/>
    <x v="0"/>
    <x v="101"/>
    <x v="101"/>
    <x v="101"/>
    <x v="1"/>
  </r>
  <r>
    <x v="15"/>
    <x v="0"/>
    <x v="0"/>
    <x v="0"/>
    <x v="0"/>
    <x v="0"/>
    <x v="3"/>
    <x v="15"/>
    <x v="0"/>
    <x v="0"/>
    <x v="0"/>
    <x v="77"/>
    <x v="0"/>
    <x v="0"/>
    <x v="0"/>
    <x v="102"/>
    <x v="102"/>
    <x v="102"/>
    <x v="1"/>
  </r>
  <r>
    <x v="15"/>
    <x v="0"/>
    <x v="0"/>
    <x v="0"/>
    <x v="0"/>
    <x v="0"/>
    <x v="3"/>
    <x v="15"/>
    <x v="4"/>
    <x v="4"/>
    <x v="0"/>
    <x v="78"/>
    <x v="4"/>
    <x v="4"/>
    <x v="0"/>
    <x v="103"/>
    <x v="103"/>
    <x v="103"/>
    <x v="1"/>
  </r>
  <r>
    <x v="16"/>
    <x v="0"/>
    <x v="0"/>
    <x v="0"/>
    <x v="0"/>
    <x v="0"/>
    <x v="3"/>
    <x v="16"/>
    <x v="19"/>
    <x v="18"/>
    <x v="0"/>
    <x v="79"/>
    <x v="19"/>
    <x v="19"/>
    <x v="0"/>
    <x v="104"/>
    <x v="104"/>
    <x v="104"/>
    <x v="2"/>
  </r>
  <r>
    <x v="16"/>
    <x v="0"/>
    <x v="0"/>
    <x v="0"/>
    <x v="0"/>
    <x v="0"/>
    <x v="3"/>
    <x v="16"/>
    <x v="19"/>
    <x v="18"/>
    <x v="0"/>
    <x v="80"/>
    <x v="19"/>
    <x v="19"/>
    <x v="0"/>
    <x v="105"/>
    <x v="105"/>
    <x v="105"/>
    <x v="3"/>
  </r>
  <r>
    <x v="16"/>
    <x v="0"/>
    <x v="0"/>
    <x v="0"/>
    <x v="0"/>
    <x v="0"/>
    <x v="3"/>
    <x v="16"/>
    <x v="19"/>
    <x v="18"/>
    <x v="0"/>
    <x v="81"/>
    <x v="19"/>
    <x v="19"/>
    <x v="0"/>
    <x v="106"/>
    <x v="106"/>
    <x v="106"/>
    <x v="4"/>
  </r>
  <r>
    <x v="16"/>
    <x v="0"/>
    <x v="0"/>
    <x v="0"/>
    <x v="0"/>
    <x v="0"/>
    <x v="3"/>
    <x v="16"/>
    <x v="19"/>
    <x v="18"/>
    <x v="0"/>
    <x v="82"/>
    <x v="19"/>
    <x v="19"/>
    <x v="0"/>
    <x v="107"/>
    <x v="107"/>
    <x v="107"/>
    <x v="3"/>
  </r>
  <r>
    <x v="16"/>
    <x v="0"/>
    <x v="0"/>
    <x v="0"/>
    <x v="0"/>
    <x v="0"/>
    <x v="3"/>
    <x v="16"/>
    <x v="19"/>
    <x v="18"/>
    <x v="0"/>
    <x v="83"/>
    <x v="19"/>
    <x v="19"/>
    <x v="0"/>
    <x v="108"/>
    <x v="108"/>
    <x v="108"/>
    <x v="2"/>
  </r>
  <r>
    <x v="16"/>
    <x v="0"/>
    <x v="0"/>
    <x v="0"/>
    <x v="0"/>
    <x v="0"/>
    <x v="3"/>
    <x v="16"/>
    <x v="19"/>
    <x v="18"/>
    <x v="0"/>
    <x v="84"/>
    <x v="19"/>
    <x v="19"/>
    <x v="0"/>
    <x v="109"/>
    <x v="109"/>
    <x v="109"/>
    <x v="2"/>
  </r>
  <r>
    <x v="16"/>
    <x v="0"/>
    <x v="0"/>
    <x v="0"/>
    <x v="0"/>
    <x v="0"/>
    <x v="3"/>
    <x v="16"/>
    <x v="19"/>
    <x v="18"/>
    <x v="0"/>
    <x v="79"/>
    <x v="19"/>
    <x v="19"/>
    <x v="0"/>
    <x v="104"/>
    <x v="104"/>
    <x v="104"/>
    <x v="5"/>
  </r>
  <r>
    <x v="17"/>
    <x v="0"/>
    <x v="0"/>
    <x v="0"/>
    <x v="0"/>
    <x v="0"/>
    <x v="3"/>
    <x v="17"/>
    <x v="19"/>
    <x v="18"/>
    <x v="0"/>
    <x v="85"/>
    <x v="19"/>
    <x v="19"/>
    <x v="0"/>
    <x v="110"/>
    <x v="110"/>
    <x v="110"/>
    <x v="6"/>
  </r>
  <r>
    <x v="17"/>
    <x v="0"/>
    <x v="0"/>
    <x v="0"/>
    <x v="0"/>
    <x v="0"/>
    <x v="3"/>
    <x v="17"/>
    <x v="19"/>
    <x v="18"/>
    <x v="0"/>
    <x v="1"/>
    <x v="19"/>
    <x v="19"/>
    <x v="0"/>
    <x v="111"/>
    <x v="111"/>
    <x v="111"/>
    <x v="6"/>
  </r>
  <r>
    <x v="17"/>
    <x v="0"/>
    <x v="0"/>
    <x v="0"/>
    <x v="0"/>
    <x v="0"/>
    <x v="3"/>
    <x v="17"/>
    <x v="19"/>
    <x v="18"/>
    <x v="0"/>
    <x v="86"/>
    <x v="19"/>
    <x v="19"/>
    <x v="0"/>
    <x v="112"/>
    <x v="112"/>
    <x v="112"/>
    <x v="7"/>
  </r>
  <r>
    <x v="17"/>
    <x v="0"/>
    <x v="0"/>
    <x v="0"/>
    <x v="0"/>
    <x v="0"/>
    <x v="3"/>
    <x v="17"/>
    <x v="19"/>
    <x v="18"/>
    <x v="0"/>
    <x v="87"/>
    <x v="19"/>
    <x v="19"/>
    <x v="0"/>
    <x v="113"/>
    <x v="113"/>
    <x v="113"/>
    <x v="7"/>
  </r>
  <r>
    <x v="17"/>
    <x v="0"/>
    <x v="0"/>
    <x v="0"/>
    <x v="0"/>
    <x v="0"/>
    <x v="3"/>
    <x v="17"/>
    <x v="19"/>
    <x v="18"/>
    <x v="0"/>
    <x v="4"/>
    <x v="19"/>
    <x v="19"/>
    <x v="0"/>
    <x v="114"/>
    <x v="114"/>
    <x v="114"/>
    <x v="6"/>
  </r>
  <r>
    <x v="17"/>
    <x v="0"/>
    <x v="0"/>
    <x v="0"/>
    <x v="0"/>
    <x v="0"/>
    <x v="3"/>
    <x v="17"/>
    <x v="19"/>
    <x v="18"/>
    <x v="0"/>
    <x v="39"/>
    <x v="19"/>
    <x v="19"/>
    <x v="0"/>
    <x v="115"/>
    <x v="115"/>
    <x v="115"/>
    <x v="8"/>
  </r>
  <r>
    <x v="17"/>
    <x v="0"/>
    <x v="0"/>
    <x v="0"/>
    <x v="0"/>
    <x v="0"/>
    <x v="3"/>
    <x v="17"/>
    <x v="19"/>
    <x v="18"/>
    <x v="0"/>
    <x v="88"/>
    <x v="19"/>
    <x v="19"/>
    <x v="0"/>
    <x v="116"/>
    <x v="116"/>
    <x v="116"/>
    <x v="3"/>
  </r>
  <r>
    <x v="17"/>
    <x v="0"/>
    <x v="0"/>
    <x v="0"/>
    <x v="0"/>
    <x v="0"/>
    <x v="3"/>
    <x v="17"/>
    <x v="19"/>
    <x v="18"/>
    <x v="0"/>
    <x v="89"/>
    <x v="19"/>
    <x v="19"/>
    <x v="0"/>
    <x v="117"/>
    <x v="117"/>
    <x v="117"/>
    <x v="2"/>
  </r>
  <r>
    <x v="17"/>
    <x v="0"/>
    <x v="0"/>
    <x v="0"/>
    <x v="0"/>
    <x v="0"/>
    <x v="3"/>
    <x v="17"/>
    <x v="19"/>
    <x v="18"/>
    <x v="0"/>
    <x v="24"/>
    <x v="19"/>
    <x v="19"/>
    <x v="0"/>
    <x v="118"/>
    <x v="118"/>
    <x v="118"/>
    <x v="4"/>
  </r>
  <r>
    <x v="17"/>
    <x v="0"/>
    <x v="0"/>
    <x v="0"/>
    <x v="0"/>
    <x v="0"/>
    <x v="3"/>
    <x v="17"/>
    <x v="19"/>
    <x v="18"/>
    <x v="0"/>
    <x v="90"/>
    <x v="19"/>
    <x v="19"/>
    <x v="0"/>
    <x v="119"/>
    <x v="119"/>
    <x v="119"/>
    <x v="3"/>
  </r>
  <r>
    <x v="17"/>
    <x v="0"/>
    <x v="0"/>
    <x v="0"/>
    <x v="0"/>
    <x v="0"/>
    <x v="3"/>
    <x v="17"/>
    <x v="19"/>
    <x v="18"/>
    <x v="0"/>
    <x v="91"/>
    <x v="19"/>
    <x v="19"/>
    <x v="0"/>
    <x v="120"/>
    <x v="120"/>
    <x v="120"/>
    <x v="5"/>
  </r>
  <r>
    <x v="17"/>
    <x v="0"/>
    <x v="0"/>
    <x v="0"/>
    <x v="0"/>
    <x v="0"/>
    <x v="3"/>
    <x v="17"/>
    <x v="19"/>
    <x v="18"/>
    <x v="0"/>
    <x v="52"/>
    <x v="19"/>
    <x v="19"/>
    <x v="0"/>
    <x v="121"/>
    <x v="121"/>
    <x v="121"/>
    <x v="7"/>
  </r>
  <r>
    <x v="18"/>
    <x v="0"/>
    <x v="0"/>
    <x v="0"/>
    <x v="0"/>
    <x v="0"/>
    <x v="3"/>
    <x v="18"/>
    <x v="20"/>
    <x v="19"/>
    <x v="0"/>
    <x v="27"/>
    <x v="20"/>
    <x v="20"/>
    <x v="0"/>
    <x v="122"/>
    <x v="122"/>
    <x v="122"/>
    <x v="6"/>
  </r>
  <r>
    <x v="18"/>
    <x v="0"/>
    <x v="0"/>
    <x v="0"/>
    <x v="0"/>
    <x v="0"/>
    <x v="3"/>
    <x v="18"/>
    <x v="20"/>
    <x v="19"/>
    <x v="0"/>
    <x v="92"/>
    <x v="20"/>
    <x v="20"/>
    <x v="0"/>
    <x v="123"/>
    <x v="123"/>
    <x v="123"/>
    <x v="2"/>
  </r>
  <r>
    <x v="18"/>
    <x v="0"/>
    <x v="0"/>
    <x v="0"/>
    <x v="0"/>
    <x v="0"/>
    <x v="3"/>
    <x v="18"/>
    <x v="20"/>
    <x v="19"/>
    <x v="0"/>
    <x v="60"/>
    <x v="20"/>
    <x v="20"/>
    <x v="0"/>
    <x v="124"/>
    <x v="124"/>
    <x v="124"/>
    <x v="2"/>
  </r>
  <r>
    <x v="18"/>
    <x v="0"/>
    <x v="0"/>
    <x v="0"/>
    <x v="0"/>
    <x v="0"/>
    <x v="3"/>
    <x v="18"/>
    <x v="20"/>
    <x v="19"/>
    <x v="0"/>
    <x v="17"/>
    <x v="20"/>
    <x v="20"/>
    <x v="0"/>
    <x v="125"/>
    <x v="125"/>
    <x v="125"/>
    <x v="3"/>
  </r>
  <r>
    <x v="18"/>
    <x v="0"/>
    <x v="0"/>
    <x v="0"/>
    <x v="0"/>
    <x v="0"/>
    <x v="3"/>
    <x v="18"/>
    <x v="19"/>
    <x v="18"/>
    <x v="0"/>
    <x v="93"/>
    <x v="19"/>
    <x v="19"/>
    <x v="0"/>
    <x v="126"/>
    <x v="126"/>
    <x v="126"/>
    <x v="5"/>
  </r>
  <r>
    <x v="18"/>
    <x v="0"/>
    <x v="0"/>
    <x v="0"/>
    <x v="0"/>
    <x v="0"/>
    <x v="3"/>
    <x v="18"/>
    <x v="20"/>
    <x v="19"/>
    <x v="0"/>
    <x v="24"/>
    <x v="20"/>
    <x v="20"/>
    <x v="0"/>
    <x v="127"/>
    <x v="127"/>
    <x v="127"/>
    <x v="8"/>
  </r>
  <r>
    <x v="18"/>
    <x v="0"/>
    <x v="0"/>
    <x v="0"/>
    <x v="0"/>
    <x v="0"/>
    <x v="3"/>
    <x v="18"/>
    <x v="19"/>
    <x v="18"/>
    <x v="0"/>
    <x v="2"/>
    <x v="19"/>
    <x v="19"/>
    <x v="0"/>
    <x v="128"/>
    <x v="128"/>
    <x v="128"/>
    <x v="8"/>
  </r>
  <r>
    <x v="18"/>
    <x v="0"/>
    <x v="0"/>
    <x v="0"/>
    <x v="0"/>
    <x v="0"/>
    <x v="3"/>
    <x v="18"/>
    <x v="19"/>
    <x v="18"/>
    <x v="0"/>
    <x v="94"/>
    <x v="19"/>
    <x v="19"/>
    <x v="0"/>
    <x v="129"/>
    <x v="129"/>
    <x v="129"/>
    <x v="8"/>
  </r>
  <r>
    <x v="18"/>
    <x v="0"/>
    <x v="0"/>
    <x v="0"/>
    <x v="0"/>
    <x v="0"/>
    <x v="3"/>
    <x v="18"/>
    <x v="19"/>
    <x v="18"/>
    <x v="0"/>
    <x v="95"/>
    <x v="19"/>
    <x v="19"/>
    <x v="0"/>
    <x v="130"/>
    <x v="130"/>
    <x v="130"/>
    <x v="3"/>
  </r>
  <r>
    <x v="18"/>
    <x v="0"/>
    <x v="0"/>
    <x v="0"/>
    <x v="0"/>
    <x v="0"/>
    <x v="3"/>
    <x v="18"/>
    <x v="20"/>
    <x v="19"/>
    <x v="0"/>
    <x v="85"/>
    <x v="20"/>
    <x v="20"/>
    <x v="0"/>
    <x v="131"/>
    <x v="131"/>
    <x v="131"/>
    <x v="2"/>
  </r>
  <r>
    <x v="18"/>
    <x v="0"/>
    <x v="0"/>
    <x v="0"/>
    <x v="0"/>
    <x v="0"/>
    <x v="3"/>
    <x v="18"/>
    <x v="20"/>
    <x v="19"/>
    <x v="0"/>
    <x v="96"/>
    <x v="20"/>
    <x v="20"/>
    <x v="0"/>
    <x v="132"/>
    <x v="132"/>
    <x v="132"/>
    <x v="3"/>
  </r>
  <r>
    <x v="18"/>
    <x v="0"/>
    <x v="0"/>
    <x v="0"/>
    <x v="0"/>
    <x v="0"/>
    <x v="3"/>
    <x v="18"/>
    <x v="20"/>
    <x v="19"/>
    <x v="0"/>
    <x v="89"/>
    <x v="20"/>
    <x v="20"/>
    <x v="0"/>
    <x v="133"/>
    <x v="133"/>
    <x v="133"/>
    <x v="7"/>
  </r>
  <r>
    <x v="18"/>
    <x v="0"/>
    <x v="0"/>
    <x v="0"/>
    <x v="0"/>
    <x v="0"/>
    <x v="3"/>
    <x v="18"/>
    <x v="19"/>
    <x v="18"/>
    <x v="0"/>
    <x v="97"/>
    <x v="19"/>
    <x v="19"/>
    <x v="0"/>
    <x v="134"/>
    <x v="134"/>
    <x v="134"/>
    <x v="4"/>
  </r>
  <r>
    <x v="18"/>
    <x v="0"/>
    <x v="0"/>
    <x v="0"/>
    <x v="0"/>
    <x v="0"/>
    <x v="3"/>
    <x v="18"/>
    <x v="20"/>
    <x v="19"/>
    <x v="0"/>
    <x v="98"/>
    <x v="20"/>
    <x v="20"/>
    <x v="0"/>
    <x v="135"/>
    <x v="135"/>
    <x v="135"/>
    <x v="8"/>
  </r>
  <r>
    <x v="18"/>
    <x v="0"/>
    <x v="0"/>
    <x v="0"/>
    <x v="0"/>
    <x v="0"/>
    <x v="3"/>
    <x v="18"/>
    <x v="19"/>
    <x v="18"/>
    <x v="0"/>
    <x v="85"/>
    <x v="19"/>
    <x v="19"/>
    <x v="0"/>
    <x v="110"/>
    <x v="110"/>
    <x v="110"/>
    <x v="2"/>
  </r>
  <r>
    <x v="18"/>
    <x v="0"/>
    <x v="0"/>
    <x v="0"/>
    <x v="0"/>
    <x v="0"/>
    <x v="3"/>
    <x v="18"/>
    <x v="19"/>
    <x v="18"/>
    <x v="0"/>
    <x v="99"/>
    <x v="19"/>
    <x v="19"/>
    <x v="0"/>
    <x v="136"/>
    <x v="136"/>
    <x v="136"/>
    <x v="2"/>
  </r>
  <r>
    <x v="19"/>
    <x v="0"/>
    <x v="0"/>
    <x v="0"/>
    <x v="0"/>
    <x v="0"/>
    <x v="3"/>
    <x v="19"/>
    <x v="20"/>
    <x v="19"/>
    <x v="0"/>
    <x v="100"/>
    <x v="20"/>
    <x v="20"/>
    <x v="0"/>
    <x v="137"/>
    <x v="137"/>
    <x v="137"/>
    <x v="7"/>
  </r>
  <r>
    <x v="19"/>
    <x v="0"/>
    <x v="0"/>
    <x v="0"/>
    <x v="0"/>
    <x v="0"/>
    <x v="3"/>
    <x v="19"/>
    <x v="20"/>
    <x v="19"/>
    <x v="0"/>
    <x v="101"/>
    <x v="20"/>
    <x v="20"/>
    <x v="0"/>
    <x v="138"/>
    <x v="138"/>
    <x v="138"/>
    <x v="2"/>
  </r>
  <r>
    <x v="19"/>
    <x v="0"/>
    <x v="0"/>
    <x v="0"/>
    <x v="0"/>
    <x v="0"/>
    <x v="3"/>
    <x v="19"/>
    <x v="20"/>
    <x v="19"/>
    <x v="0"/>
    <x v="102"/>
    <x v="20"/>
    <x v="20"/>
    <x v="0"/>
    <x v="139"/>
    <x v="139"/>
    <x v="139"/>
    <x v="4"/>
  </r>
  <r>
    <x v="19"/>
    <x v="0"/>
    <x v="0"/>
    <x v="0"/>
    <x v="0"/>
    <x v="0"/>
    <x v="3"/>
    <x v="19"/>
    <x v="20"/>
    <x v="19"/>
    <x v="0"/>
    <x v="103"/>
    <x v="20"/>
    <x v="20"/>
    <x v="0"/>
    <x v="140"/>
    <x v="140"/>
    <x v="140"/>
    <x v="8"/>
  </r>
  <r>
    <x v="19"/>
    <x v="0"/>
    <x v="0"/>
    <x v="0"/>
    <x v="0"/>
    <x v="0"/>
    <x v="3"/>
    <x v="19"/>
    <x v="20"/>
    <x v="19"/>
    <x v="0"/>
    <x v="104"/>
    <x v="20"/>
    <x v="20"/>
    <x v="0"/>
    <x v="141"/>
    <x v="141"/>
    <x v="141"/>
    <x v="4"/>
  </r>
  <r>
    <x v="19"/>
    <x v="0"/>
    <x v="0"/>
    <x v="0"/>
    <x v="0"/>
    <x v="0"/>
    <x v="3"/>
    <x v="19"/>
    <x v="20"/>
    <x v="19"/>
    <x v="0"/>
    <x v="105"/>
    <x v="20"/>
    <x v="20"/>
    <x v="0"/>
    <x v="142"/>
    <x v="142"/>
    <x v="142"/>
    <x v="5"/>
  </r>
  <r>
    <x v="19"/>
    <x v="0"/>
    <x v="0"/>
    <x v="0"/>
    <x v="0"/>
    <x v="0"/>
    <x v="3"/>
    <x v="19"/>
    <x v="20"/>
    <x v="19"/>
    <x v="0"/>
    <x v="85"/>
    <x v="20"/>
    <x v="20"/>
    <x v="0"/>
    <x v="131"/>
    <x v="131"/>
    <x v="131"/>
    <x v="6"/>
  </r>
  <r>
    <x v="19"/>
    <x v="0"/>
    <x v="0"/>
    <x v="0"/>
    <x v="0"/>
    <x v="0"/>
    <x v="3"/>
    <x v="19"/>
    <x v="20"/>
    <x v="19"/>
    <x v="0"/>
    <x v="9"/>
    <x v="20"/>
    <x v="20"/>
    <x v="0"/>
    <x v="143"/>
    <x v="143"/>
    <x v="143"/>
    <x v="6"/>
  </r>
  <r>
    <x v="19"/>
    <x v="0"/>
    <x v="0"/>
    <x v="0"/>
    <x v="0"/>
    <x v="0"/>
    <x v="3"/>
    <x v="19"/>
    <x v="20"/>
    <x v="19"/>
    <x v="0"/>
    <x v="106"/>
    <x v="20"/>
    <x v="20"/>
    <x v="0"/>
    <x v="144"/>
    <x v="144"/>
    <x v="144"/>
    <x v="2"/>
  </r>
  <r>
    <x v="19"/>
    <x v="0"/>
    <x v="0"/>
    <x v="0"/>
    <x v="0"/>
    <x v="0"/>
    <x v="3"/>
    <x v="19"/>
    <x v="20"/>
    <x v="19"/>
    <x v="0"/>
    <x v="45"/>
    <x v="20"/>
    <x v="20"/>
    <x v="0"/>
    <x v="145"/>
    <x v="145"/>
    <x v="145"/>
    <x v="4"/>
  </r>
  <r>
    <x v="19"/>
    <x v="0"/>
    <x v="0"/>
    <x v="0"/>
    <x v="0"/>
    <x v="0"/>
    <x v="3"/>
    <x v="19"/>
    <x v="20"/>
    <x v="19"/>
    <x v="0"/>
    <x v="107"/>
    <x v="20"/>
    <x v="20"/>
    <x v="0"/>
    <x v="146"/>
    <x v="146"/>
    <x v="146"/>
    <x v="5"/>
  </r>
  <r>
    <x v="19"/>
    <x v="0"/>
    <x v="0"/>
    <x v="0"/>
    <x v="0"/>
    <x v="0"/>
    <x v="3"/>
    <x v="19"/>
    <x v="20"/>
    <x v="19"/>
    <x v="0"/>
    <x v="108"/>
    <x v="20"/>
    <x v="20"/>
    <x v="0"/>
    <x v="147"/>
    <x v="147"/>
    <x v="147"/>
    <x v="3"/>
  </r>
  <r>
    <x v="19"/>
    <x v="0"/>
    <x v="0"/>
    <x v="0"/>
    <x v="0"/>
    <x v="0"/>
    <x v="3"/>
    <x v="19"/>
    <x v="20"/>
    <x v="19"/>
    <x v="0"/>
    <x v="109"/>
    <x v="20"/>
    <x v="20"/>
    <x v="0"/>
    <x v="148"/>
    <x v="148"/>
    <x v="148"/>
    <x v="2"/>
  </r>
  <r>
    <x v="19"/>
    <x v="0"/>
    <x v="0"/>
    <x v="0"/>
    <x v="0"/>
    <x v="0"/>
    <x v="3"/>
    <x v="19"/>
    <x v="20"/>
    <x v="19"/>
    <x v="0"/>
    <x v="110"/>
    <x v="20"/>
    <x v="20"/>
    <x v="0"/>
    <x v="149"/>
    <x v="149"/>
    <x v="149"/>
    <x v="3"/>
  </r>
  <r>
    <x v="19"/>
    <x v="0"/>
    <x v="0"/>
    <x v="0"/>
    <x v="0"/>
    <x v="0"/>
    <x v="3"/>
    <x v="19"/>
    <x v="20"/>
    <x v="19"/>
    <x v="0"/>
    <x v="111"/>
    <x v="20"/>
    <x v="20"/>
    <x v="0"/>
    <x v="150"/>
    <x v="150"/>
    <x v="150"/>
    <x v="5"/>
  </r>
  <r>
    <x v="19"/>
    <x v="0"/>
    <x v="0"/>
    <x v="0"/>
    <x v="0"/>
    <x v="0"/>
    <x v="3"/>
    <x v="19"/>
    <x v="20"/>
    <x v="19"/>
    <x v="0"/>
    <x v="112"/>
    <x v="20"/>
    <x v="20"/>
    <x v="0"/>
    <x v="151"/>
    <x v="151"/>
    <x v="151"/>
    <x v="7"/>
  </r>
  <r>
    <x v="19"/>
    <x v="0"/>
    <x v="0"/>
    <x v="0"/>
    <x v="0"/>
    <x v="0"/>
    <x v="3"/>
    <x v="19"/>
    <x v="20"/>
    <x v="19"/>
    <x v="0"/>
    <x v="113"/>
    <x v="20"/>
    <x v="20"/>
    <x v="0"/>
    <x v="152"/>
    <x v="152"/>
    <x v="152"/>
    <x v="3"/>
  </r>
  <r>
    <x v="20"/>
    <x v="0"/>
    <x v="0"/>
    <x v="0"/>
    <x v="0"/>
    <x v="0"/>
    <x v="4"/>
    <x v="20"/>
    <x v="16"/>
    <x v="15"/>
    <x v="0"/>
    <x v="114"/>
    <x v="16"/>
    <x v="16"/>
    <x v="0"/>
    <x v="153"/>
    <x v="153"/>
    <x v="153"/>
    <x v="9"/>
  </r>
  <r>
    <x v="20"/>
    <x v="0"/>
    <x v="0"/>
    <x v="0"/>
    <x v="0"/>
    <x v="0"/>
    <x v="4"/>
    <x v="20"/>
    <x v="14"/>
    <x v="14"/>
    <x v="0"/>
    <x v="67"/>
    <x v="14"/>
    <x v="14"/>
    <x v="0"/>
    <x v="154"/>
    <x v="154"/>
    <x v="154"/>
    <x v="9"/>
  </r>
  <r>
    <x v="20"/>
    <x v="0"/>
    <x v="0"/>
    <x v="0"/>
    <x v="1"/>
    <x v="0"/>
    <x v="4"/>
    <x v="20"/>
    <x v="0"/>
    <x v="0"/>
    <x v="0"/>
    <x v="1"/>
    <x v="0"/>
    <x v="0"/>
    <x v="0"/>
    <x v="67"/>
    <x v="67"/>
    <x v="67"/>
    <x v="9"/>
  </r>
  <r>
    <x v="20"/>
    <x v="0"/>
    <x v="0"/>
    <x v="0"/>
    <x v="0"/>
    <x v="0"/>
    <x v="4"/>
    <x v="20"/>
    <x v="7"/>
    <x v="7"/>
    <x v="0"/>
    <x v="97"/>
    <x v="7"/>
    <x v="7"/>
    <x v="0"/>
    <x v="155"/>
    <x v="155"/>
    <x v="155"/>
    <x v="9"/>
  </r>
  <r>
    <x v="20"/>
    <x v="0"/>
    <x v="0"/>
    <x v="0"/>
    <x v="0"/>
    <x v="0"/>
    <x v="4"/>
    <x v="20"/>
    <x v="6"/>
    <x v="6"/>
    <x v="0"/>
    <x v="8"/>
    <x v="6"/>
    <x v="6"/>
    <x v="0"/>
    <x v="156"/>
    <x v="156"/>
    <x v="156"/>
    <x v="9"/>
  </r>
  <r>
    <x v="20"/>
    <x v="0"/>
    <x v="0"/>
    <x v="0"/>
    <x v="0"/>
    <x v="0"/>
    <x v="4"/>
    <x v="20"/>
    <x v="2"/>
    <x v="2"/>
    <x v="0"/>
    <x v="115"/>
    <x v="2"/>
    <x v="2"/>
    <x v="0"/>
    <x v="157"/>
    <x v="157"/>
    <x v="157"/>
    <x v="9"/>
  </r>
  <r>
    <x v="20"/>
    <x v="0"/>
    <x v="0"/>
    <x v="0"/>
    <x v="1"/>
    <x v="0"/>
    <x v="4"/>
    <x v="20"/>
    <x v="11"/>
    <x v="11"/>
    <x v="0"/>
    <x v="1"/>
    <x v="11"/>
    <x v="11"/>
    <x v="0"/>
    <x v="74"/>
    <x v="74"/>
    <x v="74"/>
    <x v="9"/>
  </r>
  <r>
    <x v="20"/>
    <x v="0"/>
    <x v="0"/>
    <x v="0"/>
    <x v="0"/>
    <x v="0"/>
    <x v="4"/>
    <x v="20"/>
    <x v="1"/>
    <x v="1"/>
    <x v="0"/>
    <x v="8"/>
    <x v="1"/>
    <x v="1"/>
    <x v="0"/>
    <x v="158"/>
    <x v="158"/>
    <x v="158"/>
    <x v="9"/>
  </r>
  <r>
    <x v="20"/>
    <x v="0"/>
    <x v="0"/>
    <x v="0"/>
    <x v="0"/>
    <x v="0"/>
    <x v="4"/>
    <x v="20"/>
    <x v="8"/>
    <x v="8"/>
    <x v="0"/>
    <x v="8"/>
    <x v="8"/>
    <x v="8"/>
    <x v="0"/>
    <x v="13"/>
    <x v="13"/>
    <x v="13"/>
    <x v="9"/>
  </r>
  <r>
    <x v="20"/>
    <x v="0"/>
    <x v="0"/>
    <x v="0"/>
    <x v="0"/>
    <x v="0"/>
    <x v="4"/>
    <x v="20"/>
    <x v="0"/>
    <x v="0"/>
    <x v="0"/>
    <x v="116"/>
    <x v="0"/>
    <x v="0"/>
    <x v="0"/>
    <x v="159"/>
    <x v="159"/>
    <x v="159"/>
    <x v="9"/>
  </r>
  <r>
    <x v="20"/>
    <x v="0"/>
    <x v="0"/>
    <x v="0"/>
    <x v="0"/>
    <x v="0"/>
    <x v="4"/>
    <x v="20"/>
    <x v="15"/>
    <x v="4"/>
    <x v="0"/>
    <x v="27"/>
    <x v="15"/>
    <x v="15"/>
    <x v="0"/>
    <x v="32"/>
    <x v="32"/>
    <x v="32"/>
    <x v="9"/>
  </r>
  <r>
    <x v="20"/>
    <x v="0"/>
    <x v="0"/>
    <x v="0"/>
    <x v="0"/>
    <x v="0"/>
    <x v="4"/>
    <x v="20"/>
    <x v="13"/>
    <x v="13"/>
    <x v="0"/>
    <x v="117"/>
    <x v="13"/>
    <x v="13"/>
    <x v="0"/>
    <x v="160"/>
    <x v="160"/>
    <x v="160"/>
    <x v="9"/>
  </r>
  <r>
    <x v="20"/>
    <x v="0"/>
    <x v="0"/>
    <x v="0"/>
    <x v="0"/>
    <x v="0"/>
    <x v="4"/>
    <x v="20"/>
    <x v="4"/>
    <x v="4"/>
    <x v="0"/>
    <x v="59"/>
    <x v="4"/>
    <x v="4"/>
    <x v="0"/>
    <x v="161"/>
    <x v="161"/>
    <x v="161"/>
    <x v="9"/>
  </r>
  <r>
    <x v="20"/>
    <x v="0"/>
    <x v="0"/>
    <x v="0"/>
    <x v="0"/>
    <x v="0"/>
    <x v="4"/>
    <x v="20"/>
    <x v="17"/>
    <x v="16"/>
    <x v="0"/>
    <x v="25"/>
    <x v="17"/>
    <x v="17"/>
    <x v="0"/>
    <x v="30"/>
    <x v="30"/>
    <x v="30"/>
    <x v="9"/>
  </r>
  <r>
    <x v="20"/>
    <x v="0"/>
    <x v="0"/>
    <x v="0"/>
    <x v="1"/>
    <x v="0"/>
    <x v="4"/>
    <x v="20"/>
    <x v="17"/>
    <x v="16"/>
    <x v="0"/>
    <x v="21"/>
    <x v="17"/>
    <x v="17"/>
    <x v="0"/>
    <x v="26"/>
    <x v="26"/>
    <x v="26"/>
    <x v="9"/>
  </r>
  <r>
    <x v="20"/>
    <x v="0"/>
    <x v="0"/>
    <x v="0"/>
    <x v="0"/>
    <x v="0"/>
    <x v="4"/>
    <x v="20"/>
    <x v="9"/>
    <x v="9"/>
    <x v="0"/>
    <x v="9"/>
    <x v="9"/>
    <x v="9"/>
    <x v="0"/>
    <x v="162"/>
    <x v="162"/>
    <x v="162"/>
    <x v="9"/>
  </r>
  <r>
    <x v="20"/>
    <x v="0"/>
    <x v="0"/>
    <x v="0"/>
    <x v="0"/>
    <x v="0"/>
    <x v="4"/>
    <x v="20"/>
    <x v="11"/>
    <x v="11"/>
    <x v="0"/>
    <x v="24"/>
    <x v="11"/>
    <x v="11"/>
    <x v="0"/>
    <x v="163"/>
    <x v="163"/>
    <x v="163"/>
    <x v="9"/>
  </r>
  <r>
    <x v="20"/>
    <x v="0"/>
    <x v="0"/>
    <x v="0"/>
    <x v="0"/>
    <x v="0"/>
    <x v="4"/>
    <x v="20"/>
    <x v="12"/>
    <x v="12"/>
    <x v="0"/>
    <x v="118"/>
    <x v="12"/>
    <x v="12"/>
    <x v="0"/>
    <x v="164"/>
    <x v="164"/>
    <x v="164"/>
    <x v="9"/>
  </r>
  <r>
    <x v="20"/>
    <x v="0"/>
    <x v="0"/>
    <x v="0"/>
    <x v="1"/>
    <x v="0"/>
    <x v="4"/>
    <x v="20"/>
    <x v="4"/>
    <x v="4"/>
    <x v="0"/>
    <x v="119"/>
    <x v="4"/>
    <x v="4"/>
    <x v="0"/>
    <x v="165"/>
    <x v="165"/>
    <x v="165"/>
    <x v="9"/>
  </r>
  <r>
    <x v="20"/>
    <x v="0"/>
    <x v="0"/>
    <x v="0"/>
    <x v="1"/>
    <x v="0"/>
    <x v="4"/>
    <x v="20"/>
    <x v="9"/>
    <x v="9"/>
    <x v="0"/>
    <x v="119"/>
    <x v="9"/>
    <x v="9"/>
    <x v="0"/>
    <x v="166"/>
    <x v="166"/>
    <x v="166"/>
    <x v="9"/>
  </r>
  <r>
    <x v="20"/>
    <x v="0"/>
    <x v="0"/>
    <x v="0"/>
    <x v="0"/>
    <x v="0"/>
    <x v="4"/>
    <x v="20"/>
    <x v="3"/>
    <x v="3"/>
    <x v="0"/>
    <x v="34"/>
    <x v="3"/>
    <x v="3"/>
    <x v="0"/>
    <x v="79"/>
    <x v="79"/>
    <x v="79"/>
    <x v="9"/>
  </r>
  <r>
    <x v="21"/>
    <x v="0"/>
    <x v="0"/>
    <x v="0"/>
    <x v="0"/>
    <x v="0"/>
    <x v="5"/>
    <x v="21"/>
    <x v="0"/>
    <x v="0"/>
    <x v="0"/>
    <x v="120"/>
    <x v="0"/>
    <x v="0"/>
    <x v="0"/>
    <x v="167"/>
    <x v="167"/>
    <x v="167"/>
    <x v="9"/>
  </r>
  <r>
    <x v="21"/>
    <x v="0"/>
    <x v="0"/>
    <x v="0"/>
    <x v="0"/>
    <x v="0"/>
    <x v="5"/>
    <x v="21"/>
    <x v="17"/>
    <x v="16"/>
    <x v="0"/>
    <x v="49"/>
    <x v="17"/>
    <x v="17"/>
    <x v="0"/>
    <x v="57"/>
    <x v="57"/>
    <x v="57"/>
    <x v="9"/>
  </r>
  <r>
    <x v="21"/>
    <x v="0"/>
    <x v="0"/>
    <x v="0"/>
    <x v="0"/>
    <x v="0"/>
    <x v="5"/>
    <x v="21"/>
    <x v="11"/>
    <x v="11"/>
    <x v="0"/>
    <x v="121"/>
    <x v="11"/>
    <x v="11"/>
    <x v="0"/>
    <x v="168"/>
    <x v="168"/>
    <x v="168"/>
    <x v="9"/>
  </r>
  <r>
    <x v="21"/>
    <x v="0"/>
    <x v="0"/>
    <x v="0"/>
    <x v="0"/>
    <x v="0"/>
    <x v="5"/>
    <x v="21"/>
    <x v="8"/>
    <x v="8"/>
    <x v="0"/>
    <x v="46"/>
    <x v="8"/>
    <x v="8"/>
    <x v="0"/>
    <x v="169"/>
    <x v="169"/>
    <x v="169"/>
    <x v="9"/>
  </r>
  <r>
    <x v="21"/>
    <x v="0"/>
    <x v="0"/>
    <x v="0"/>
    <x v="0"/>
    <x v="0"/>
    <x v="5"/>
    <x v="21"/>
    <x v="4"/>
    <x v="4"/>
    <x v="0"/>
    <x v="122"/>
    <x v="4"/>
    <x v="4"/>
    <x v="0"/>
    <x v="170"/>
    <x v="170"/>
    <x v="170"/>
    <x v="9"/>
  </r>
  <r>
    <x v="21"/>
    <x v="0"/>
    <x v="0"/>
    <x v="0"/>
    <x v="1"/>
    <x v="0"/>
    <x v="5"/>
    <x v="21"/>
    <x v="9"/>
    <x v="9"/>
    <x v="0"/>
    <x v="123"/>
    <x v="9"/>
    <x v="9"/>
    <x v="0"/>
    <x v="171"/>
    <x v="171"/>
    <x v="171"/>
    <x v="9"/>
  </r>
  <r>
    <x v="21"/>
    <x v="0"/>
    <x v="0"/>
    <x v="0"/>
    <x v="0"/>
    <x v="0"/>
    <x v="5"/>
    <x v="21"/>
    <x v="15"/>
    <x v="4"/>
    <x v="0"/>
    <x v="1"/>
    <x v="15"/>
    <x v="15"/>
    <x v="0"/>
    <x v="172"/>
    <x v="172"/>
    <x v="172"/>
    <x v="9"/>
  </r>
  <r>
    <x v="21"/>
    <x v="0"/>
    <x v="0"/>
    <x v="0"/>
    <x v="1"/>
    <x v="0"/>
    <x v="5"/>
    <x v="21"/>
    <x v="17"/>
    <x v="16"/>
    <x v="0"/>
    <x v="124"/>
    <x v="17"/>
    <x v="17"/>
    <x v="0"/>
    <x v="173"/>
    <x v="173"/>
    <x v="173"/>
    <x v="9"/>
  </r>
  <r>
    <x v="21"/>
    <x v="0"/>
    <x v="0"/>
    <x v="0"/>
    <x v="0"/>
    <x v="0"/>
    <x v="5"/>
    <x v="21"/>
    <x v="5"/>
    <x v="5"/>
    <x v="0"/>
    <x v="8"/>
    <x v="5"/>
    <x v="5"/>
    <x v="0"/>
    <x v="8"/>
    <x v="8"/>
    <x v="8"/>
    <x v="9"/>
  </r>
  <r>
    <x v="21"/>
    <x v="0"/>
    <x v="0"/>
    <x v="0"/>
    <x v="0"/>
    <x v="0"/>
    <x v="5"/>
    <x v="21"/>
    <x v="3"/>
    <x v="3"/>
    <x v="0"/>
    <x v="8"/>
    <x v="3"/>
    <x v="3"/>
    <x v="0"/>
    <x v="38"/>
    <x v="38"/>
    <x v="38"/>
    <x v="9"/>
  </r>
  <r>
    <x v="21"/>
    <x v="0"/>
    <x v="0"/>
    <x v="0"/>
    <x v="0"/>
    <x v="0"/>
    <x v="5"/>
    <x v="21"/>
    <x v="13"/>
    <x v="13"/>
    <x v="0"/>
    <x v="125"/>
    <x v="13"/>
    <x v="13"/>
    <x v="0"/>
    <x v="174"/>
    <x v="174"/>
    <x v="174"/>
    <x v="9"/>
  </r>
  <r>
    <x v="21"/>
    <x v="0"/>
    <x v="0"/>
    <x v="0"/>
    <x v="1"/>
    <x v="0"/>
    <x v="5"/>
    <x v="21"/>
    <x v="4"/>
    <x v="4"/>
    <x v="0"/>
    <x v="123"/>
    <x v="4"/>
    <x v="4"/>
    <x v="0"/>
    <x v="175"/>
    <x v="175"/>
    <x v="175"/>
    <x v="9"/>
  </r>
  <r>
    <x v="21"/>
    <x v="0"/>
    <x v="0"/>
    <x v="0"/>
    <x v="0"/>
    <x v="0"/>
    <x v="5"/>
    <x v="21"/>
    <x v="18"/>
    <x v="17"/>
    <x v="0"/>
    <x v="115"/>
    <x v="18"/>
    <x v="18"/>
    <x v="0"/>
    <x v="176"/>
    <x v="176"/>
    <x v="176"/>
    <x v="9"/>
  </r>
  <r>
    <x v="21"/>
    <x v="0"/>
    <x v="0"/>
    <x v="0"/>
    <x v="0"/>
    <x v="0"/>
    <x v="5"/>
    <x v="21"/>
    <x v="7"/>
    <x v="7"/>
    <x v="0"/>
    <x v="126"/>
    <x v="7"/>
    <x v="7"/>
    <x v="0"/>
    <x v="177"/>
    <x v="177"/>
    <x v="177"/>
    <x v="9"/>
  </r>
  <r>
    <x v="21"/>
    <x v="0"/>
    <x v="0"/>
    <x v="0"/>
    <x v="0"/>
    <x v="0"/>
    <x v="5"/>
    <x v="21"/>
    <x v="12"/>
    <x v="12"/>
    <x v="0"/>
    <x v="20"/>
    <x v="12"/>
    <x v="12"/>
    <x v="0"/>
    <x v="178"/>
    <x v="178"/>
    <x v="178"/>
    <x v="9"/>
  </r>
  <r>
    <x v="21"/>
    <x v="0"/>
    <x v="0"/>
    <x v="0"/>
    <x v="0"/>
    <x v="0"/>
    <x v="5"/>
    <x v="21"/>
    <x v="14"/>
    <x v="14"/>
    <x v="0"/>
    <x v="126"/>
    <x v="14"/>
    <x v="14"/>
    <x v="0"/>
    <x v="179"/>
    <x v="179"/>
    <x v="179"/>
    <x v="9"/>
  </r>
  <r>
    <x v="21"/>
    <x v="0"/>
    <x v="0"/>
    <x v="0"/>
    <x v="0"/>
    <x v="0"/>
    <x v="5"/>
    <x v="21"/>
    <x v="9"/>
    <x v="9"/>
    <x v="0"/>
    <x v="127"/>
    <x v="9"/>
    <x v="9"/>
    <x v="0"/>
    <x v="180"/>
    <x v="180"/>
    <x v="180"/>
    <x v="9"/>
  </r>
  <r>
    <x v="22"/>
    <x v="0"/>
    <x v="0"/>
    <x v="0"/>
    <x v="1"/>
    <x v="0"/>
    <x v="6"/>
    <x v="22"/>
    <x v="4"/>
    <x v="4"/>
    <x v="0"/>
    <x v="128"/>
    <x v="4"/>
    <x v="4"/>
    <x v="0"/>
    <x v="181"/>
    <x v="181"/>
    <x v="181"/>
    <x v="9"/>
  </r>
  <r>
    <x v="22"/>
    <x v="0"/>
    <x v="0"/>
    <x v="0"/>
    <x v="0"/>
    <x v="0"/>
    <x v="6"/>
    <x v="22"/>
    <x v="6"/>
    <x v="6"/>
    <x v="0"/>
    <x v="129"/>
    <x v="6"/>
    <x v="6"/>
    <x v="0"/>
    <x v="182"/>
    <x v="182"/>
    <x v="182"/>
    <x v="9"/>
  </r>
  <r>
    <x v="22"/>
    <x v="0"/>
    <x v="0"/>
    <x v="0"/>
    <x v="0"/>
    <x v="0"/>
    <x v="6"/>
    <x v="22"/>
    <x v="4"/>
    <x v="4"/>
    <x v="0"/>
    <x v="5"/>
    <x v="4"/>
    <x v="4"/>
    <x v="0"/>
    <x v="5"/>
    <x v="5"/>
    <x v="5"/>
    <x v="9"/>
  </r>
  <r>
    <x v="22"/>
    <x v="0"/>
    <x v="0"/>
    <x v="0"/>
    <x v="0"/>
    <x v="0"/>
    <x v="6"/>
    <x v="22"/>
    <x v="0"/>
    <x v="0"/>
    <x v="0"/>
    <x v="130"/>
    <x v="0"/>
    <x v="0"/>
    <x v="0"/>
    <x v="183"/>
    <x v="183"/>
    <x v="183"/>
    <x v="9"/>
  </r>
  <r>
    <x v="22"/>
    <x v="0"/>
    <x v="0"/>
    <x v="0"/>
    <x v="0"/>
    <x v="0"/>
    <x v="6"/>
    <x v="22"/>
    <x v="3"/>
    <x v="3"/>
    <x v="0"/>
    <x v="34"/>
    <x v="3"/>
    <x v="3"/>
    <x v="0"/>
    <x v="79"/>
    <x v="79"/>
    <x v="79"/>
    <x v="9"/>
  </r>
  <r>
    <x v="22"/>
    <x v="0"/>
    <x v="0"/>
    <x v="0"/>
    <x v="0"/>
    <x v="0"/>
    <x v="6"/>
    <x v="22"/>
    <x v="1"/>
    <x v="1"/>
    <x v="0"/>
    <x v="1"/>
    <x v="1"/>
    <x v="1"/>
    <x v="0"/>
    <x v="1"/>
    <x v="1"/>
    <x v="1"/>
    <x v="9"/>
  </r>
  <r>
    <x v="22"/>
    <x v="0"/>
    <x v="0"/>
    <x v="0"/>
    <x v="0"/>
    <x v="0"/>
    <x v="6"/>
    <x v="22"/>
    <x v="2"/>
    <x v="2"/>
    <x v="0"/>
    <x v="81"/>
    <x v="2"/>
    <x v="2"/>
    <x v="0"/>
    <x v="184"/>
    <x v="184"/>
    <x v="184"/>
    <x v="9"/>
  </r>
  <r>
    <x v="22"/>
    <x v="0"/>
    <x v="0"/>
    <x v="0"/>
    <x v="1"/>
    <x v="0"/>
    <x v="6"/>
    <x v="22"/>
    <x v="0"/>
    <x v="0"/>
    <x v="0"/>
    <x v="7"/>
    <x v="0"/>
    <x v="0"/>
    <x v="0"/>
    <x v="185"/>
    <x v="185"/>
    <x v="185"/>
    <x v="9"/>
  </r>
  <r>
    <x v="23"/>
    <x v="0"/>
    <x v="0"/>
    <x v="0"/>
    <x v="1"/>
    <x v="0"/>
    <x v="6"/>
    <x v="23"/>
    <x v="9"/>
    <x v="9"/>
    <x v="0"/>
    <x v="131"/>
    <x v="9"/>
    <x v="9"/>
    <x v="0"/>
    <x v="186"/>
    <x v="186"/>
    <x v="186"/>
    <x v="9"/>
  </r>
  <r>
    <x v="23"/>
    <x v="0"/>
    <x v="0"/>
    <x v="0"/>
    <x v="1"/>
    <x v="0"/>
    <x v="6"/>
    <x v="23"/>
    <x v="8"/>
    <x v="8"/>
    <x v="0"/>
    <x v="129"/>
    <x v="8"/>
    <x v="8"/>
    <x v="0"/>
    <x v="187"/>
    <x v="187"/>
    <x v="187"/>
    <x v="9"/>
  </r>
  <r>
    <x v="23"/>
    <x v="0"/>
    <x v="0"/>
    <x v="0"/>
    <x v="0"/>
    <x v="0"/>
    <x v="6"/>
    <x v="23"/>
    <x v="14"/>
    <x v="14"/>
    <x v="0"/>
    <x v="132"/>
    <x v="14"/>
    <x v="14"/>
    <x v="0"/>
    <x v="188"/>
    <x v="188"/>
    <x v="188"/>
    <x v="9"/>
  </r>
  <r>
    <x v="23"/>
    <x v="0"/>
    <x v="0"/>
    <x v="0"/>
    <x v="0"/>
    <x v="0"/>
    <x v="6"/>
    <x v="23"/>
    <x v="11"/>
    <x v="11"/>
    <x v="0"/>
    <x v="21"/>
    <x v="11"/>
    <x v="11"/>
    <x v="0"/>
    <x v="189"/>
    <x v="189"/>
    <x v="189"/>
    <x v="9"/>
  </r>
  <r>
    <x v="23"/>
    <x v="0"/>
    <x v="0"/>
    <x v="0"/>
    <x v="0"/>
    <x v="0"/>
    <x v="6"/>
    <x v="23"/>
    <x v="16"/>
    <x v="15"/>
    <x v="0"/>
    <x v="52"/>
    <x v="16"/>
    <x v="16"/>
    <x v="0"/>
    <x v="190"/>
    <x v="190"/>
    <x v="190"/>
    <x v="9"/>
  </r>
  <r>
    <x v="23"/>
    <x v="0"/>
    <x v="0"/>
    <x v="0"/>
    <x v="0"/>
    <x v="0"/>
    <x v="6"/>
    <x v="23"/>
    <x v="17"/>
    <x v="16"/>
    <x v="0"/>
    <x v="133"/>
    <x v="17"/>
    <x v="17"/>
    <x v="0"/>
    <x v="191"/>
    <x v="191"/>
    <x v="191"/>
    <x v="9"/>
  </r>
  <r>
    <x v="23"/>
    <x v="0"/>
    <x v="0"/>
    <x v="0"/>
    <x v="1"/>
    <x v="0"/>
    <x v="6"/>
    <x v="23"/>
    <x v="17"/>
    <x v="16"/>
    <x v="0"/>
    <x v="134"/>
    <x v="17"/>
    <x v="17"/>
    <x v="0"/>
    <x v="192"/>
    <x v="192"/>
    <x v="192"/>
    <x v="9"/>
  </r>
  <r>
    <x v="23"/>
    <x v="0"/>
    <x v="0"/>
    <x v="0"/>
    <x v="0"/>
    <x v="0"/>
    <x v="6"/>
    <x v="23"/>
    <x v="7"/>
    <x v="7"/>
    <x v="0"/>
    <x v="135"/>
    <x v="7"/>
    <x v="7"/>
    <x v="0"/>
    <x v="193"/>
    <x v="193"/>
    <x v="193"/>
    <x v="9"/>
  </r>
  <r>
    <x v="23"/>
    <x v="0"/>
    <x v="0"/>
    <x v="0"/>
    <x v="0"/>
    <x v="0"/>
    <x v="6"/>
    <x v="23"/>
    <x v="18"/>
    <x v="17"/>
    <x v="0"/>
    <x v="30"/>
    <x v="18"/>
    <x v="18"/>
    <x v="0"/>
    <x v="194"/>
    <x v="194"/>
    <x v="194"/>
    <x v="9"/>
  </r>
  <r>
    <x v="23"/>
    <x v="0"/>
    <x v="0"/>
    <x v="0"/>
    <x v="0"/>
    <x v="0"/>
    <x v="6"/>
    <x v="23"/>
    <x v="9"/>
    <x v="9"/>
    <x v="0"/>
    <x v="15"/>
    <x v="9"/>
    <x v="9"/>
    <x v="0"/>
    <x v="18"/>
    <x v="18"/>
    <x v="18"/>
    <x v="9"/>
  </r>
  <r>
    <x v="23"/>
    <x v="0"/>
    <x v="0"/>
    <x v="0"/>
    <x v="0"/>
    <x v="0"/>
    <x v="6"/>
    <x v="23"/>
    <x v="15"/>
    <x v="4"/>
    <x v="0"/>
    <x v="4"/>
    <x v="15"/>
    <x v="15"/>
    <x v="0"/>
    <x v="68"/>
    <x v="68"/>
    <x v="68"/>
    <x v="9"/>
  </r>
  <r>
    <x v="23"/>
    <x v="0"/>
    <x v="0"/>
    <x v="0"/>
    <x v="0"/>
    <x v="0"/>
    <x v="6"/>
    <x v="23"/>
    <x v="13"/>
    <x v="13"/>
    <x v="0"/>
    <x v="136"/>
    <x v="13"/>
    <x v="13"/>
    <x v="0"/>
    <x v="195"/>
    <x v="195"/>
    <x v="195"/>
    <x v="9"/>
  </r>
  <r>
    <x v="23"/>
    <x v="0"/>
    <x v="0"/>
    <x v="0"/>
    <x v="1"/>
    <x v="0"/>
    <x v="6"/>
    <x v="23"/>
    <x v="11"/>
    <x v="11"/>
    <x v="0"/>
    <x v="7"/>
    <x v="11"/>
    <x v="11"/>
    <x v="0"/>
    <x v="196"/>
    <x v="196"/>
    <x v="196"/>
    <x v="9"/>
  </r>
  <r>
    <x v="23"/>
    <x v="0"/>
    <x v="0"/>
    <x v="0"/>
    <x v="0"/>
    <x v="0"/>
    <x v="6"/>
    <x v="23"/>
    <x v="10"/>
    <x v="10"/>
    <x v="0"/>
    <x v="4"/>
    <x v="10"/>
    <x v="10"/>
    <x v="0"/>
    <x v="15"/>
    <x v="15"/>
    <x v="15"/>
    <x v="9"/>
  </r>
  <r>
    <x v="24"/>
    <x v="0"/>
    <x v="0"/>
    <x v="0"/>
    <x v="0"/>
    <x v="0"/>
    <x v="6"/>
    <x v="24"/>
    <x v="12"/>
    <x v="12"/>
    <x v="0"/>
    <x v="137"/>
    <x v="12"/>
    <x v="12"/>
    <x v="0"/>
    <x v="197"/>
    <x v="197"/>
    <x v="197"/>
    <x v="9"/>
  </r>
  <r>
    <x v="25"/>
    <x v="0"/>
    <x v="0"/>
    <x v="0"/>
    <x v="0"/>
    <x v="0"/>
    <x v="6"/>
    <x v="25"/>
    <x v="2"/>
    <x v="2"/>
    <x v="0"/>
    <x v="27"/>
    <x v="2"/>
    <x v="2"/>
    <x v="0"/>
    <x v="198"/>
    <x v="198"/>
    <x v="198"/>
    <x v="9"/>
  </r>
  <r>
    <x v="25"/>
    <x v="0"/>
    <x v="0"/>
    <x v="0"/>
    <x v="0"/>
    <x v="0"/>
    <x v="6"/>
    <x v="25"/>
    <x v="4"/>
    <x v="4"/>
    <x v="0"/>
    <x v="138"/>
    <x v="4"/>
    <x v="4"/>
    <x v="0"/>
    <x v="199"/>
    <x v="199"/>
    <x v="199"/>
    <x v="9"/>
  </r>
  <r>
    <x v="25"/>
    <x v="0"/>
    <x v="0"/>
    <x v="0"/>
    <x v="1"/>
    <x v="0"/>
    <x v="6"/>
    <x v="25"/>
    <x v="0"/>
    <x v="0"/>
    <x v="0"/>
    <x v="139"/>
    <x v="0"/>
    <x v="0"/>
    <x v="0"/>
    <x v="200"/>
    <x v="200"/>
    <x v="200"/>
    <x v="9"/>
  </r>
  <r>
    <x v="25"/>
    <x v="0"/>
    <x v="0"/>
    <x v="0"/>
    <x v="0"/>
    <x v="0"/>
    <x v="6"/>
    <x v="25"/>
    <x v="0"/>
    <x v="0"/>
    <x v="0"/>
    <x v="95"/>
    <x v="0"/>
    <x v="0"/>
    <x v="0"/>
    <x v="201"/>
    <x v="201"/>
    <x v="201"/>
    <x v="9"/>
  </r>
  <r>
    <x v="26"/>
    <x v="0"/>
    <x v="0"/>
    <x v="0"/>
    <x v="1"/>
    <x v="0"/>
    <x v="6"/>
    <x v="26"/>
    <x v="11"/>
    <x v="11"/>
    <x v="0"/>
    <x v="139"/>
    <x v="11"/>
    <x v="11"/>
    <x v="0"/>
    <x v="202"/>
    <x v="202"/>
    <x v="202"/>
    <x v="9"/>
  </r>
  <r>
    <x v="26"/>
    <x v="0"/>
    <x v="0"/>
    <x v="0"/>
    <x v="0"/>
    <x v="0"/>
    <x v="6"/>
    <x v="26"/>
    <x v="11"/>
    <x v="11"/>
    <x v="0"/>
    <x v="96"/>
    <x v="11"/>
    <x v="11"/>
    <x v="0"/>
    <x v="203"/>
    <x v="203"/>
    <x v="203"/>
    <x v="9"/>
  </r>
  <r>
    <x v="26"/>
    <x v="0"/>
    <x v="0"/>
    <x v="0"/>
    <x v="0"/>
    <x v="0"/>
    <x v="6"/>
    <x v="26"/>
    <x v="15"/>
    <x v="4"/>
    <x v="0"/>
    <x v="129"/>
    <x v="15"/>
    <x v="15"/>
    <x v="0"/>
    <x v="204"/>
    <x v="204"/>
    <x v="204"/>
    <x v="9"/>
  </r>
  <r>
    <x v="26"/>
    <x v="0"/>
    <x v="0"/>
    <x v="0"/>
    <x v="1"/>
    <x v="0"/>
    <x v="6"/>
    <x v="26"/>
    <x v="17"/>
    <x v="16"/>
    <x v="0"/>
    <x v="50"/>
    <x v="17"/>
    <x v="17"/>
    <x v="0"/>
    <x v="58"/>
    <x v="58"/>
    <x v="58"/>
    <x v="9"/>
  </r>
  <r>
    <x v="26"/>
    <x v="0"/>
    <x v="0"/>
    <x v="0"/>
    <x v="0"/>
    <x v="0"/>
    <x v="6"/>
    <x v="26"/>
    <x v="13"/>
    <x v="13"/>
    <x v="0"/>
    <x v="140"/>
    <x v="13"/>
    <x v="13"/>
    <x v="0"/>
    <x v="205"/>
    <x v="205"/>
    <x v="205"/>
    <x v="9"/>
  </r>
  <r>
    <x v="26"/>
    <x v="0"/>
    <x v="0"/>
    <x v="0"/>
    <x v="1"/>
    <x v="0"/>
    <x v="6"/>
    <x v="26"/>
    <x v="9"/>
    <x v="9"/>
    <x v="0"/>
    <x v="141"/>
    <x v="9"/>
    <x v="9"/>
    <x v="0"/>
    <x v="206"/>
    <x v="206"/>
    <x v="206"/>
    <x v="9"/>
  </r>
  <r>
    <x v="26"/>
    <x v="0"/>
    <x v="0"/>
    <x v="0"/>
    <x v="0"/>
    <x v="0"/>
    <x v="6"/>
    <x v="26"/>
    <x v="9"/>
    <x v="9"/>
    <x v="0"/>
    <x v="142"/>
    <x v="9"/>
    <x v="9"/>
    <x v="0"/>
    <x v="207"/>
    <x v="207"/>
    <x v="207"/>
    <x v="9"/>
  </r>
  <r>
    <x v="26"/>
    <x v="0"/>
    <x v="0"/>
    <x v="0"/>
    <x v="1"/>
    <x v="0"/>
    <x v="6"/>
    <x v="26"/>
    <x v="4"/>
    <x v="4"/>
    <x v="0"/>
    <x v="71"/>
    <x v="4"/>
    <x v="4"/>
    <x v="0"/>
    <x v="208"/>
    <x v="208"/>
    <x v="208"/>
    <x v="9"/>
  </r>
  <r>
    <x v="26"/>
    <x v="0"/>
    <x v="0"/>
    <x v="0"/>
    <x v="0"/>
    <x v="0"/>
    <x v="6"/>
    <x v="26"/>
    <x v="14"/>
    <x v="14"/>
    <x v="0"/>
    <x v="33"/>
    <x v="14"/>
    <x v="14"/>
    <x v="0"/>
    <x v="209"/>
    <x v="209"/>
    <x v="209"/>
    <x v="9"/>
  </r>
  <r>
    <x v="26"/>
    <x v="0"/>
    <x v="0"/>
    <x v="0"/>
    <x v="0"/>
    <x v="0"/>
    <x v="6"/>
    <x v="26"/>
    <x v="7"/>
    <x v="7"/>
    <x v="0"/>
    <x v="140"/>
    <x v="7"/>
    <x v="7"/>
    <x v="0"/>
    <x v="210"/>
    <x v="210"/>
    <x v="210"/>
    <x v="9"/>
  </r>
  <r>
    <x v="26"/>
    <x v="0"/>
    <x v="0"/>
    <x v="0"/>
    <x v="0"/>
    <x v="0"/>
    <x v="6"/>
    <x v="26"/>
    <x v="12"/>
    <x v="12"/>
    <x v="0"/>
    <x v="143"/>
    <x v="12"/>
    <x v="12"/>
    <x v="0"/>
    <x v="211"/>
    <x v="211"/>
    <x v="211"/>
    <x v="9"/>
  </r>
  <r>
    <x v="26"/>
    <x v="0"/>
    <x v="0"/>
    <x v="0"/>
    <x v="0"/>
    <x v="0"/>
    <x v="6"/>
    <x v="26"/>
    <x v="16"/>
    <x v="15"/>
    <x v="0"/>
    <x v="34"/>
    <x v="16"/>
    <x v="16"/>
    <x v="0"/>
    <x v="212"/>
    <x v="212"/>
    <x v="212"/>
    <x v="9"/>
  </r>
  <r>
    <x v="26"/>
    <x v="0"/>
    <x v="0"/>
    <x v="0"/>
    <x v="0"/>
    <x v="0"/>
    <x v="6"/>
    <x v="26"/>
    <x v="8"/>
    <x v="8"/>
    <x v="0"/>
    <x v="8"/>
    <x v="8"/>
    <x v="8"/>
    <x v="0"/>
    <x v="13"/>
    <x v="13"/>
    <x v="13"/>
    <x v="9"/>
  </r>
  <r>
    <x v="26"/>
    <x v="0"/>
    <x v="0"/>
    <x v="0"/>
    <x v="1"/>
    <x v="0"/>
    <x v="6"/>
    <x v="26"/>
    <x v="16"/>
    <x v="15"/>
    <x v="0"/>
    <x v="34"/>
    <x v="16"/>
    <x v="16"/>
    <x v="0"/>
    <x v="212"/>
    <x v="212"/>
    <x v="212"/>
    <x v="9"/>
  </r>
  <r>
    <x v="27"/>
    <x v="0"/>
    <x v="0"/>
    <x v="0"/>
    <x v="0"/>
    <x v="0"/>
    <x v="7"/>
    <x v="27"/>
    <x v="15"/>
    <x v="4"/>
    <x v="0"/>
    <x v="1"/>
    <x v="15"/>
    <x v="15"/>
    <x v="0"/>
    <x v="172"/>
    <x v="172"/>
    <x v="172"/>
    <x v="2"/>
  </r>
  <r>
    <x v="27"/>
    <x v="0"/>
    <x v="0"/>
    <x v="0"/>
    <x v="0"/>
    <x v="0"/>
    <x v="7"/>
    <x v="27"/>
    <x v="12"/>
    <x v="12"/>
    <x v="0"/>
    <x v="79"/>
    <x v="12"/>
    <x v="12"/>
    <x v="0"/>
    <x v="213"/>
    <x v="213"/>
    <x v="213"/>
    <x v="2"/>
  </r>
  <r>
    <x v="27"/>
    <x v="0"/>
    <x v="0"/>
    <x v="0"/>
    <x v="0"/>
    <x v="0"/>
    <x v="7"/>
    <x v="27"/>
    <x v="13"/>
    <x v="13"/>
    <x v="0"/>
    <x v="83"/>
    <x v="13"/>
    <x v="13"/>
    <x v="0"/>
    <x v="214"/>
    <x v="214"/>
    <x v="214"/>
    <x v="2"/>
  </r>
  <r>
    <x v="27"/>
    <x v="0"/>
    <x v="0"/>
    <x v="0"/>
    <x v="0"/>
    <x v="0"/>
    <x v="7"/>
    <x v="27"/>
    <x v="14"/>
    <x v="14"/>
    <x v="0"/>
    <x v="144"/>
    <x v="14"/>
    <x v="14"/>
    <x v="0"/>
    <x v="215"/>
    <x v="215"/>
    <x v="215"/>
    <x v="2"/>
  </r>
  <r>
    <x v="27"/>
    <x v="0"/>
    <x v="0"/>
    <x v="0"/>
    <x v="0"/>
    <x v="0"/>
    <x v="7"/>
    <x v="27"/>
    <x v="17"/>
    <x v="16"/>
    <x v="0"/>
    <x v="145"/>
    <x v="17"/>
    <x v="17"/>
    <x v="0"/>
    <x v="216"/>
    <x v="216"/>
    <x v="216"/>
    <x v="2"/>
  </r>
  <r>
    <x v="27"/>
    <x v="0"/>
    <x v="0"/>
    <x v="0"/>
    <x v="0"/>
    <x v="0"/>
    <x v="7"/>
    <x v="27"/>
    <x v="16"/>
    <x v="15"/>
    <x v="0"/>
    <x v="81"/>
    <x v="16"/>
    <x v="16"/>
    <x v="0"/>
    <x v="217"/>
    <x v="217"/>
    <x v="217"/>
    <x v="2"/>
  </r>
  <r>
    <x v="27"/>
    <x v="0"/>
    <x v="0"/>
    <x v="0"/>
    <x v="0"/>
    <x v="0"/>
    <x v="7"/>
    <x v="27"/>
    <x v="18"/>
    <x v="17"/>
    <x v="0"/>
    <x v="115"/>
    <x v="18"/>
    <x v="18"/>
    <x v="0"/>
    <x v="176"/>
    <x v="176"/>
    <x v="176"/>
    <x v="2"/>
  </r>
  <r>
    <x v="27"/>
    <x v="0"/>
    <x v="0"/>
    <x v="0"/>
    <x v="1"/>
    <x v="0"/>
    <x v="7"/>
    <x v="27"/>
    <x v="17"/>
    <x v="16"/>
    <x v="0"/>
    <x v="49"/>
    <x v="17"/>
    <x v="17"/>
    <x v="0"/>
    <x v="57"/>
    <x v="57"/>
    <x v="57"/>
    <x v="2"/>
  </r>
  <r>
    <x v="27"/>
    <x v="0"/>
    <x v="0"/>
    <x v="0"/>
    <x v="1"/>
    <x v="0"/>
    <x v="7"/>
    <x v="27"/>
    <x v="17"/>
    <x v="16"/>
    <x v="0"/>
    <x v="146"/>
    <x v="17"/>
    <x v="17"/>
    <x v="0"/>
    <x v="218"/>
    <x v="218"/>
    <x v="218"/>
    <x v="2"/>
  </r>
  <r>
    <x v="27"/>
    <x v="0"/>
    <x v="0"/>
    <x v="0"/>
    <x v="1"/>
    <x v="0"/>
    <x v="7"/>
    <x v="27"/>
    <x v="11"/>
    <x v="11"/>
    <x v="0"/>
    <x v="54"/>
    <x v="11"/>
    <x v="11"/>
    <x v="0"/>
    <x v="219"/>
    <x v="219"/>
    <x v="219"/>
    <x v="2"/>
  </r>
  <r>
    <x v="27"/>
    <x v="0"/>
    <x v="0"/>
    <x v="0"/>
    <x v="0"/>
    <x v="0"/>
    <x v="7"/>
    <x v="27"/>
    <x v="16"/>
    <x v="15"/>
    <x v="0"/>
    <x v="147"/>
    <x v="16"/>
    <x v="16"/>
    <x v="0"/>
    <x v="220"/>
    <x v="220"/>
    <x v="220"/>
    <x v="2"/>
  </r>
  <r>
    <x v="27"/>
    <x v="0"/>
    <x v="0"/>
    <x v="0"/>
    <x v="0"/>
    <x v="0"/>
    <x v="7"/>
    <x v="27"/>
    <x v="11"/>
    <x v="11"/>
    <x v="0"/>
    <x v="148"/>
    <x v="11"/>
    <x v="11"/>
    <x v="0"/>
    <x v="221"/>
    <x v="221"/>
    <x v="221"/>
    <x v="2"/>
  </r>
  <r>
    <x v="27"/>
    <x v="0"/>
    <x v="0"/>
    <x v="0"/>
    <x v="0"/>
    <x v="0"/>
    <x v="7"/>
    <x v="27"/>
    <x v="13"/>
    <x v="13"/>
    <x v="0"/>
    <x v="149"/>
    <x v="13"/>
    <x v="13"/>
    <x v="0"/>
    <x v="222"/>
    <x v="222"/>
    <x v="222"/>
    <x v="2"/>
  </r>
  <r>
    <x v="27"/>
    <x v="0"/>
    <x v="0"/>
    <x v="0"/>
    <x v="0"/>
    <x v="0"/>
    <x v="7"/>
    <x v="27"/>
    <x v="17"/>
    <x v="16"/>
    <x v="0"/>
    <x v="49"/>
    <x v="17"/>
    <x v="17"/>
    <x v="0"/>
    <x v="57"/>
    <x v="57"/>
    <x v="57"/>
    <x v="2"/>
  </r>
  <r>
    <x v="27"/>
    <x v="0"/>
    <x v="0"/>
    <x v="0"/>
    <x v="0"/>
    <x v="0"/>
    <x v="7"/>
    <x v="27"/>
    <x v="15"/>
    <x v="4"/>
    <x v="0"/>
    <x v="8"/>
    <x v="15"/>
    <x v="15"/>
    <x v="0"/>
    <x v="24"/>
    <x v="24"/>
    <x v="24"/>
    <x v="2"/>
  </r>
  <r>
    <x v="27"/>
    <x v="0"/>
    <x v="0"/>
    <x v="0"/>
    <x v="0"/>
    <x v="0"/>
    <x v="7"/>
    <x v="27"/>
    <x v="14"/>
    <x v="14"/>
    <x v="0"/>
    <x v="150"/>
    <x v="14"/>
    <x v="14"/>
    <x v="0"/>
    <x v="223"/>
    <x v="223"/>
    <x v="223"/>
    <x v="2"/>
  </r>
  <r>
    <x v="28"/>
    <x v="0"/>
    <x v="0"/>
    <x v="0"/>
    <x v="0"/>
    <x v="0"/>
    <x v="7"/>
    <x v="28"/>
    <x v="9"/>
    <x v="9"/>
    <x v="0"/>
    <x v="151"/>
    <x v="9"/>
    <x v="9"/>
    <x v="0"/>
    <x v="224"/>
    <x v="224"/>
    <x v="224"/>
    <x v="2"/>
  </r>
  <r>
    <x v="28"/>
    <x v="0"/>
    <x v="0"/>
    <x v="0"/>
    <x v="1"/>
    <x v="0"/>
    <x v="7"/>
    <x v="28"/>
    <x v="9"/>
    <x v="9"/>
    <x v="0"/>
    <x v="73"/>
    <x v="9"/>
    <x v="9"/>
    <x v="0"/>
    <x v="225"/>
    <x v="225"/>
    <x v="225"/>
    <x v="2"/>
  </r>
  <r>
    <x v="28"/>
    <x v="0"/>
    <x v="0"/>
    <x v="0"/>
    <x v="1"/>
    <x v="0"/>
    <x v="7"/>
    <x v="28"/>
    <x v="8"/>
    <x v="8"/>
    <x v="0"/>
    <x v="30"/>
    <x v="8"/>
    <x v="8"/>
    <x v="0"/>
    <x v="226"/>
    <x v="226"/>
    <x v="226"/>
    <x v="2"/>
  </r>
  <r>
    <x v="28"/>
    <x v="0"/>
    <x v="0"/>
    <x v="0"/>
    <x v="0"/>
    <x v="0"/>
    <x v="7"/>
    <x v="28"/>
    <x v="8"/>
    <x v="8"/>
    <x v="0"/>
    <x v="30"/>
    <x v="8"/>
    <x v="8"/>
    <x v="0"/>
    <x v="226"/>
    <x v="226"/>
    <x v="226"/>
    <x v="2"/>
  </r>
  <r>
    <x v="28"/>
    <x v="0"/>
    <x v="0"/>
    <x v="0"/>
    <x v="0"/>
    <x v="0"/>
    <x v="7"/>
    <x v="28"/>
    <x v="9"/>
    <x v="9"/>
    <x v="0"/>
    <x v="152"/>
    <x v="9"/>
    <x v="9"/>
    <x v="0"/>
    <x v="227"/>
    <x v="227"/>
    <x v="227"/>
    <x v="2"/>
  </r>
  <r>
    <x v="28"/>
    <x v="0"/>
    <x v="0"/>
    <x v="0"/>
    <x v="0"/>
    <x v="0"/>
    <x v="7"/>
    <x v="28"/>
    <x v="12"/>
    <x v="12"/>
    <x v="0"/>
    <x v="153"/>
    <x v="12"/>
    <x v="12"/>
    <x v="0"/>
    <x v="228"/>
    <x v="228"/>
    <x v="228"/>
    <x v="2"/>
  </r>
  <r>
    <x v="29"/>
    <x v="0"/>
    <x v="0"/>
    <x v="0"/>
    <x v="1"/>
    <x v="0"/>
    <x v="7"/>
    <x v="29"/>
    <x v="11"/>
    <x v="11"/>
    <x v="0"/>
    <x v="154"/>
    <x v="11"/>
    <x v="11"/>
    <x v="0"/>
    <x v="229"/>
    <x v="229"/>
    <x v="229"/>
    <x v="2"/>
  </r>
  <r>
    <x v="29"/>
    <x v="0"/>
    <x v="0"/>
    <x v="0"/>
    <x v="0"/>
    <x v="0"/>
    <x v="7"/>
    <x v="29"/>
    <x v="11"/>
    <x v="11"/>
    <x v="0"/>
    <x v="155"/>
    <x v="11"/>
    <x v="11"/>
    <x v="0"/>
    <x v="230"/>
    <x v="230"/>
    <x v="230"/>
    <x v="2"/>
  </r>
  <r>
    <x v="29"/>
    <x v="0"/>
    <x v="0"/>
    <x v="0"/>
    <x v="0"/>
    <x v="0"/>
    <x v="7"/>
    <x v="29"/>
    <x v="4"/>
    <x v="4"/>
    <x v="0"/>
    <x v="33"/>
    <x v="4"/>
    <x v="4"/>
    <x v="0"/>
    <x v="231"/>
    <x v="231"/>
    <x v="231"/>
    <x v="2"/>
  </r>
  <r>
    <x v="29"/>
    <x v="0"/>
    <x v="0"/>
    <x v="0"/>
    <x v="0"/>
    <x v="0"/>
    <x v="7"/>
    <x v="29"/>
    <x v="10"/>
    <x v="10"/>
    <x v="0"/>
    <x v="59"/>
    <x v="10"/>
    <x v="10"/>
    <x v="0"/>
    <x v="232"/>
    <x v="232"/>
    <x v="232"/>
    <x v="2"/>
  </r>
  <r>
    <x v="29"/>
    <x v="0"/>
    <x v="0"/>
    <x v="0"/>
    <x v="0"/>
    <x v="0"/>
    <x v="7"/>
    <x v="29"/>
    <x v="7"/>
    <x v="7"/>
    <x v="0"/>
    <x v="156"/>
    <x v="21"/>
    <x v="7"/>
    <x v="0"/>
    <x v="233"/>
    <x v="233"/>
    <x v="233"/>
    <x v="2"/>
  </r>
  <r>
    <x v="29"/>
    <x v="0"/>
    <x v="0"/>
    <x v="0"/>
    <x v="1"/>
    <x v="0"/>
    <x v="7"/>
    <x v="29"/>
    <x v="9"/>
    <x v="9"/>
    <x v="0"/>
    <x v="157"/>
    <x v="9"/>
    <x v="9"/>
    <x v="0"/>
    <x v="234"/>
    <x v="234"/>
    <x v="234"/>
    <x v="2"/>
  </r>
  <r>
    <x v="29"/>
    <x v="0"/>
    <x v="0"/>
    <x v="0"/>
    <x v="0"/>
    <x v="0"/>
    <x v="7"/>
    <x v="29"/>
    <x v="4"/>
    <x v="4"/>
    <x v="0"/>
    <x v="152"/>
    <x v="4"/>
    <x v="4"/>
    <x v="0"/>
    <x v="235"/>
    <x v="235"/>
    <x v="235"/>
    <x v="2"/>
  </r>
  <r>
    <x v="29"/>
    <x v="0"/>
    <x v="0"/>
    <x v="0"/>
    <x v="1"/>
    <x v="0"/>
    <x v="7"/>
    <x v="29"/>
    <x v="8"/>
    <x v="8"/>
    <x v="0"/>
    <x v="4"/>
    <x v="8"/>
    <x v="8"/>
    <x v="0"/>
    <x v="236"/>
    <x v="236"/>
    <x v="236"/>
    <x v="2"/>
  </r>
  <r>
    <x v="29"/>
    <x v="0"/>
    <x v="0"/>
    <x v="0"/>
    <x v="0"/>
    <x v="0"/>
    <x v="7"/>
    <x v="29"/>
    <x v="7"/>
    <x v="7"/>
    <x v="0"/>
    <x v="112"/>
    <x v="7"/>
    <x v="7"/>
    <x v="0"/>
    <x v="237"/>
    <x v="237"/>
    <x v="237"/>
    <x v="2"/>
  </r>
  <r>
    <x v="30"/>
    <x v="0"/>
    <x v="0"/>
    <x v="0"/>
    <x v="0"/>
    <x v="0"/>
    <x v="7"/>
    <x v="30"/>
    <x v="3"/>
    <x v="3"/>
    <x v="0"/>
    <x v="8"/>
    <x v="3"/>
    <x v="3"/>
    <x v="0"/>
    <x v="38"/>
    <x v="38"/>
    <x v="38"/>
    <x v="2"/>
  </r>
  <r>
    <x v="30"/>
    <x v="0"/>
    <x v="0"/>
    <x v="0"/>
    <x v="0"/>
    <x v="0"/>
    <x v="7"/>
    <x v="30"/>
    <x v="2"/>
    <x v="2"/>
    <x v="0"/>
    <x v="27"/>
    <x v="2"/>
    <x v="2"/>
    <x v="0"/>
    <x v="198"/>
    <x v="198"/>
    <x v="198"/>
    <x v="2"/>
  </r>
  <r>
    <x v="30"/>
    <x v="0"/>
    <x v="0"/>
    <x v="0"/>
    <x v="1"/>
    <x v="0"/>
    <x v="7"/>
    <x v="30"/>
    <x v="0"/>
    <x v="0"/>
    <x v="0"/>
    <x v="7"/>
    <x v="0"/>
    <x v="0"/>
    <x v="0"/>
    <x v="185"/>
    <x v="185"/>
    <x v="185"/>
    <x v="2"/>
  </r>
  <r>
    <x v="30"/>
    <x v="0"/>
    <x v="0"/>
    <x v="0"/>
    <x v="1"/>
    <x v="0"/>
    <x v="7"/>
    <x v="30"/>
    <x v="4"/>
    <x v="4"/>
    <x v="0"/>
    <x v="88"/>
    <x v="4"/>
    <x v="4"/>
    <x v="0"/>
    <x v="238"/>
    <x v="238"/>
    <x v="238"/>
    <x v="2"/>
  </r>
  <r>
    <x v="30"/>
    <x v="0"/>
    <x v="0"/>
    <x v="0"/>
    <x v="0"/>
    <x v="0"/>
    <x v="7"/>
    <x v="30"/>
    <x v="6"/>
    <x v="6"/>
    <x v="0"/>
    <x v="27"/>
    <x v="6"/>
    <x v="6"/>
    <x v="0"/>
    <x v="77"/>
    <x v="77"/>
    <x v="77"/>
    <x v="2"/>
  </r>
  <r>
    <x v="30"/>
    <x v="0"/>
    <x v="0"/>
    <x v="0"/>
    <x v="0"/>
    <x v="0"/>
    <x v="7"/>
    <x v="30"/>
    <x v="1"/>
    <x v="1"/>
    <x v="0"/>
    <x v="115"/>
    <x v="1"/>
    <x v="1"/>
    <x v="0"/>
    <x v="239"/>
    <x v="239"/>
    <x v="239"/>
    <x v="2"/>
  </r>
  <r>
    <x v="30"/>
    <x v="0"/>
    <x v="0"/>
    <x v="0"/>
    <x v="0"/>
    <x v="0"/>
    <x v="7"/>
    <x v="30"/>
    <x v="0"/>
    <x v="0"/>
    <x v="0"/>
    <x v="158"/>
    <x v="0"/>
    <x v="0"/>
    <x v="0"/>
    <x v="240"/>
    <x v="240"/>
    <x v="240"/>
    <x v="2"/>
  </r>
  <r>
    <x v="30"/>
    <x v="0"/>
    <x v="0"/>
    <x v="0"/>
    <x v="0"/>
    <x v="0"/>
    <x v="7"/>
    <x v="30"/>
    <x v="2"/>
    <x v="2"/>
    <x v="0"/>
    <x v="1"/>
    <x v="2"/>
    <x v="2"/>
    <x v="0"/>
    <x v="241"/>
    <x v="241"/>
    <x v="241"/>
    <x v="2"/>
  </r>
  <r>
    <x v="30"/>
    <x v="0"/>
    <x v="0"/>
    <x v="0"/>
    <x v="1"/>
    <x v="0"/>
    <x v="7"/>
    <x v="30"/>
    <x v="0"/>
    <x v="0"/>
    <x v="0"/>
    <x v="54"/>
    <x v="0"/>
    <x v="0"/>
    <x v="0"/>
    <x v="242"/>
    <x v="242"/>
    <x v="242"/>
    <x v="2"/>
  </r>
  <r>
    <x v="30"/>
    <x v="0"/>
    <x v="0"/>
    <x v="0"/>
    <x v="1"/>
    <x v="0"/>
    <x v="7"/>
    <x v="30"/>
    <x v="4"/>
    <x v="4"/>
    <x v="0"/>
    <x v="159"/>
    <x v="4"/>
    <x v="4"/>
    <x v="0"/>
    <x v="243"/>
    <x v="243"/>
    <x v="243"/>
    <x v="2"/>
  </r>
  <r>
    <x v="30"/>
    <x v="0"/>
    <x v="0"/>
    <x v="0"/>
    <x v="0"/>
    <x v="0"/>
    <x v="7"/>
    <x v="30"/>
    <x v="0"/>
    <x v="0"/>
    <x v="0"/>
    <x v="160"/>
    <x v="0"/>
    <x v="0"/>
    <x v="0"/>
    <x v="244"/>
    <x v="244"/>
    <x v="244"/>
    <x v="2"/>
  </r>
  <r>
    <x v="30"/>
    <x v="0"/>
    <x v="0"/>
    <x v="0"/>
    <x v="0"/>
    <x v="0"/>
    <x v="7"/>
    <x v="30"/>
    <x v="1"/>
    <x v="1"/>
    <x v="0"/>
    <x v="34"/>
    <x v="1"/>
    <x v="1"/>
    <x v="0"/>
    <x v="41"/>
    <x v="41"/>
    <x v="4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T1:V23" firstHeaderRow="0" firstDataRow="1" firstDataCol="1"/>
  <pivotFields count="19">
    <pivotField compact="0" showAll="0">
      <items count="32">
        <item x="28"/>
        <item x="27"/>
        <item x="29"/>
        <item x="30"/>
        <item x="26"/>
        <item x="25"/>
        <item x="24"/>
        <item x="23"/>
        <item x="22"/>
        <item x="21"/>
        <item x="20"/>
        <item x="14"/>
        <item x="15"/>
        <item x="16"/>
        <item x="17"/>
        <item x="18"/>
        <item x="19"/>
        <item x="13"/>
        <item x="12"/>
        <item x="11"/>
        <item x="10"/>
        <item x="7"/>
        <item x="8"/>
        <item x="6"/>
        <item x="5"/>
        <item x="9"/>
        <item x="4"/>
        <item x="3"/>
        <item x="2"/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9">
        <item x="6"/>
        <item x="7"/>
        <item x="5"/>
        <item x="3"/>
        <item x="2"/>
        <item x="4"/>
        <item x="1"/>
        <item x="0"/>
        <item t="default"/>
      </items>
    </pivotField>
    <pivotField compact="0" showAll="0">
      <items count="32"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compact="0" showAll="0">
      <items count="22">
        <item x="12"/>
        <item x="19"/>
        <item x="20"/>
        <item x="18"/>
        <item x="15"/>
        <item x="17"/>
        <item x="14"/>
        <item x="13"/>
        <item x="16"/>
        <item x="11"/>
        <item x="8"/>
        <item x="9"/>
        <item x="10"/>
        <item x="7"/>
        <item x="4"/>
        <item x="1"/>
        <item x="6"/>
        <item x="5"/>
        <item x="2"/>
        <item x="3"/>
        <item x="0"/>
        <item t="default"/>
      </items>
    </pivotField>
    <pivotField compact="0" showAll="0">
      <items count="21">
        <item x="7"/>
        <item x="1"/>
        <item x="6"/>
        <item x="13"/>
        <item x="19"/>
        <item x="18"/>
        <item x="12"/>
        <item x="17"/>
        <item x="14"/>
        <item x="16"/>
        <item x="4"/>
        <item x="0"/>
        <item x="9"/>
        <item x="3"/>
        <item x="15"/>
        <item x="11"/>
        <item x="8"/>
        <item x="5"/>
        <item x="2"/>
        <item x="1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162">
        <item x="34"/>
        <item x="8"/>
        <item x="27"/>
        <item x="4"/>
        <item x="129"/>
        <item x="1"/>
        <item x="115"/>
        <item x="9"/>
        <item x="46"/>
        <item x="37"/>
        <item x="59"/>
        <item x="45"/>
        <item x="55"/>
        <item x="43"/>
        <item x="30"/>
        <item x="154"/>
        <item x="114"/>
        <item x="102"/>
        <item x="7"/>
        <item x="98"/>
        <item x="85"/>
        <item x="152"/>
        <item x="81"/>
        <item x="22"/>
        <item x="2"/>
        <item x="3"/>
        <item x="36"/>
        <item x="24"/>
        <item x="39"/>
        <item x="109"/>
        <item x="140"/>
        <item x="144"/>
        <item x="138"/>
        <item x="58"/>
        <item x="142"/>
        <item x="156"/>
        <item x="139"/>
        <item x="83"/>
        <item x="67"/>
        <item x="48"/>
        <item x="18"/>
        <item x="0"/>
        <item x="32"/>
        <item x="150"/>
        <item x="116"/>
        <item x="117"/>
        <item x="33"/>
        <item x="97"/>
        <item x="104"/>
        <item x="54"/>
        <item x="105"/>
        <item x="56"/>
        <item x="20"/>
        <item x="101"/>
        <item x="53"/>
        <item x="108"/>
        <item x="89"/>
        <item x="80"/>
        <item x="93"/>
        <item x="112"/>
        <item x="19"/>
        <item x="12"/>
        <item x="122"/>
        <item x="151"/>
        <item x="119"/>
        <item x="87"/>
        <item x="127"/>
        <item x="51"/>
        <item x="52"/>
        <item x="126"/>
        <item x="125"/>
        <item x="57"/>
        <item x="128"/>
        <item x="123"/>
        <item x="149"/>
        <item x="131"/>
        <item x="148"/>
        <item x="120"/>
        <item x="141"/>
        <item x="121"/>
        <item x="17"/>
        <item x="71"/>
        <item x="147"/>
        <item x="74"/>
        <item x="88"/>
        <item x="76"/>
        <item x="77"/>
        <item x="96"/>
        <item x="73"/>
        <item x="75"/>
        <item x="95"/>
        <item x="69"/>
        <item x="21"/>
        <item x="118"/>
        <item x="66"/>
        <item x="113"/>
        <item x="143"/>
        <item x="92"/>
        <item x="35"/>
        <item x="99"/>
        <item x="40"/>
        <item x="10"/>
        <item x="90"/>
        <item x="13"/>
        <item x="5"/>
        <item x="107"/>
        <item x="15"/>
        <item x="103"/>
        <item x="100"/>
        <item x="136"/>
        <item x="160"/>
        <item x="86"/>
        <item x="72"/>
        <item x="78"/>
        <item x="110"/>
        <item x="132"/>
        <item x="135"/>
        <item x="63"/>
        <item x="62"/>
        <item x="82"/>
        <item x="79"/>
        <item x="94"/>
        <item x="60"/>
        <item x="111"/>
        <item x="159"/>
        <item x="157"/>
        <item x="68"/>
        <item x="64"/>
        <item x="130"/>
        <item x="61"/>
        <item x="47"/>
        <item x="65"/>
        <item x="91"/>
        <item x="49"/>
        <item x="70"/>
        <item x="106"/>
        <item x="26"/>
        <item x="38"/>
        <item x="153"/>
        <item x="84"/>
        <item x="42"/>
        <item x="31"/>
        <item x="44"/>
        <item x="11"/>
        <item x="23"/>
        <item x="155"/>
        <item x="29"/>
        <item x="14"/>
        <item x="158"/>
        <item x="134"/>
        <item x="41"/>
        <item x="137"/>
        <item x="6"/>
        <item x="146"/>
        <item x="16"/>
        <item x="124"/>
        <item x="25"/>
        <item x="133"/>
        <item x="145"/>
        <item x="50"/>
        <item x="28"/>
        <item t="default"/>
      </items>
    </pivotField>
    <pivotField compact="0" showAll="0">
      <items count="23">
        <item x="17"/>
        <item x="15"/>
        <item x="14"/>
        <item x="0"/>
        <item x="20"/>
        <item x="13"/>
        <item x="9"/>
        <item x="2"/>
        <item x="19"/>
        <item x="6"/>
        <item x="5"/>
        <item x="3"/>
        <item x="16"/>
        <item x="11"/>
        <item x="7"/>
        <item x="8"/>
        <item x="10"/>
        <item x="4"/>
        <item x="12"/>
        <item x="1"/>
        <item x="18"/>
        <item x="21"/>
        <item t="default"/>
      </items>
    </pivotField>
    <pivotField compact="0" showAll="0">
      <items count="22">
        <item x="17"/>
        <item x="15"/>
        <item x="14"/>
        <item x="0"/>
        <item x="20"/>
        <item x="13"/>
        <item x="9"/>
        <item x="2"/>
        <item x="19"/>
        <item x="6"/>
        <item x="5"/>
        <item x="3"/>
        <item x="16"/>
        <item x="11"/>
        <item x="7"/>
        <item x="8"/>
        <item x="10"/>
        <item x="4"/>
        <item x="12"/>
        <item x="1"/>
        <item x="18"/>
        <item t="default"/>
      </items>
    </pivotField>
    <pivotField compact="0" showAll="0">
      <items count="2">
        <item x="0"/>
        <item t="default"/>
      </items>
    </pivotField>
    <pivotField compact="0" showAll="0">
      <items count="246">
        <item x="93"/>
        <item x="24"/>
        <item x="40"/>
        <item x="32"/>
        <item x="79"/>
        <item x="212"/>
        <item x="122"/>
        <item x="86"/>
        <item x="68"/>
        <item x="156"/>
        <item x="204"/>
        <item x="26"/>
        <item x="172"/>
        <item x="8"/>
        <item x="38"/>
        <item x="25"/>
        <item x="198"/>
        <item x="67"/>
        <item x="77"/>
        <item x="13"/>
        <item x="41"/>
        <item x="70"/>
        <item x="71"/>
        <item x="114"/>
        <item x="143"/>
        <item x="57"/>
        <item x="63"/>
        <item x="66"/>
        <item x="182"/>
        <item x="4"/>
        <item x="241"/>
        <item x="111"/>
        <item x="162"/>
        <item x="145"/>
        <item x="157"/>
        <item x="192"/>
        <item x="236"/>
        <item x="15"/>
        <item x="158"/>
        <item x="35"/>
        <item x="218"/>
        <item x="69"/>
        <item x="187"/>
        <item x="9"/>
        <item x="74"/>
        <item x="173"/>
        <item x="65"/>
        <item x="30"/>
        <item x="139"/>
        <item x="185"/>
        <item x="191"/>
        <item x="135"/>
        <item x="62"/>
        <item x="169"/>
        <item x="131"/>
        <item x="2"/>
        <item x="44"/>
        <item x="52"/>
        <item x="216"/>
        <item x="232"/>
        <item x="78"/>
        <item x="50"/>
        <item x="58"/>
        <item x="161"/>
        <item x="1"/>
        <item x="33"/>
        <item x="127"/>
        <item x="215"/>
        <item x="227"/>
        <item x="239"/>
        <item x="226"/>
        <item x="176"/>
        <item x="148"/>
        <item x="153"/>
        <item x="229"/>
        <item x="154"/>
        <item x="184"/>
        <item x="205"/>
        <item x="110"/>
        <item x="200"/>
        <item x="106"/>
        <item x="223"/>
        <item x="54"/>
        <item x="43"/>
        <item x="209"/>
        <item x="128"/>
        <item x="214"/>
        <item x="0"/>
        <item x="196"/>
        <item x="37"/>
        <item x="3"/>
        <item x="159"/>
        <item x="76"/>
        <item x="23"/>
        <item x="242"/>
        <item x="217"/>
        <item x="160"/>
        <item x="141"/>
        <item x="27"/>
        <item x="118"/>
        <item x="142"/>
        <item x="64"/>
        <item x="207"/>
        <item x="60"/>
        <item x="138"/>
        <item x="16"/>
        <item x="179"/>
        <item x="115"/>
        <item x="147"/>
        <item x="133"/>
        <item x="151"/>
        <item x="194"/>
        <item x="75"/>
        <item x="235"/>
        <item x="22"/>
        <item x="88"/>
        <item x="73"/>
        <item x="174"/>
        <item x="163"/>
        <item x="108"/>
        <item x="167"/>
        <item x="222"/>
        <item x="101"/>
        <item x="87"/>
        <item x="39"/>
        <item x="210"/>
        <item x="125"/>
        <item x="102"/>
        <item x="224"/>
        <item x="134"/>
        <item x="166"/>
        <item x="7"/>
        <item x="180"/>
        <item x="46"/>
        <item x="201"/>
        <item x="233"/>
        <item x="91"/>
        <item x="202"/>
        <item x="132"/>
        <item x="100"/>
        <item x="171"/>
        <item x="117"/>
        <item x="105"/>
        <item x="56"/>
        <item x="126"/>
        <item x="21"/>
        <item x="186"/>
        <item x="199"/>
        <item x="113"/>
        <item x="206"/>
        <item x="152"/>
        <item x="121"/>
        <item x="123"/>
        <item x="155"/>
        <item x="219"/>
        <item x="188"/>
        <item x="244"/>
        <item x="146"/>
        <item x="61"/>
        <item x="140"/>
        <item x="137"/>
        <item x="225"/>
        <item x="231"/>
        <item x="195"/>
        <item x="92"/>
        <item x="237"/>
        <item x="12"/>
        <item x="149"/>
        <item x="190"/>
        <item x="29"/>
        <item x="59"/>
        <item x="124"/>
        <item x="150"/>
        <item x="55"/>
        <item x="177"/>
        <item x="116"/>
        <item x="183"/>
        <item x="81"/>
        <item x="31"/>
        <item x="47"/>
        <item x="130"/>
        <item x="170"/>
        <item x="14"/>
        <item x="165"/>
        <item x="221"/>
        <item x="18"/>
        <item x="89"/>
        <item x="220"/>
        <item x="168"/>
        <item x="181"/>
        <item x="144"/>
        <item x="96"/>
        <item x="97"/>
        <item x="83"/>
        <item x="175"/>
        <item x="136"/>
        <item x="119"/>
        <item x="49"/>
        <item x="72"/>
        <item x="178"/>
        <item x="203"/>
        <item x="98"/>
        <item x="234"/>
        <item x="34"/>
        <item x="84"/>
        <item x="208"/>
        <item x="240"/>
        <item x="112"/>
        <item x="189"/>
        <item x="238"/>
        <item x="28"/>
        <item x="90"/>
        <item x="107"/>
        <item x="104"/>
        <item x="129"/>
        <item x="6"/>
        <item x="51"/>
        <item x="120"/>
        <item x="42"/>
        <item x="20"/>
        <item x="193"/>
        <item x="10"/>
        <item x="99"/>
        <item x="109"/>
        <item x="5"/>
        <item x="103"/>
        <item x="82"/>
        <item x="85"/>
        <item x="80"/>
        <item x="164"/>
        <item x="243"/>
        <item x="211"/>
        <item x="45"/>
        <item x="53"/>
        <item x="94"/>
        <item x="230"/>
        <item x="11"/>
        <item x="17"/>
        <item x="36"/>
        <item x="213"/>
        <item x="95"/>
        <item x="228"/>
        <item x="48"/>
        <item x="197"/>
        <item x="19"/>
        <item t="default"/>
      </items>
    </pivotField>
    <pivotField compact="0" showAll="0">
      <items count="246">
        <item x="93"/>
        <item x="24"/>
        <item x="40"/>
        <item x="32"/>
        <item x="79"/>
        <item x="212"/>
        <item x="122"/>
        <item x="86"/>
        <item x="68"/>
        <item x="156"/>
        <item x="204"/>
        <item x="26"/>
        <item x="172"/>
        <item x="8"/>
        <item x="38"/>
        <item x="25"/>
        <item x="198"/>
        <item x="67"/>
        <item x="77"/>
        <item x="13"/>
        <item x="41"/>
        <item x="70"/>
        <item x="71"/>
        <item x="114"/>
        <item x="143"/>
        <item x="57"/>
        <item x="63"/>
        <item x="66"/>
        <item x="182"/>
        <item x="4"/>
        <item x="241"/>
        <item x="111"/>
        <item x="162"/>
        <item x="145"/>
        <item x="157"/>
        <item x="192"/>
        <item x="236"/>
        <item x="15"/>
        <item x="158"/>
        <item x="35"/>
        <item x="218"/>
        <item x="69"/>
        <item x="187"/>
        <item x="9"/>
        <item x="74"/>
        <item x="173"/>
        <item x="65"/>
        <item x="30"/>
        <item x="139"/>
        <item x="185"/>
        <item x="191"/>
        <item x="135"/>
        <item x="62"/>
        <item x="169"/>
        <item x="131"/>
        <item x="2"/>
        <item x="44"/>
        <item x="52"/>
        <item x="216"/>
        <item x="232"/>
        <item x="78"/>
        <item x="50"/>
        <item x="58"/>
        <item x="161"/>
        <item x="1"/>
        <item x="33"/>
        <item x="127"/>
        <item x="215"/>
        <item x="227"/>
        <item x="239"/>
        <item x="226"/>
        <item x="176"/>
        <item x="148"/>
        <item x="153"/>
        <item x="229"/>
        <item x="154"/>
        <item x="184"/>
        <item x="205"/>
        <item x="110"/>
        <item x="200"/>
        <item x="106"/>
        <item x="223"/>
        <item x="54"/>
        <item x="43"/>
        <item x="209"/>
        <item x="128"/>
        <item x="214"/>
        <item x="0"/>
        <item x="196"/>
        <item x="37"/>
        <item x="3"/>
        <item x="159"/>
        <item x="76"/>
        <item x="23"/>
        <item x="242"/>
        <item x="217"/>
        <item x="160"/>
        <item x="141"/>
        <item x="27"/>
        <item x="118"/>
        <item x="142"/>
        <item x="64"/>
        <item x="207"/>
        <item x="60"/>
        <item x="138"/>
        <item x="16"/>
        <item x="179"/>
        <item x="115"/>
        <item x="147"/>
        <item x="133"/>
        <item x="151"/>
        <item x="194"/>
        <item x="75"/>
        <item x="235"/>
        <item x="22"/>
        <item x="88"/>
        <item x="73"/>
        <item x="174"/>
        <item x="163"/>
        <item x="108"/>
        <item x="167"/>
        <item x="222"/>
        <item x="101"/>
        <item x="87"/>
        <item x="39"/>
        <item x="210"/>
        <item x="125"/>
        <item x="102"/>
        <item x="224"/>
        <item x="134"/>
        <item x="166"/>
        <item x="7"/>
        <item x="180"/>
        <item x="46"/>
        <item x="201"/>
        <item x="233"/>
        <item x="91"/>
        <item x="202"/>
        <item x="132"/>
        <item x="100"/>
        <item x="171"/>
        <item x="117"/>
        <item x="105"/>
        <item x="56"/>
        <item x="126"/>
        <item x="21"/>
        <item x="186"/>
        <item x="199"/>
        <item x="113"/>
        <item x="206"/>
        <item x="152"/>
        <item x="121"/>
        <item x="123"/>
        <item x="155"/>
        <item x="219"/>
        <item x="188"/>
        <item x="244"/>
        <item x="146"/>
        <item x="61"/>
        <item x="140"/>
        <item x="137"/>
        <item x="225"/>
        <item x="231"/>
        <item x="195"/>
        <item x="92"/>
        <item x="237"/>
        <item x="12"/>
        <item x="149"/>
        <item x="190"/>
        <item x="29"/>
        <item x="59"/>
        <item x="124"/>
        <item x="150"/>
        <item x="55"/>
        <item x="177"/>
        <item x="116"/>
        <item x="183"/>
        <item x="81"/>
        <item x="31"/>
        <item x="47"/>
        <item x="130"/>
        <item x="170"/>
        <item x="14"/>
        <item x="165"/>
        <item x="221"/>
        <item x="18"/>
        <item x="89"/>
        <item x="220"/>
        <item x="168"/>
        <item x="181"/>
        <item x="144"/>
        <item x="96"/>
        <item x="97"/>
        <item x="83"/>
        <item x="175"/>
        <item x="136"/>
        <item x="119"/>
        <item x="49"/>
        <item x="72"/>
        <item x="178"/>
        <item x="203"/>
        <item x="98"/>
        <item x="234"/>
        <item x="34"/>
        <item x="84"/>
        <item x="208"/>
        <item x="240"/>
        <item x="112"/>
        <item x="189"/>
        <item x="238"/>
        <item x="28"/>
        <item x="90"/>
        <item x="107"/>
        <item x="104"/>
        <item x="129"/>
        <item x="6"/>
        <item x="51"/>
        <item x="120"/>
        <item x="42"/>
        <item x="20"/>
        <item x="193"/>
        <item x="10"/>
        <item x="99"/>
        <item x="109"/>
        <item x="5"/>
        <item x="103"/>
        <item x="82"/>
        <item x="85"/>
        <item x="80"/>
        <item x="164"/>
        <item x="243"/>
        <item x="211"/>
        <item x="45"/>
        <item x="53"/>
        <item x="94"/>
        <item x="230"/>
        <item x="11"/>
        <item x="17"/>
        <item x="36"/>
        <item x="213"/>
        <item x="95"/>
        <item x="228"/>
        <item x="48"/>
        <item x="197"/>
        <item x="19"/>
        <item t="default"/>
      </items>
    </pivotField>
    <pivotField dataField="1" compact="0" showAll="0">
      <items count="246">
        <item x="93"/>
        <item x="24"/>
        <item x="40"/>
        <item x="32"/>
        <item x="79"/>
        <item x="212"/>
        <item x="122"/>
        <item x="86"/>
        <item x="68"/>
        <item x="156"/>
        <item x="204"/>
        <item x="26"/>
        <item x="172"/>
        <item x="8"/>
        <item x="38"/>
        <item x="25"/>
        <item x="198"/>
        <item x="67"/>
        <item x="77"/>
        <item x="13"/>
        <item x="41"/>
        <item x="70"/>
        <item x="71"/>
        <item x="114"/>
        <item x="143"/>
        <item x="57"/>
        <item x="63"/>
        <item x="66"/>
        <item x="182"/>
        <item x="4"/>
        <item x="241"/>
        <item x="111"/>
        <item x="162"/>
        <item x="145"/>
        <item x="157"/>
        <item x="192"/>
        <item x="236"/>
        <item x="15"/>
        <item x="158"/>
        <item x="35"/>
        <item x="218"/>
        <item x="69"/>
        <item x="187"/>
        <item x="9"/>
        <item x="74"/>
        <item x="173"/>
        <item x="65"/>
        <item x="30"/>
        <item x="139"/>
        <item x="185"/>
        <item x="191"/>
        <item x="135"/>
        <item x="62"/>
        <item x="169"/>
        <item x="131"/>
        <item x="2"/>
        <item x="44"/>
        <item x="52"/>
        <item x="216"/>
        <item x="232"/>
        <item x="78"/>
        <item x="50"/>
        <item x="58"/>
        <item x="161"/>
        <item x="1"/>
        <item x="33"/>
        <item x="127"/>
        <item x="215"/>
        <item x="227"/>
        <item x="239"/>
        <item x="226"/>
        <item x="176"/>
        <item x="148"/>
        <item x="153"/>
        <item x="229"/>
        <item x="154"/>
        <item x="184"/>
        <item x="205"/>
        <item x="110"/>
        <item x="200"/>
        <item x="106"/>
        <item x="223"/>
        <item x="54"/>
        <item x="43"/>
        <item x="209"/>
        <item x="128"/>
        <item x="214"/>
        <item x="0"/>
        <item x="196"/>
        <item x="37"/>
        <item x="3"/>
        <item x="159"/>
        <item x="76"/>
        <item x="23"/>
        <item x="242"/>
        <item x="217"/>
        <item x="160"/>
        <item x="141"/>
        <item x="27"/>
        <item x="118"/>
        <item x="142"/>
        <item x="64"/>
        <item x="207"/>
        <item x="60"/>
        <item x="138"/>
        <item x="16"/>
        <item x="179"/>
        <item x="115"/>
        <item x="147"/>
        <item x="133"/>
        <item x="151"/>
        <item x="194"/>
        <item x="75"/>
        <item x="235"/>
        <item x="22"/>
        <item x="88"/>
        <item x="73"/>
        <item x="174"/>
        <item x="163"/>
        <item x="108"/>
        <item x="167"/>
        <item x="222"/>
        <item x="101"/>
        <item x="87"/>
        <item x="39"/>
        <item x="210"/>
        <item x="125"/>
        <item x="102"/>
        <item x="224"/>
        <item x="134"/>
        <item x="166"/>
        <item x="7"/>
        <item x="180"/>
        <item x="46"/>
        <item x="201"/>
        <item x="233"/>
        <item x="91"/>
        <item x="202"/>
        <item x="132"/>
        <item x="100"/>
        <item x="171"/>
        <item x="117"/>
        <item x="105"/>
        <item x="56"/>
        <item x="126"/>
        <item x="21"/>
        <item x="186"/>
        <item x="199"/>
        <item x="113"/>
        <item x="206"/>
        <item x="152"/>
        <item x="121"/>
        <item x="123"/>
        <item x="155"/>
        <item x="219"/>
        <item x="188"/>
        <item x="244"/>
        <item x="146"/>
        <item x="61"/>
        <item x="140"/>
        <item x="137"/>
        <item x="225"/>
        <item x="231"/>
        <item x="195"/>
        <item x="92"/>
        <item x="237"/>
        <item x="12"/>
        <item x="149"/>
        <item x="190"/>
        <item x="29"/>
        <item x="59"/>
        <item x="124"/>
        <item x="150"/>
        <item x="55"/>
        <item x="177"/>
        <item x="116"/>
        <item x="183"/>
        <item x="81"/>
        <item x="31"/>
        <item x="47"/>
        <item x="130"/>
        <item x="170"/>
        <item x="14"/>
        <item x="165"/>
        <item x="221"/>
        <item x="18"/>
        <item x="89"/>
        <item x="220"/>
        <item x="168"/>
        <item x="181"/>
        <item x="144"/>
        <item x="96"/>
        <item x="97"/>
        <item x="83"/>
        <item x="175"/>
        <item x="136"/>
        <item x="119"/>
        <item x="49"/>
        <item x="72"/>
        <item x="178"/>
        <item x="203"/>
        <item x="98"/>
        <item x="234"/>
        <item x="34"/>
        <item x="84"/>
        <item x="208"/>
        <item x="240"/>
        <item x="112"/>
        <item x="189"/>
        <item x="238"/>
        <item x="28"/>
        <item x="90"/>
        <item x="107"/>
        <item x="104"/>
        <item x="129"/>
        <item x="6"/>
        <item x="51"/>
        <item x="120"/>
        <item x="42"/>
        <item x="20"/>
        <item x="193"/>
        <item x="10"/>
        <item x="99"/>
        <item x="109"/>
        <item x="5"/>
        <item x="103"/>
        <item x="82"/>
        <item x="85"/>
        <item x="80"/>
        <item x="164"/>
        <item x="243"/>
        <item x="211"/>
        <item x="45"/>
        <item x="53"/>
        <item x="94"/>
        <item x="230"/>
        <item x="11"/>
        <item x="17"/>
        <item x="36"/>
        <item x="213"/>
        <item x="95"/>
        <item x="228"/>
        <item x="48"/>
        <item x="197"/>
        <item x="19"/>
        <item t="default"/>
      </items>
    </pivotField>
    <pivotField compact="0" showAll="0">
      <items count="11">
        <item x="7"/>
        <item x="3"/>
        <item x="2"/>
        <item x="6"/>
        <item x="4"/>
        <item x="5"/>
        <item x="8"/>
        <item x="9"/>
        <item x="1"/>
        <item x="0"/>
        <item t="default"/>
      </items>
    </pivotField>
  </pivotFields>
  <rowFields count="1">
    <field x="8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11" baseField="0" baseItem="0"/>
    <dataField name="求和项:价税合计" fld="1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22" sqref="A22:G22"/>
    </sheetView>
  </sheetViews>
  <sheetFormatPr defaultColWidth="9" defaultRowHeight="13.5" outlineLevelCol="6"/>
  <cols>
    <col min="1" max="1" width="18.625" style="5" customWidth="1"/>
    <col min="2" max="2" width="35.5" style="5" customWidth="1"/>
    <col min="3" max="3" width="15.275" style="5" customWidth="1"/>
    <col min="4" max="4" width="15.725" style="5" customWidth="1"/>
    <col min="5" max="5" width="13.3666666666667" style="5" customWidth="1"/>
    <col min="6" max="6" width="16.5416666666667" style="5" customWidth="1"/>
    <col min="7" max="7" width="11.75" style="5" customWidth="1"/>
    <col min="8" max="16384" width="9" style="5"/>
  </cols>
  <sheetData>
    <row r="1" s="5" customFormat="1" ht="41" customHeight="1" spans="1:7">
      <c r="A1" s="28" t="s">
        <v>0</v>
      </c>
      <c r="B1" s="29"/>
      <c r="C1" s="29"/>
      <c r="D1" s="29"/>
      <c r="E1" s="29"/>
      <c r="F1" s="29"/>
      <c r="G1" s="29"/>
    </row>
    <row r="2" s="5" customFormat="1" ht="20.25" spans="1:6">
      <c r="A2" s="30"/>
      <c r="B2" s="30"/>
      <c r="C2" s="30"/>
      <c r="D2" s="30"/>
      <c r="E2" s="30"/>
      <c r="F2" s="30"/>
    </row>
    <row r="3" s="5" customFormat="1" ht="39" customHeight="1" spans="1:7">
      <c r="A3" s="31" t="s">
        <v>1</v>
      </c>
      <c r="B3" s="32" t="s">
        <v>2</v>
      </c>
      <c r="C3" s="33" t="s">
        <v>3</v>
      </c>
      <c r="D3" s="32"/>
      <c r="E3" s="32"/>
      <c r="F3" s="32"/>
      <c r="G3" s="34" t="s">
        <v>4</v>
      </c>
    </row>
    <row r="4" s="5" customFormat="1" ht="29" customHeight="1" spans="1:7">
      <c r="A4" s="35"/>
      <c r="B4" s="32"/>
      <c r="C4" s="36" t="s">
        <v>5</v>
      </c>
      <c r="D4" s="37"/>
      <c r="E4" s="37" t="s">
        <v>6</v>
      </c>
      <c r="F4" s="37"/>
      <c r="G4" s="34"/>
    </row>
    <row r="5" s="5" customFormat="1" ht="30" customHeight="1" spans="1:7">
      <c r="A5" s="35"/>
      <c r="B5" s="32"/>
      <c r="C5" s="38" t="s">
        <v>7</v>
      </c>
      <c r="D5" s="39" t="s">
        <v>8</v>
      </c>
      <c r="E5" s="40" t="s">
        <v>7</v>
      </c>
      <c r="F5" s="39" t="s">
        <v>8</v>
      </c>
      <c r="G5" s="34"/>
    </row>
    <row r="6" s="5" customFormat="1" ht="27" customHeight="1" spans="1:7">
      <c r="A6" s="37" t="s">
        <v>9</v>
      </c>
      <c r="B6" s="41">
        <v>55579.65</v>
      </c>
      <c r="C6" s="42">
        <v>0</v>
      </c>
      <c r="D6" s="43">
        <f>15*3*C6</f>
        <v>0</v>
      </c>
      <c r="E6" s="42">
        <v>19</v>
      </c>
      <c r="F6" s="43">
        <f>15*13*E6</f>
        <v>3705</v>
      </c>
      <c r="G6" s="44"/>
    </row>
    <row r="7" s="5" customFormat="1" ht="28" customHeight="1" spans="1:7">
      <c r="A7" s="8" t="s">
        <v>10</v>
      </c>
      <c r="B7" s="41">
        <f>B6</f>
        <v>55579.65</v>
      </c>
      <c r="C7" s="45"/>
      <c r="D7" s="43">
        <f>SUM(D6:D6)</f>
        <v>0</v>
      </c>
      <c r="E7" s="45"/>
      <c r="F7" s="43">
        <f>SUM(F6:F6)</f>
        <v>3705</v>
      </c>
      <c r="G7" s="44"/>
    </row>
    <row r="8" s="5" customFormat="1" ht="27" customHeight="1" spans="1:7">
      <c r="A8" s="8" t="s">
        <v>11</v>
      </c>
      <c r="B8" s="46">
        <f>B7</f>
        <v>55579.65</v>
      </c>
      <c r="C8" s="46">
        <f>SUM(D7:F7)</f>
        <v>3705</v>
      </c>
      <c r="D8" s="46"/>
      <c r="E8" s="46"/>
      <c r="F8" s="46"/>
      <c r="G8" s="44"/>
    </row>
    <row r="9" s="5" customFormat="1" ht="27" customHeight="1" spans="1:7">
      <c r="A9" s="47" t="s">
        <v>12</v>
      </c>
      <c r="B9" s="48">
        <f>B8*1.06</f>
        <v>58914.429</v>
      </c>
      <c r="C9" s="49">
        <f>C8</f>
        <v>3705</v>
      </c>
      <c r="D9" s="50"/>
      <c r="E9" s="50"/>
      <c r="F9" s="51"/>
      <c r="G9" s="44"/>
    </row>
    <row r="10" s="5" customFormat="1" ht="27" customHeight="1" spans="1:7">
      <c r="A10" s="52" t="s">
        <v>13</v>
      </c>
      <c r="B10" s="52"/>
      <c r="C10" s="50">
        <f>B9+C9</f>
        <v>62619.429</v>
      </c>
      <c r="D10" s="50"/>
      <c r="E10" s="50"/>
      <c r="F10" s="51"/>
      <c r="G10" s="44"/>
    </row>
    <row r="11" s="5" customFormat="1" spans="1:6">
      <c r="A11" s="53"/>
      <c r="B11" s="54"/>
      <c r="C11" s="55"/>
      <c r="D11" s="55"/>
      <c r="E11" s="55"/>
      <c r="F11" s="55"/>
    </row>
    <row r="12" s="5" customFormat="1" spans="1:6">
      <c r="A12" s="56" t="s">
        <v>14</v>
      </c>
      <c r="B12" s="56"/>
      <c r="C12" s="55"/>
      <c r="D12" s="55"/>
      <c r="E12" s="55"/>
      <c r="F12" s="55"/>
    </row>
    <row r="13" s="5" customFormat="1" spans="1:6">
      <c r="A13" s="57" t="s">
        <v>15</v>
      </c>
      <c r="B13" s="55"/>
      <c r="C13" s="55"/>
      <c r="D13" s="55"/>
      <c r="E13" s="58" t="s">
        <v>16</v>
      </c>
      <c r="F13" s="55"/>
    </row>
    <row r="14" s="5" customFormat="1" spans="1:6">
      <c r="A14" s="59"/>
      <c r="B14" s="55"/>
      <c r="C14" s="55"/>
      <c r="D14" s="55"/>
      <c r="E14" s="55"/>
      <c r="F14" s="55"/>
    </row>
    <row r="15" s="5" customFormat="1" spans="2:6">
      <c r="B15" s="57"/>
      <c r="C15" s="55"/>
      <c r="D15" s="55"/>
      <c r="E15" s="55"/>
      <c r="F15" s="55"/>
    </row>
    <row r="16" s="5" customFormat="1" spans="1:6">
      <c r="A16" s="55"/>
      <c r="B16" s="55"/>
      <c r="C16" s="55"/>
      <c r="D16" s="55"/>
      <c r="E16" s="55"/>
      <c r="F16" s="55"/>
    </row>
    <row r="17" s="5" customFormat="1" spans="2:6">
      <c r="B17" s="60" t="s">
        <v>17</v>
      </c>
      <c r="C17" s="55"/>
      <c r="D17" s="55"/>
      <c r="E17" s="60" t="s">
        <v>18</v>
      </c>
      <c r="F17" s="55"/>
    </row>
    <row r="18" s="5" customFormat="1" spans="3:6">
      <c r="C18" s="55"/>
      <c r="D18" s="55"/>
      <c r="E18" s="55"/>
      <c r="F18" s="55"/>
    </row>
    <row r="19" s="5" customFormat="1" spans="1:6">
      <c r="A19" s="61" t="s">
        <v>19</v>
      </c>
      <c r="B19" s="55"/>
      <c r="C19" s="55"/>
      <c r="D19" s="55"/>
      <c r="E19" s="55"/>
      <c r="F19" s="55"/>
    </row>
    <row r="20" s="5" customFormat="1" ht="25" customHeight="1" spans="1:7">
      <c r="A20" s="62" t="s">
        <v>20</v>
      </c>
      <c r="B20" s="62"/>
      <c r="C20" s="62"/>
      <c r="D20" s="62"/>
      <c r="E20" s="62"/>
      <c r="F20" s="62"/>
      <c r="G20" s="62"/>
    </row>
    <row r="21" s="27" customFormat="1" ht="18.75" spans="1:7">
      <c r="A21" s="63" t="s">
        <v>21</v>
      </c>
      <c r="B21" s="63"/>
      <c r="C21" s="63"/>
      <c r="D21" s="63"/>
      <c r="E21" s="63"/>
      <c r="F21" s="63"/>
      <c r="G21" s="63"/>
    </row>
    <row r="22" s="27" customFormat="1" ht="18.75" spans="1:7">
      <c r="A22" s="64" t="s">
        <v>22</v>
      </c>
      <c r="B22" s="64"/>
      <c r="C22" s="64"/>
      <c r="D22" s="64"/>
      <c r="E22" s="64"/>
      <c r="F22" s="64"/>
      <c r="G22" s="64"/>
    </row>
  </sheetData>
  <mergeCells count="16">
    <mergeCell ref="A1:G1"/>
    <mergeCell ref="C3:F3"/>
    <mergeCell ref="C4:D4"/>
    <mergeCell ref="E4:F4"/>
    <mergeCell ref="C8:F8"/>
    <mergeCell ref="C9:F9"/>
    <mergeCell ref="A10:B10"/>
    <mergeCell ref="C10:F10"/>
    <mergeCell ref="A12:B12"/>
    <mergeCell ref="A20:G20"/>
    <mergeCell ref="A21:G21"/>
    <mergeCell ref="A22:G22"/>
    <mergeCell ref="A3:A5"/>
    <mergeCell ref="B3:B5"/>
    <mergeCell ref="G3:G5"/>
    <mergeCell ref="G6:G10"/>
  </mergeCells>
  <pageMargins left="0.75" right="0.75" top="0.62986111111111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27"/>
  <sheetViews>
    <sheetView workbookViewId="0">
      <selection activeCell="E27" sqref="E27"/>
    </sheetView>
  </sheetViews>
  <sheetFormatPr defaultColWidth="9" defaultRowHeight="13.5"/>
  <cols>
    <col min="1" max="3" width="15.875" customWidth="1"/>
    <col min="4" max="4" width="2" customWidth="1"/>
    <col min="5" max="5" width="15.875" style="6" customWidth="1"/>
    <col min="6" max="8" width="15.875" customWidth="1"/>
  </cols>
  <sheetData>
    <row r="1" s="5" customFormat="1" ht="29" customHeight="1" spans="1:8">
      <c r="A1" s="7" t="s">
        <v>23</v>
      </c>
      <c r="B1" s="7"/>
      <c r="C1" s="7"/>
      <c r="D1" s="7"/>
      <c r="E1" s="7"/>
      <c r="F1" s="7"/>
      <c r="G1" s="7"/>
      <c r="H1" s="7"/>
    </row>
    <row r="2" s="5" customFormat="1" spans="1:8">
      <c r="A2" s="8" t="s">
        <v>24</v>
      </c>
      <c r="B2" s="8" t="s">
        <v>25</v>
      </c>
      <c r="C2" s="8" t="s">
        <v>26</v>
      </c>
      <c r="D2" s="8"/>
      <c r="E2" s="8" t="s">
        <v>27</v>
      </c>
      <c r="F2" s="8" t="s">
        <v>28</v>
      </c>
      <c r="G2" s="9" t="s">
        <v>29</v>
      </c>
      <c r="H2" s="10" t="s">
        <v>30</v>
      </c>
    </row>
    <row r="3" spans="1:9">
      <c r="A3" s="11">
        <v>1</v>
      </c>
      <c r="B3" s="12" t="s">
        <v>31</v>
      </c>
      <c r="C3" s="13" t="str">
        <f>VLOOKUP(B:B,配送明细!I:J,2,0)</f>
        <v>X6气囊减震主座椅</v>
      </c>
      <c r="D3" s="14"/>
      <c r="E3" s="15">
        <v>4149</v>
      </c>
      <c r="F3" s="12">
        <v>7678284.19</v>
      </c>
      <c r="G3" s="11" t="s">
        <v>32</v>
      </c>
      <c r="H3" s="16">
        <f t="shared" ref="H3:H23" si="0">F3*0.002</f>
        <v>15356.56838</v>
      </c>
      <c r="I3" t="s">
        <v>33</v>
      </c>
    </row>
    <row r="4" spans="1:9">
      <c r="A4" s="11">
        <v>2</v>
      </c>
      <c r="B4" s="12" t="s">
        <v>34</v>
      </c>
      <c r="C4" s="13" t="str">
        <f>VLOOKUP(B:B,配送明细!I:J,2,0)</f>
        <v>X6副座椅</v>
      </c>
      <c r="D4" s="14"/>
      <c r="E4" s="15">
        <v>4000</v>
      </c>
      <c r="F4" s="12">
        <v>2716610.39</v>
      </c>
      <c r="G4" s="11" t="s">
        <v>32</v>
      </c>
      <c r="H4" s="16">
        <f t="shared" si="0"/>
        <v>5433.22078</v>
      </c>
      <c r="I4" t="s">
        <v>33</v>
      </c>
    </row>
    <row r="5" spans="1:9">
      <c r="A5" s="11">
        <v>3</v>
      </c>
      <c r="B5" s="12" t="s">
        <v>35</v>
      </c>
      <c r="C5" s="13" t="str">
        <f>VLOOKUP(B:B,配送明细!I:J,2,0)</f>
        <v>X6第三座椅</v>
      </c>
      <c r="D5" s="14"/>
      <c r="E5" s="15">
        <v>3648</v>
      </c>
      <c r="F5" s="12">
        <v>1264744.44</v>
      </c>
      <c r="G5" s="11" t="s">
        <v>32</v>
      </c>
      <c r="H5" s="16">
        <f t="shared" si="0"/>
        <v>2529.48888</v>
      </c>
      <c r="I5" t="s">
        <v>33</v>
      </c>
    </row>
    <row r="6" spans="1:9">
      <c r="A6" s="11">
        <v>4</v>
      </c>
      <c r="B6" s="12" t="s">
        <v>36</v>
      </c>
      <c r="C6" s="13" t="str">
        <f>VLOOKUP(B:B,配送明细!I:J,2,0)</f>
        <v>X6气囊减震主座椅/可变阻尼/快降/带腰脱</v>
      </c>
      <c r="D6" s="14"/>
      <c r="E6" s="15">
        <v>277</v>
      </c>
      <c r="F6" s="12">
        <v>655264.52</v>
      </c>
      <c r="G6" s="11" t="s">
        <v>32</v>
      </c>
      <c r="H6" s="16">
        <f t="shared" si="0"/>
        <v>1310.52904</v>
      </c>
      <c r="I6" t="s">
        <v>33</v>
      </c>
    </row>
    <row r="7" spans="1:9">
      <c r="A7" s="11">
        <v>5</v>
      </c>
      <c r="B7" s="12" t="s">
        <v>37</v>
      </c>
      <c r="C7" s="13" t="str">
        <f>VLOOKUP(B:B,配送明细!I:J,2,0)</f>
        <v>新M3000右固定座椅</v>
      </c>
      <c r="D7" s="14"/>
      <c r="E7" s="15">
        <v>38</v>
      </c>
      <c r="F7" s="12">
        <v>10697.21</v>
      </c>
      <c r="G7" s="11" t="s">
        <v>32</v>
      </c>
      <c r="H7" s="16">
        <f t="shared" si="0"/>
        <v>21.39442</v>
      </c>
      <c r="I7" t="s">
        <v>33</v>
      </c>
    </row>
    <row r="8" spans="1:9">
      <c r="A8" s="11">
        <v>6</v>
      </c>
      <c r="B8" s="12" t="s">
        <v>38</v>
      </c>
      <c r="C8" s="13" t="str">
        <f>VLOOKUP(B:B,配送明细!I:J,2,0)</f>
        <v>新M3000空气座椅连接气管</v>
      </c>
      <c r="D8" s="14"/>
      <c r="E8" s="15">
        <v>17800</v>
      </c>
      <c r="F8" s="12">
        <v>129333.02</v>
      </c>
      <c r="G8" s="11" t="s">
        <v>32</v>
      </c>
      <c r="H8" s="16">
        <f t="shared" si="0"/>
        <v>258.66604</v>
      </c>
      <c r="I8" t="s">
        <v>33</v>
      </c>
    </row>
    <row r="9" spans="1:9">
      <c r="A9" s="11">
        <v>7</v>
      </c>
      <c r="B9" s="12" t="s">
        <v>39</v>
      </c>
      <c r="C9" s="13" t="str">
        <f>VLOOKUP(B:B,配送明细!I:J,2,0)</f>
        <v>第三座椅总成/两点式安全带</v>
      </c>
      <c r="D9" s="14"/>
      <c r="E9" s="15">
        <v>2187</v>
      </c>
      <c r="F9" s="12">
        <v>617679.23</v>
      </c>
      <c r="G9" s="11" t="s">
        <v>32</v>
      </c>
      <c r="H9" s="16">
        <f t="shared" si="0"/>
        <v>1235.35846</v>
      </c>
      <c r="I9" t="s">
        <v>33</v>
      </c>
    </row>
    <row r="10" spans="1:9">
      <c r="A10" s="11">
        <v>8</v>
      </c>
      <c r="B10" s="12" t="s">
        <v>40</v>
      </c>
      <c r="C10" s="13" t="str">
        <f>VLOOKUP(B:B,配送明细!I:J,2,0)</f>
        <v>LE右固定座椅总成</v>
      </c>
      <c r="D10" s="14"/>
      <c r="E10" s="15">
        <v>2466</v>
      </c>
      <c r="F10" s="12">
        <v>882677.1</v>
      </c>
      <c r="G10" s="11" t="s">
        <v>32</v>
      </c>
      <c r="H10" s="16">
        <f t="shared" si="0"/>
        <v>1765.3542</v>
      </c>
      <c r="I10" t="s">
        <v>33</v>
      </c>
    </row>
    <row r="11" spans="1:9">
      <c r="A11" s="11">
        <v>9</v>
      </c>
      <c r="B11" s="12" t="s">
        <v>41</v>
      </c>
      <c r="C11" s="13" t="str">
        <f>VLOOKUP(B:B,配送明细!I:J,2,0)</f>
        <v>新M3000左空气悬浮座椅总成/17内饰/气动升降</v>
      </c>
      <c r="D11" s="14"/>
      <c r="E11" s="15">
        <v>459</v>
      </c>
      <c r="F11" s="12">
        <v>411232.7</v>
      </c>
      <c r="G11" s="11" t="s">
        <v>32</v>
      </c>
      <c r="H11" s="16">
        <f t="shared" si="0"/>
        <v>822.4654</v>
      </c>
      <c r="I11" t="s">
        <v>33</v>
      </c>
    </row>
    <row r="12" spans="1:9">
      <c r="A12" s="11">
        <v>10</v>
      </c>
      <c r="B12" s="12" t="s">
        <v>42</v>
      </c>
      <c r="C12" s="13" t="str">
        <f>VLOOKUP(B:B,配送明细!I:J,2,0)</f>
        <v>新M3000左空气悬浮座椅总成/17内饰/气动升降/报警锁扣</v>
      </c>
      <c r="D12" s="14"/>
      <c r="E12" s="15">
        <v>3210</v>
      </c>
      <c r="F12" s="12">
        <v>3024660.39</v>
      </c>
      <c r="G12" s="11" t="s">
        <v>32</v>
      </c>
      <c r="H12" s="16">
        <f t="shared" si="0"/>
        <v>6049.32078</v>
      </c>
      <c r="I12" t="s">
        <v>33</v>
      </c>
    </row>
    <row r="13" spans="1:9">
      <c r="A13" s="11">
        <v>11</v>
      </c>
      <c r="B13" s="12" t="s">
        <v>43</v>
      </c>
      <c r="C13" s="13" t="str">
        <f>VLOOKUP(B:B,配送明细!I:J,2,0)</f>
        <v>新M3000左空气悬浮座椅总成/19款/气动升降</v>
      </c>
      <c r="D13" s="14"/>
      <c r="E13" s="15">
        <v>58</v>
      </c>
      <c r="F13" s="12">
        <v>63306.4</v>
      </c>
      <c r="G13" s="11" t="s">
        <v>32</v>
      </c>
      <c r="H13" s="16">
        <f t="shared" si="0"/>
        <v>126.6128</v>
      </c>
      <c r="I13" t="s">
        <v>33</v>
      </c>
    </row>
    <row r="14" spans="1:9">
      <c r="A14" s="11">
        <v>12</v>
      </c>
      <c r="B14" s="12" t="s">
        <v>44</v>
      </c>
      <c r="C14" s="13" t="str">
        <f>VLOOKUP(B:B,配送明细!I:J,2,0)</f>
        <v>新M3000右固定座椅总成/19款</v>
      </c>
      <c r="D14" s="14"/>
      <c r="E14" s="15">
        <v>3782</v>
      </c>
      <c r="F14" s="12">
        <v>1965883.6</v>
      </c>
      <c r="G14" s="11" t="s">
        <v>32</v>
      </c>
      <c r="H14" s="16">
        <f t="shared" si="0"/>
        <v>3931.7672</v>
      </c>
      <c r="I14" t="s">
        <v>33</v>
      </c>
    </row>
    <row r="15" spans="1:9">
      <c r="A15" s="11">
        <v>13</v>
      </c>
      <c r="B15" s="12" t="s">
        <v>45</v>
      </c>
      <c r="C15" s="13" t="str">
        <f>VLOOKUP(B:B,配送明细!I:J,2,0)</f>
        <v>座椅</v>
      </c>
      <c r="D15" s="14"/>
      <c r="E15" s="15">
        <v>71</v>
      </c>
      <c r="F15" s="12">
        <v>80029.43</v>
      </c>
      <c r="G15" s="11" t="s">
        <v>32</v>
      </c>
      <c r="H15" s="16">
        <f t="shared" si="0"/>
        <v>160.05886</v>
      </c>
      <c r="I15" t="s">
        <v>33</v>
      </c>
    </row>
    <row r="16" spans="1:9">
      <c r="A16" s="11">
        <v>14</v>
      </c>
      <c r="B16" s="12" t="s">
        <v>46</v>
      </c>
      <c r="C16" s="13" t="str">
        <f>VLOOKUP(B:B,配送明细!I:J,2,0)</f>
        <v>L3000 左空气座椅/气动升降/报警锁扣</v>
      </c>
      <c r="D16" s="14"/>
      <c r="E16" s="15">
        <v>2432</v>
      </c>
      <c r="F16" s="12">
        <v>2339673.5</v>
      </c>
      <c r="G16" s="11" t="s">
        <v>32</v>
      </c>
      <c r="H16" s="16">
        <f t="shared" si="0"/>
        <v>4679.347</v>
      </c>
      <c r="I16" t="s">
        <v>33</v>
      </c>
    </row>
    <row r="17" spans="1:9">
      <c r="A17" s="11">
        <v>15</v>
      </c>
      <c r="B17" s="12" t="s">
        <v>47</v>
      </c>
      <c r="C17" s="13" t="str">
        <f>VLOOKUP(B:B,配送明细!I:J,2,0)</f>
        <v>新M3000右固定座椅</v>
      </c>
      <c r="D17" s="14"/>
      <c r="E17" s="15">
        <v>3642</v>
      </c>
      <c r="F17" s="12">
        <v>4393335.87</v>
      </c>
      <c r="G17" s="11" t="s">
        <v>32</v>
      </c>
      <c r="H17" s="16">
        <f t="shared" si="0"/>
        <v>8786.67174</v>
      </c>
      <c r="I17" t="s">
        <v>33</v>
      </c>
    </row>
    <row r="18" spans="1:9">
      <c r="A18" s="11">
        <v>16</v>
      </c>
      <c r="B18" s="12" t="s">
        <v>48</v>
      </c>
      <c r="C18" s="13" t="str">
        <f>VLOOKUP(B:B,配送明细!I:J,2,0)</f>
        <v>L3000左空气悬浮座椅/气动升降/通风/加热/扶手/报警锁扣</v>
      </c>
      <c r="D18" s="14"/>
      <c r="E18" s="15">
        <v>59</v>
      </c>
      <c r="F18" s="12">
        <v>133572</v>
      </c>
      <c r="G18" s="11" t="s">
        <v>32</v>
      </c>
      <c r="H18" s="16">
        <f t="shared" si="0"/>
        <v>267.144</v>
      </c>
      <c r="I18" t="s">
        <v>33</v>
      </c>
    </row>
    <row r="19" spans="1:9">
      <c r="A19" s="11">
        <v>17</v>
      </c>
      <c r="B19" s="12" t="s">
        <v>49</v>
      </c>
      <c r="C19" s="13" t="str">
        <f>VLOOKUP(B:B,配送明细!I:J,2,0)</f>
        <v>L3000左液压座椅总成/报警锁扣</v>
      </c>
      <c r="D19" s="14"/>
      <c r="E19" s="15">
        <v>22</v>
      </c>
      <c r="F19" s="12">
        <v>15146.2</v>
      </c>
      <c r="G19" s="11" t="s">
        <v>32</v>
      </c>
      <c r="H19" s="16">
        <f t="shared" si="0"/>
        <v>30.2924</v>
      </c>
      <c r="I19" t="s">
        <v>33</v>
      </c>
    </row>
    <row r="20" spans="1:9">
      <c r="A20" s="11">
        <v>18</v>
      </c>
      <c r="B20" s="12" t="s">
        <v>50</v>
      </c>
      <c r="C20" s="13" t="str">
        <f>VLOOKUP(B:B,配送明细!I:J,2,0)</f>
        <v>新M3000左空气悬浮座椅总成/气动升降</v>
      </c>
      <c r="D20" s="14"/>
      <c r="E20" s="15">
        <v>4</v>
      </c>
      <c r="F20" s="12">
        <v>3402.3</v>
      </c>
      <c r="G20" s="11" t="s">
        <v>32</v>
      </c>
      <c r="H20" s="16">
        <f t="shared" si="0"/>
        <v>6.8046</v>
      </c>
      <c r="I20" t="s">
        <v>33</v>
      </c>
    </row>
    <row r="21" spans="1:9">
      <c r="A21" s="11">
        <v>19</v>
      </c>
      <c r="B21" s="12" t="s">
        <v>51</v>
      </c>
      <c r="C21" s="13" t="str">
        <f>VLOOKUP(B:B,配送明细!I:J,2,0)</f>
        <v>新M3000左液压座椅总成/17内饰</v>
      </c>
      <c r="D21" s="14"/>
      <c r="E21" s="15">
        <v>227</v>
      </c>
      <c r="F21" s="12">
        <v>138956.59</v>
      </c>
      <c r="G21" s="11" t="s">
        <v>32</v>
      </c>
      <c r="H21" s="16">
        <f t="shared" si="0"/>
        <v>277.91318</v>
      </c>
      <c r="I21" t="s">
        <v>33</v>
      </c>
    </row>
    <row r="22" spans="1:9">
      <c r="A22" s="11">
        <v>20</v>
      </c>
      <c r="B22" s="12" t="s">
        <v>52</v>
      </c>
      <c r="C22" s="13" t="str">
        <f>VLOOKUP(B:B,配送明细!I:J,2,0)</f>
        <v>新M3000左空气悬浮座椅总成/17内饰</v>
      </c>
      <c r="D22" s="14"/>
      <c r="E22" s="15">
        <v>16</v>
      </c>
      <c r="F22" s="12">
        <v>14045.28</v>
      </c>
      <c r="G22" s="11" t="s">
        <v>32</v>
      </c>
      <c r="H22" s="16">
        <f t="shared" si="0"/>
        <v>28.09056</v>
      </c>
      <c r="I22" t="s">
        <v>33</v>
      </c>
    </row>
    <row r="23" spans="1:9">
      <c r="A23" s="11">
        <v>21</v>
      </c>
      <c r="B23" s="12" t="s">
        <v>53</v>
      </c>
      <c r="C23" s="13" t="str">
        <f>VLOOKUP(B:B,配送明细!I:J,2,0)</f>
        <v>新M3000右固定座椅总成/17内饰</v>
      </c>
      <c r="D23" s="14"/>
      <c r="E23" s="15">
        <v>3922</v>
      </c>
      <c r="F23" s="12">
        <v>1251291.36</v>
      </c>
      <c r="G23" s="11" t="s">
        <v>32</v>
      </c>
      <c r="H23" s="16">
        <f t="shared" si="0"/>
        <v>2502.58272</v>
      </c>
      <c r="I23" t="s">
        <v>33</v>
      </c>
    </row>
    <row r="24" spans="1:8">
      <c r="A24" s="11" t="s">
        <v>11</v>
      </c>
      <c r="B24" s="12"/>
      <c r="C24" s="17"/>
      <c r="D24" s="18"/>
      <c r="E24" s="19">
        <f>SUM(E3:E23)</f>
        <v>52469</v>
      </c>
      <c r="F24" s="12">
        <f>SUM(F3:F23)</f>
        <v>27789825.72</v>
      </c>
      <c r="G24" s="12"/>
      <c r="H24" s="16">
        <f>SUM(H3:H23)</f>
        <v>55579.65144</v>
      </c>
    </row>
    <row r="27" ht="23" customHeight="1" spans="1:8">
      <c r="A27" s="20" t="s">
        <v>54</v>
      </c>
      <c r="B27" s="21" t="s">
        <v>6</v>
      </c>
      <c r="C27" s="22" t="s">
        <v>55</v>
      </c>
      <c r="D27" s="23" t="s">
        <v>56</v>
      </c>
      <c r="E27" s="24">
        <v>3705</v>
      </c>
      <c r="F27" s="25"/>
      <c r="G27" s="26"/>
      <c r="H27" s="26"/>
    </row>
  </sheetData>
  <mergeCells count="24">
    <mergeCell ref="A1:H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284"/>
  <sheetViews>
    <sheetView workbookViewId="0">
      <selection activeCell="C30" sqref="C30"/>
    </sheetView>
  </sheetViews>
  <sheetFormatPr defaultColWidth="9" defaultRowHeight="13.5"/>
  <cols>
    <col min="12" max="14" width="10.375"/>
    <col min="16" max="16" width="11.5"/>
    <col min="17" max="17" width="10.375"/>
    <col min="18" max="18" width="11.5"/>
    <col min="20" max="20" width="14.875"/>
    <col min="21" max="22" width="16.125"/>
  </cols>
  <sheetData>
    <row r="1" s="1" customFormat="1" ht="15" customHeight="1" spans="1:22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  <c r="I1" s="1" t="s">
        <v>25</v>
      </c>
      <c r="J1" s="1" t="s">
        <v>26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  <c r="Q1" s="1" t="s">
        <v>71</v>
      </c>
      <c r="R1" s="1" t="s">
        <v>28</v>
      </c>
      <c r="S1" s="1" t="s">
        <v>72</v>
      </c>
      <c r="T1" t="s">
        <v>25</v>
      </c>
      <c r="U1" t="s">
        <v>73</v>
      </c>
      <c r="V1" t="s">
        <v>74</v>
      </c>
    </row>
    <row r="2" spans="1:22">
      <c r="A2" t="s">
        <v>75</v>
      </c>
      <c r="B2" t="s">
        <v>76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53</v>
      </c>
      <c r="J2" t="s">
        <v>83</v>
      </c>
      <c r="K2" t="s">
        <v>84</v>
      </c>
      <c r="L2">
        <v>73</v>
      </c>
      <c r="M2">
        <v>282.34</v>
      </c>
      <c r="N2">
        <v>319.0442</v>
      </c>
      <c r="O2">
        <v>13</v>
      </c>
      <c r="P2">
        <v>20610.82</v>
      </c>
      <c r="Q2">
        <v>2679.41</v>
      </c>
      <c r="R2">
        <v>23290.23</v>
      </c>
      <c r="S2" t="s">
        <v>85</v>
      </c>
      <c r="T2" t="s">
        <v>31</v>
      </c>
      <c r="U2">
        <v>4149</v>
      </c>
      <c r="V2">
        <v>7678284.19</v>
      </c>
    </row>
    <row r="3" spans="1:22">
      <c r="A3" t="s">
        <v>75</v>
      </c>
      <c r="B3" t="s">
        <v>76</v>
      </c>
      <c r="C3" t="s">
        <v>77</v>
      </c>
      <c r="D3" t="s">
        <v>78</v>
      </c>
      <c r="E3" t="s">
        <v>79</v>
      </c>
      <c r="F3" t="s">
        <v>80</v>
      </c>
      <c r="G3" t="s">
        <v>81</v>
      </c>
      <c r="H3" t="s">
        <v>82</v>
      </c>
      <c r="I3" t="s">
        <v>48</v>
      </c>
      <c r="J3" t="s">
        <v>86</v>
      </c>
      <c r="K3" t="s">
        <v>84</v>
      </c>
      <c r="L3">
        <v>6</v>
      </c>
      <c r="M3">
        <v>2003.48</v>
      </c>
      <c r="N3">
        <v>2263.9324</v>
      </c>
      <c r="O3">
        <v>13</v>
      </c>
      <c r="P3">
        <v>12020.88</v>
      </c>
      <c r="Q3">
        <v>1562.71</v>
      </c>
      <c r="R3">
        <v>13583.59</v>
      </c>
      <c r="S3" t="s">
        <v>85</v>
      </c>
      <c r="T3" t="s">
        <v>34</v>
      </c>
      <c r="U3">
        <v>4000</v>
      </c>
      <c r="V3">
        <v>2716610.39</v>
      </c>
    </row>
    <row r="4" spans="1:22">
      <c r="A4" t="s">
        <v>75</v>
      </c>
      <c r="B4" t="s">
        <v>76</v>
      </c>
      <c r="C4" t="s">
        <v>77</v>
      </c>
      <c r="D4" t="s">
        <v>78</v>
      </c>
      <c r="E4" t="s">
        <v>87</v>
      </c>
      <c r="F4" t="s">
        <v>80</v>
      </c>
      <c r="G4" t="s">
        <v>81</v>
      </c>
      <c r="H4" t="s">
        <v>82</v>
      </c>
      <c r="I4" t="s">
        <v>53</v>
      </c>
      <c r="J4" t="s">
        <v>83</v>
      </c>
      <c r="K4" t="s">
        <v>84</v>
      </c>
      <c r="L4">
        <v>34</v>
      </c>
      <c r="M4">
        <v>282.34</v>
      </c>
      <c r="N4">
        <v>319.0442</v>
      </c>
      <c r="O4">
        <v>13</v>
      </c>
      <c r="P4">
        <v>9599.56</v>
      </c>
      <c r="Q4">
        <v>1247.94</v>
      </c>
      <c r="R4">
        <v>10847.5</v>
      </c>
      <c r="S4" t="s">
        <v>85</v>
      </c>
      <c r="T4" t="s">
        <v>35</v>
      </c>
      <c r="U4">
        <v>3648</v>
      </c>
      <c r="V4">
        <v>1264744.44</v>
      </c>
    </row>
    <row r="5" spans="1:22">
      <c r="A5" t="s">
        <v>75</v>
      </c>
      <c r="B5" t="s">
        <v>76</v>
      </c>
      <c r="C5" t="s">
        <v>77</v>
      </c>
      <c r="D5" t="s">
        <v>78</v>
      </c>
      <c r="E5" t="s">
        <v>79</v>
      </c>
      <c r="F5" t="s">
        <v>80</v>
      </c>
      <c r="G5" t="s">
        <v>81</v>
      </c>
      <c r="H5" t="s">
        <v>82</v>
      </c>
      <c r="I5" t="s">
        <v>51</v>
      </c>
      <c r="J5" t="s">
        <v>88</v>
      </c>
      <c r="K5" t="s">
        <v>84</v>
      </c>
      <c r="L5">
        <v>39</v>
      </c>
      <c r="M5">
        <v>541.72</v>
      </c>
      <c r="N5">
        <v>612.1436</v>
      </c>
      <c r="O5">
        <v>13</v>
      </c>
      <c r="P5">
        <v>21127.08</v>
      </c>
      <c r="Q5">
        <v>2746.52</v>
      </c>
      <c r="R5">
        <v>23873.6</v>
      </c>
      <c r="S5" t="s">
        <v>85</v>
      </c>
      <c r="T5" t="s">
        <v>36</v>
      </c>
      <c r="U5">
        <v>277</v>
      </c>
      <c r="V5">
        <v>655264.52</v>
      </c>
    </row>
    <row r="6" spans="1:22">
      <c r="A6" t="s">
        <v>75</v>
      </c>
      <c r="B6" t="s">
        <v>76</v>
      </c>
      <c r="C6" t="s">
        <v>77</v>
      </c>
      <c r="D6" t="s">
        <v>78</v>
      </c>
      <c r="E6" t="s">
        <v>79</v>
      </c>
      <c r="F6" t="s">
        <v>80</v>
      </c>
      <c r="G6" t="s">
        <v>81</v>
      </c>
      <c r="H6" t="s">
        <v>82</v>
      </c>
      <c r="I6" t="s">
        <v>52</v>
      </c>
      <c r="J6" t="s">
        <v>89</v>
      </c>
      <c r="K6" t="s">
        <v>84</v>
      </c>
      <c r="L6">
        <v>4</v>
      </c>
      <c r="M6">
        <v>776.84</v>
      </c>
      <c r="N6">
        <v>877.8292</v>
      </c>
      <c r="O6">
        <v>13</v>
      </c>
      <c r="P6">
        <v>3107.36</v>
      </c>
      <c r="Q6">
        <v>403.96</v>
      </c>
      <c r="R6">
        <v>3511.32</v>
      </c>
      <c r="S6" t="s">
        <v>85</v>
      </c>
      <c r="T6" t="s">
        <v>37</v>
      </c>
      <c r="U6">
        <v>38</v>
      </c>
      <c r="V6">
        <v>10697.21</v>
      </c>
    </row>
    <row r="7" spans="1:22">
      <c r="A7" t="s">
        <v>75</v>
      </c>
      <c r="B7" t="s">
        <v>76</v>
      </c>
      <c r="C7" t="s">
        <v>77</v>
      </c>
      <c r="D7" t="s">
        <v>78</v>
      </c>
      <c r="E7" t="s">
        <v>79</v>
      </c>
      <c r="F7" t="s">
        <v>80</v>
      </c>
      <c r="G7" t="s">
        <v>81</v>
      </c>
      <c r="H7" t="s">
        <v>82</v>
      </c>
      <c r="I7" t="s">
        <v>47</v>
      </c>
      <c r="J7" t="s">
        <v>90</v>
      </c>
      <c r="K7" t="s">
        <v>84</v>
      </c>
      <c r="L7">
        <v>252</v>
      </c>
      <c r="M7">
        <v>1067.52</v>
      </c>
      <c r="N7">
        <v>1206.2976</v>
      </c>
      <c r="O7">
        <v>13</v>
      </c>
      <c r="P7">
        <v>269015.04</v>
      </c>
      <c r="Q7">
        <v>34971.96</v>
      </c>
      <c r="R7">
        <v>303987</v>
      </c>
      <c r="S7" t="s">
        <v>85</v>
      </c>
      <c r="T7" t="s">
        <v>38</v>
      </c>
      <c r="U7">
        <v>17800</v>
      </c>
      <c r="V7">
        <v>129333.02</v>
      </c>
    </row>
    <row r="8" spans="1:22">
      <c r="A8" t="s">
        <v>75</v>
      </c>
      <c r="B8" t="s">
        <v>76</v>
      </c>
      <c r="C8" t="s">
        <v>77</v>
      </c>
      <c r="D8" t="s">
        <v>78</v>
      </c>
      <c r="E8" t="s">
        <v>79</v>
      </c>
      <c r="F8" t="s">
        <v>80</v>
      </c>
      <c r="G8" t="s">
        <v>81</v>
      </c>
      <c r="H8" t="s">
        <v>82</v>
      </c>
      <c r="I8" t="s">
        <v>53</v>
      </c>
      <c r="J8" t="s">
        <v>83</v>
      </c>
      <c r="K8" t="s">
        <v>84</v>
      </c>
      <c r="L8">
        <v>661</v>
      </c>
      <c r="M8">
        <v>282.34</v>
      </c>
      <c r="N8">
        <v>319.0442</v>
      </c>
      <c r="O8">
        <v>13</v>
      </c>
      <c r="P8">
        <v>186626.74</v>
      </c>
      <c r="Q8">
        <v>24261.48</v>
      </c>
      <c r="R8">
        <v>210888.22</v>
      </c>
      <c r="S8" t="s">
        <v>85</v>
      </c>
      <c r="T8" t="s">
        <v>39</v>
      </c>
      <c r="U8">
        <v>2187</v>
      </c>
      <c r="V8">
        <v>617679.23</v>
      </c>
    </row>
    <row r="9" spans="1:22">
      <c r="A9" t="s">
        <v>75</v>
      </c>
      <c r="B9" t="s">
        <v>76</v>
      </c>
      <c r="C9" t="s">
        <v>77</v>
      </c>
      <c r="D9" t="s">
        <v>78</v>
      </c>
      <c r="E9" t="s">
        <v>79</v>
      </c>
      <c r="F9" t="s">
        <v>80</v>
      </c>
      <c r="G9" t="s">
        <v>81</v>
      </c>
      <c r="H9" t="s">
        <v>82</v>
      </c>
      <c r="I9" t="s">
        <v>48</v>
      </c>
      <c r="J9" t="s">
        <v>86</v>
      </c>
      <c r="K9" t="s">
        <v>84</v>
      </c>
      <c r="L9">
        <v>25</v>
      </c>
      <c r="M9">
        <v>2003.48</v>
      </c>
      <c r="N9">
        <v>2263.9324</v>
      </c>
      <c r="O9">
        <v>13</v>
      </c>
      <c r="P9">
        <v>50087</v>
      </c>
      <c r="Q9">
        <v>6511.31</v>
      </c>
      <c r="R9">
        <v>56598.31</v>
      </c>
      <c r="S9" t="s">
        <v>85</v>
      </c>
      <c r="T9" t="s">
        <v>40</v>
      </c>
      <c r="U9">
        <v>2466</v>
      </c>
      <c r="V9">
        <v>882677.1</v>
      </c>
    </row>
    <row r="10" spans="1:22">
      <c r="A10" t="s">
        <v>75</v>
      </c>
      <c r="B10" t="s">
        <v>76</v>
      </c>
      <c r="C10" t="s">
        <v>77</v>
      </c>
      <c r="D10" t="s">
        <v>78</v>
      </c>
      <c r="E10" t="s">
        <v>79</v>
      </c>
      <c r="F10" t="s">
        <v>80</v>
      </c>
      <c r="G10" t="s">
        <v>81</v>
      </c>
      <c r="H10" t="s">
        <v>82</v>
      </c>
      <c r="I10" t="s">
        <v>50</v>
      </c>
      <c r="J10" t="s">
        <v>91</v>
      </c>
      <c r="K10" t="s">
        <v>84</v>
      </c>
      <c r="L10">
        <v>2</v>
      </c>
      <c r="M10">
        <v>752.72</v>
      </c>
      <c r="N10">
        <v>850.5736</v>
      </c>
      <c r="O10">
        <v>13</v>
      </c>
      <c r="P10">
        <v>1505.44</v>
      </c>
      <c r="Q10">
        <v>195.71</v>
      </c>
      <c r="R10">
        <v>1701.15</v>
      </c>
      <c r="S10" t="s">
        <v>85</v>
      </c>
      <c r="T10" t="s">
        <v>41</v>
      </c>
      <c r="U10">
        <v>459</v>
      </c>
      <c r="V10">
        <v>411232.7</v>
      </c>
    </row>
    <row r="11" spans="1:22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80</v>
      </c>
      <c r="G11" t="s">
        <v>81</v>
      </c>
      <c r="H11" t="s">
        <v>82</v>
      </c>
      <c r="I11" t="s">
        <v>49</v>
      </c>
      <c r="J11" t="s">
        <v>92</v>
      </c>
      <c r="K11" t="s">
        <v>84</v>
      </c>
      <c r="L11">
        <v>8</v>
      </c>
      <c r="M11">
        <v>609.26</v>
      </c>
      <c r="N11">
        <v>688.4638</v>
      </c>
      <c r="O11">
        <v>13</v>
      </c>
      <c r="P11">
        <v>4874.08</v>
      </c>
      <c r="Q11">
        <v>633.63</v>
      </c>
      <c r="R11">
        <v>5507.71</v>
      </c>
      <c r="S11" t="s">
        <v>85</v>
      </c>
      <c r="T11" t="s">
        <v>42</v>
      </c>
      <c r="U11">
        <v>3210</v>
      </c>
      <c r="V11">
        <v>3024660.39</v>
      </c>
    </row>
    <row r="12" spans="1:22">
      <c r="A12" t="s">
        <v>93</v>
      </c>
      <c r="B12" t="s">
        <v>76</v>
      </c>
      <c r="C12" t="s">
        <v>77</v>
      </c>
      <c r="D12" t="s">
        <v>78</v>
      </c>
      <c r="E12" t="s">
        <v>87</v>
      </c>
      <c r="F12" t="s">
        <v>80</v>
      </c>
      <c r="G12" t="s">
        <v>81</v>
      </c>
      <c r="H12" t="s">
        <v>94</v>
      </c>
      <c r="I12" t="s">
        <v>47</v>
      </c>
      <c r="J12" t="s">
        <v>90</v>
      </c>
      <c r="K12" t="s">
        <v>84</v>
      </c>
      <c r="L12">
        <v>235</v>
      </c>
      <c r="M12">
        <v>1067.52</v>
      </c>
      <c r="N12">
        <v>1206.2976</v>
      </c>
      <c r="O12">
        <v>13</v>
      </c>
      <c r="P12">
        <v>250867.2</v>
      </c>
      <c r="Q12">
        <v>32612.74</v>
      </c>
      <c r="R12">
        <v>283479.94</v>
      </c>
      <c r="S12" t="s">
        <v>85</v>
      </c>
      <c r="T12" t="s">
        <v>43</v>
      </c>
      <c r="U12">
        <v>58</v>
      </c>
      <c r="V12">
        <v>63306.4</v>
      </c>
    </row>
    <row r="13" spans="1:22">
      <c r="A13" t="s">
        <v>93</v>
      </c>
      <c r="B13" t="s">
        <v>76</v>
      </c>
      <c r="C13" t="s">
        <v>77</v>
      </c>
      <c r="D13" t="s">
        <v>78</v>
      </c>
      <c r="E13" t="s">
        <v>79</v>
      </c>
      <c r="F13" t="s">
        <v>80</v>
      </c>
      <c r="G13" t="s">
        <v>81</v>
      </c>
      <c r="H13" t="s">
        <v>94</v>
      </c>
      <c r="I13" t="s">
        <v>46</v>
      </c>
      <c r="J13" t="s">
        <v>95</v>
      </c>
      <c r="K13" t="s">
        <v>84</v>
      </c>
      <c r="L13">
        <v>542</v>
      </c>
      <c r="M13">
        <v>851.36</v>
      </c>
      <c r="N13">
        <v>962.0368</v>
      </c>
      <c r="O13">
        <v>13</v>
      </c>
      <c r="P13">
        <v>461437.12</v>
      </c>
      <c r="Q13">
        <v>59986.83</v>
      </c>
      <c r="R13">
        <v>521423.95</v>
      </c>
      <c r="S13" t="s">
        <v>85</v>
      </c>
      <c r="T13" t="s">
        <v>44</v>
      </c>
      <c r="U13">
        <v>3782</v>
      </c>
      <c r="V13">
        <v>1965883.6</v>
      </c>
    </row>
    <row r="14" spans="1:22">
      <c r="A14" t="s">
        <v>96</v>
      </c>
      <c r="B14" t="s">
        <v>76</v>
      </c>
      <c r="C14" t="s">
        <v>77</v>
      </c>
      <c r="D14" t="s">
        <v>78</v>
      </c>
      <c r="E14" t="s">
        <v>79</v>
      </c>
      <c r="F14" t="s">
        <v>80</v>
      </c>
      <c r="G14" t="s">
        <v>81</v>
      </c>
      <c r="H14" t="s">
        <v>97</v>
      </c>
      <c r="I14" t="s">
        <v>46</v>
      </c>
      <c r="J14" t="s">
        <v>95</v>
      </c>
      <c r="K14" t="s">
        <v>84</v>
      </c>
      <c r="L14">
        <v>103</v>
      </c>
      <c r="M14">
        <v>851.36</v>
      </c>
      <c r="N14">
        <v>962.0368</v>
      </c>
      <c r="O14">
        <v>13</v>
      </c>
      <c r="P14">
        <v>87690.08</v>
      </c>
      <c r="Q14">
        <v>11399.71</v>
      </c>
      <c r="R14">
        <v>99089.79</v>
      </c>
      <c r="S14" t="s">
        <v>85</v>
      </c>
      <c r="T14" t="s">
        <v>45</v>
      </c>
      <c r="U14">
        <v>71</v>
      </c>
      <c r="V14">
        <v>80029.43</v>
      </c>
    </row>
    <row r="15" spans="1:22">
      <c r="A15" t="s">
        <v>96</v>
      </c>
      <c r="B15" t="s">
        <v>76</v>
      </c>
      <c r="C15" t="s">
        <v>77</v>
      </c>
      <c r="D15" t="s">
        <v>78</v>
      </c>
      <c r="E15" t="s">
        <v>87</v>
      </c>
      <c r="F15" t="s">
        <v>80</v>
      </c>
      <c r="G15" t="s">
        <v>81</v>
      </c>
      <c r="H15" t="s">
        <v>97</v>
      </c>
      <c r="I15" t="s">
        <v>43</v>
      </c>
      <c r="J15" t="s">
        <v>98</v>
      </c>
      <c r="K15" t="s">
        <v>84</v>
      </c>
      <c r="L15">
        <v>2</v>
      </c>
      <c r="M15">
        <v>965.92</v>
      </c>
      <c r="N15">
        <v>1091.4896</v>
      </c>
      <c r="O15">
        <v>13</v>
      </c>
      <c r="P15">
        <v>1931.84</v>
      </c>
      <c r="Q15">
        <v>251.14</v>
      </c>
      <c r="R15">
        <v>2182.98</v>
      </c>
      <c r="S15" t="s">
        <v>85</v>
      </c>
      <c r="T15" t="s">
        <v>46</v>
      </c>
      <c r="U15">
        <v>2432</v>
      </c>
      <c r="V15">
        <v>2339673.5</v>
      </c>
    </row>
    <row r="16" spans="1:22">
      <c r="A16" t="s">
        <v>96</v>
      </c>
      <c r="B16" t="s">
        <v>76</v>
      </c>
      <c r="C16" t="s">
        <v>77</v>
      </c>
      <c r="D16" t="s">
        <v>78</v>
      </c>
      <c r="E16" t="s">
        <v>87</v>
      </c>
      <c r="F16" t="s">
        <v>80</v>
      </c>
      <c r="G16" t="s">
        <v>81</v>
      </c>
      <c r="H16" t="s">
        <v>97</v>
      </c>
      <c r="I16" t="s">
        <v>44</v>
      </c>
      <c r="J16" t="s">
        <v>99</v>
      </c>
      <c r="K16" t="s">
        <v>84</v>
      </c>
      <c r="L16">
        <v>243</v>
      </c>
      <c r="M16">
        <v>460</v>
      </c>
      <c r="N16">
        <v>519.8</v>
      </c>
      <c r="O16">
        <v>13</v>
      </c>
      <c r="P16">
        <v>111780</v>
      </c>
      <c r="Q16">
        <v>14531.4</v>
      </c>
      <c r="R16">
        <v>126311.4</v>
      </c>
      <c r="S16" t="s">
        <v>85</v>
      </c>
      <c r="T16" t="s">
        <v>47</v>
      </c>
      <c r="U16">
        <v>3642</v>
      </c>
      <c r="V16">
        <v>4393335.87</v>
      </c>
    </row>
    <row r="17" spans="1:22">
      <c r="A17" t="s">
        <v>96</v>
      </c>
      <c r="B17" t="s">
        <v>76</v>
      </c>
      <c r="C17" t="s">
        <v>77</v>
      </c>
      <c r="D17" t="s">
        <v>78</v>
      </c>
      <c r="E17" t="s">
        <v>79</v>
      </c>
      <c r="F17" t="s">
        <v>80</v>
      </c>
      <c r="G17" t="s">
        <v>81</v>
      </c>
      <c r="H17" t="s">
        <v>97</v>
      </c>
      <c r="I17" t="s">
        <v>45</v>
      </c>
      <c r="J17" t="s">
        <v>100</v>
      </c>
      <c r="K17" t="s">
        <v>84</v>
      </c>
      <c r="L17">
        <v>4</v>
      </c>
      <c r="M17">
        <v>997.5</v>
      </c>
      <c r="N17">
        <v>1127.175</v>
      </c>
      <c r="O17">
        <v>13</v>
      </c>
      <c r="P17">
        <v>3990</v>
      </c>
      <c r="Q17">
        <v>518.7</v>
      </c>
      <c r="R17">
        <v>4508.7</v>
      </c>
      <c r="S17" t="s">
        <v>85</v>
      </c>
      <c r="T17" t="s">
        <v>48</v>
      </c>
      <c r="U17">
        <v>59</v>
      </c>
      <c r="V17">
        <v>133572</v>
      </c>
    </row>
    <row r="18" spans="1:22">
      <c r="A18" t="s">
        <v>96</v>
      </c>
      <c r="B18" t="s">
        <v>76</v>
      </c>
      <c r="C18" t="s">
        <v>77</v>
      </c>
      <c r="D18" t="s">
        <v>78</v>
      </c>
      <c r="E18" t="s">
        <v>87</v>
      </c>
      <c r="F18" t="s">
        <v>80</v>
      </c>
      <c r="G18" t="s">
        <v>81</v>
      </c>
      <c r="H18" t="s">
        <v>97</v>
      </c>
      <c r="I18" t="s">
        <v>42</v>
      </c>
      <c r="J18" t="s">
        <v>101</v>
      </c>
      <c r="K18" t="s">
        <v>84</v>
      </c>
      <c r="L18">
        <v>34</v>
      </c>
      <c r="M18">
        <v>833.86</v>
      </c>
      <c r="N18">
        <v>942.2618</v>
      </c>
      <c r="O18">
        <v>13</v>
      </c>
      <c r="P18">
        <v>28351.24</v>
      </c>
      <c r="Q18">
        <v>3685.66</v>
      </c>
      <c r="R18">
        <v>32036.9</v>
      </c>
      <c r="S18" t="s">
        <v>85</v>
      </c>
      <c r="T18" t="s">
        <v>49</v>
      </c>
      <c r="U18">
        <v>22</v>
      </c>
      <c r="V18">
        <v>15146.2</v>
      </c>
    </row>
    <row r="19" spans="1:22">
      <c r="A19" t="s">
        <v>96</v>
      </c>
      <c r="B19" t="s">
        <v>76</v>
      </c>
      <c r="C19" t="s">
        <v>77</v>
      </c>
      <c r="D19" t="s">
        <v>78</v>
      </c>
      <c r="E19" t="s">
        <v>79</v>
      </c>
      <c r="F19" t="s">
        <v>80</v>
      </c>
      <c r="G19" t="s">
        <v>81</v>
      </c>
      <c r="H19" t="s">
        <v>97</v>
      </c>
      <c r="I19" t="s">
        <v>42</v>
      </c>
      <c r="J19" t="s">
        <v>101</v>
      </c>
      <c r="K19" t="s">
        <v>84</v>
      </c>
      <c r="L19">
        <v>580</v>
      </c>
      <c r="M19">
        <v>833.86</v>
      </c>
      <c r="N19">
        <v>942.2618</v>
      </c>
      <c r="O19">
        <v>13</v>
      </c>
      <c r="P19">
        <v>483638.8</v>
      </c>
      <c r="Q19">
        <v>62873.04</v>
      </c>
      <c r="R19">
        <v>546511.84</v>
      </c>
      <c r="S19" t="s">
        <v>85</v>
      </c>
      <c r="T19" t="s">
        <v>50</v>
      </c>
      <c r="U19">
        <v>4</v>
      </c>
      <c r="V19">
        <v>3402.3</v>
      </c>
    </row>
    <row r="20" spans="1:22">
      <c r="A20" t="s">
        <v>96</v>
      </c>
      <c r="B20" t="s">
        <v>76</v>
      </c>
      <c r="C20" t="s">
        <v>77</v>
      </c>
      <c r="D20" t="s">
        <v>78</v>
      </c>
      <c r="E20" t="s">
        <v>79</v>
      </c>
      <c r="F20" t="s">
        <v>80</v>
      </c>
      <c r="G20" t="s">
        <v>81</v>
      </c>
      <c r="H20" t="s">
        <v>97</v>
      </c>
      <c r="I20" t="s">
        <v>44</v>
      </c>
      <c r="J20" t="s">
        <v>99</v>
      </c>
      <c r="K20" t="s">
        <v>84</v>
      </c>
      <c r="L20">
        <v>258</v>
      </c>
      <c r="M20">
        <v>460</v>
      </c>
      <c r="N20">
        <v>519.8</v>
      </c>
      <c r="O20">
        <v>13</v>
      </c>
      <c r="P20">
        <v>118680</v>
      </c>
      <c r="Q20">
        <v>15428.4</v>
      </c>
      <c r="R20">
        <v>134108.4</v>
      </c>
      <c r="S20" t="s">
        <v>85</v>
      </c>
      <c r="T20" t="s">
        <v>51</v>
      </c>
      <c r="U20">
        <v>227</v>
      </c>
      <c r="V20">
        <v>138956.59</v>
      </c>
    </row>
    <row r="21" spans="1:22">
      <c r="A21" t="s">
        <v>102</v>
      </c>
      <c r="B21" t="s">
        <v>76</v>
      </c>
      <c r="C21" t="s">
        <v>77</v>
      </c>
      <c r="D21" t="s">
        <v>78</v>
      </c>
      <c r="E21" t="s">
        <v>79</v>
      </c>
      <c r="F21" t="s">
        <v>80</v>
      </c>
      <c r="G21" t="s">
        <v>81</v>
      </c>
      <c r="H21" t="s">
        <v>103</v>
      </c>
      <c r="I21" t="s">
        <v>31</v>
      </c>
      <c r="J21" t="s">
        <v>104</v>
      </c>
      <c r="K21" t="s">
        <v>84</v>
      </c>
      <c r="L21">
        <v>809</v>
      </c>
      <c r="M21">
        <v>1637.73</v>
      </c>
      <c r="N21">
        <v>1850.6349</v>
      </c>
      <c r="O21">
        <v>13</v>
      </c>
      <c r="P21">
        <v>1324923.57</v>
      </c>
      <c r="Q21">
        <v>172240.06</v>
      </c>
      <c r="R21">
        <v>1497163.63</v>
      </c>
      <c r="S21" t="s">
        <v>85</v>
      </c>
      <c r="T21" t="s">
        <v>52</v>
      </c>
      <c r="U21">
        <v>16</v>
      </c>
      <c r="V21">
        <v>14045.28</v>
      </c>
    </row>
    <row r="22" spans="1:22">
      <c r="A22" t="s">
        <v>105</v>
      </c>
      <c r="B22" t="s">
        <v>76</v>
      </c>
      <c r="C22" t="s">
        <v>77</v>
      </c>
      <c r="D22" t="s">
        <v>78</v>
      </c>
      <c r="E22" t="s">
        <v>79</v>
      </c>
      <c r="F22" t="s">
        <v>80</v>
      </c>
      <c r="G22" t="s">
        <v>81</v>
      </c>
      <c r="H22" t="s">
        <v>106</v>
      </c>
      <c r="I22" t="s">
        <v>31</v>
      </c>
      <c r="J22" t="s">
        <v>104</v>
      </c>
      <c r="K22" t="s">
        <v>84</v>
      </c>
      <c r="L22">
        <v>151</v>
      </c>
      <c r="M22">
        <v>1637.73</v>
      </c>
      <c r="N22">
        <v>1850.6349</v>
      </c>
      <c r="O22">
        <v>13</v>
      </c>
      <c r="P22">
        <v>247297.23</v>
      </c>
      <c r="Q22">
        <v>32148.64</v>
      </c>
      <c r="R22">
        <v>279445.87</v>
      </c>
      <c r="S22" t="s">
        <v>85</v>
      </c>
      <c r="T22" t="s">
        <v>53</v>
      </c>
      <c r="U22">
        <v>3922</v>
      </c>
      <c r="V22">
        <v>1251291.36</v>
      </c>
    </row>
    <row r="23" spans="1:22">
      <c r="A23" t="s">
        <v>105</v>
      </c>
      <c r="B23" t="s">
        <v>76</v>
      </c>
      <c r="C23" t="s">
        <v>77</v>
      </c>
      <c r="D23" t="s">
        <v>78</v>
      </c>
      <c r="E23" t="s">
        <v>79</v>
      </c>
      <c r="F23" t="s">
        <v>80</v>
      </c>
      <c r="G23" t="s">
        <v>81</v>
      </c>
      <c r="H23" t="s">
        <v>106</v>
      </c>
      <c r="I23" t="s">
        <v>42</v>
      </c>
      <c r="J23" t="s">
        <v>101</v>
      </c>
      <c r="K23" t="s">
        <v>84</v>
      </c>
      <c r="L23">
        <v>72</v>
      </c>
      <c r="M23">
        <v>833.86</v>
      </c>
      <c r="N23">
        <v>942.2618</v>
      </c>
      <c r="O23">
        <v>13</v>
      </c>
      <c r="P23">
        <v>60037.92</v>
      </c>
      <c r="Q23">
        <v>7804.93</v>
      </c>
      <c r="R23">
        <v>67842.85</v>
      </c>
      <c r="S23" t="s">
        <v>85</v>
      </c>
      <c r="T23" t="s">
        <v>107</v>
      </c>
      <c r="U23">
        <v>52469</v>
      </c>
      <c r="V23">
        <v>27789825.72</v>
      </c>
    </row>
    <row r="24" spans="1:19">
      <c r="A24" t="s">
        <v>105</v>
      </c>
      <c r="B24" t="s">
        <v>76</v>
      </c>
      <c r="C24" t="s">
        <v>77</v>
      </c>
      <c r="D24" t="s">
        <v>78</v>
      </c>
      <c r="E24" t="s">
        <v>79</v>
      </c>
      <c r="F24" t="s">
        <v>80</v>
      </c>
      <c r="G24" t="s">
        <v>81</v>
      </c>
      <c r="H24" t="s">
        <v>106</v>
      </c>
      <c r="I24" t="s">
        <v>40</v>
      </c>
      <c r="J24" t="s">
        <v>108</v>
      </c>
      <c r="K24" t="s">
        <v>84</v>
      </c>
      <c r="L24">
        <v>102</v>
      </c>
      <c r="M24">
        <v>316.76</v>
      </c>
      <c r="N24">
        <v>357.9388</v>
      </c>
      <c r="O24">
        <v>13</v>
      </c>
      <c r="P24">
        <v>32309.52</v>
      </c>
      <c r="Q24">
        <v>4200.24</v>
      </c>
      <c r="R24">
        <v>36509.76</v>
      </c>
      <c r="S24" t="s">
        <v>85</v>
      </c>
    </row>
    <row r="25" spans="1:19">
      <c r="A25" t="s">
        <v>105</v>
      </c>
      <c r="B25" t="s">
        <v>76</v>
      </c>
      <c r="C25" t="s">
        <v>77</v>
      </c>
      <c r="D25" t="s">
        <v>78</v>
      </c>
      <c r="E25" t="s">
        <v>79</v>
      </c>
      <c r="F25" t="s">
        <v>80</v>
      </c>
      <c r="G25" t="s">
        <v>81</v>
      </c>
      <c r="H25" t="s">
        <v>106</v>
      </c>
      <c r="I25" t="s">
        <v>39</v>
      </c>
      <c r="J25" t="s">
        <v>109</v>
      </c>
      <c r="K25" t="s">
        <v>84</v>
      </c>
      <c r="L25">
        <v>89</v>
      </c>
      <c r="M25">
        <v>249.94</v>
      </c>
      <c r="N25">
        <v>282.4322</v>
      </c>
      <c r="O25">
        <v>13</v>
      </c>
      <c r="P25">
        <v>22244.66</v>
      </c>
      <c r="Q25">
        <v>2891.81</v>
      </c>
      <c r="R25">
        <v>25136.47</v>
      </c>
      <c r="S25" t="s">
        <v>85</v>
      </c>
    </row>
    <row r="26" spans="1:19">
      <c r="A26" t="s">
        <v>105</v>
      </c>
      <c r="B26" t="s">
        <v>76</v>
      </c>
      <c r="C26" t="s">
        <v>77</v>
      </c>
      <c r="D26" t="s">
        <v>78</v>
      </c>
      <c r="E26" t="s">
        <v>79</v>
      </c>
      <c r="F26" t="s">
        <v>80</v>
      </c>
      <c r="G26" t="s">
        <v>81</v>
      </c>
      <c r="H26" t="s">
        <v>106</v>
      </c>
      <c r="I26" t="s">
        <v>37</v>
      </c>
      <c r="J26" t="s">
        <v>90</v>
      </c>
      <c r="K26" t="s">
        <v>84</v>
      </c>
      <c r="L26">
        <v>2</v>
      </c>
      <c r="M26">
        <v>249.12</v>
      </c>
      <c r="N26">
        <v>281.5056</v>
      </c>
      <c r="O26">
        <v>13</v>
      </c>
      <c r="P26">
        <v>498.24</v>
      </c>
      <c r="Q26">
        <v>64.77</v>
      </c>
      <c r="R26">
        <v>563.01</v>
      </c>
      <c r="S26" t="s">
        <v>85</v>
      </c>
    </row>
    <row r="27" spans="1:19">
      <c r="A27" t="s">
        <v>105</v>
      </c>
      <c r="B27" t="s">
        <v>76</v>
      </c>
      <c r="C27" t="s">
        <v>77</v>
      </c>
      <c r="D27" t="s">
        <v>78</v>
      </c>
      <c r="E27" t="s">
        <v>79</v>
      </c>
      <c r="F27" t="s">
        <v>80</v>
      </c>
      <c r="G27" t="s">
        <v>81</v>
      </c>
      <c r="H27" t="s">
        <v>106</v>
      </c>
      <c r="I27" t="s">
        <v>41</v>
      </c>
      <c r="J27" t="s">
        <v>110</v>
      </c>
      <c r="K27" t="s">
        <v>84</v>
      </c>
      <c r="L27">
        <v>2</v>
      </c>
      <c r="M27">
        <v>792.86</v>
      </c>
      <c r="N27">
        <v>895.9318</v>
      </c>
      <c r="O27">
        <v>13</v>
      </c>
      <c r="P27">
        <v>1585.72</v>
      </c>
      <c r="Q27">
        <v>206.14</v>
      </c>
      <c r="R27">
        <v>1791.86</v>
      </c>
      <c r="S27" t="s">
        <v>85</v>
      </c>
    </row>
    <row r="28" spans="1:19">
      <c r="A28" t="s">
        <v>105</v>
      </c>
      <c r="B28" t="s">
        <v>76</v>
      </c>
      <c r="C28" t="s">
        <v>77</v>
      </c>
      <c r="D28" t="s">
        <v>78</v>
      </c>
      <c r="E28" t="s">
        <v>79</v>
      </c>
      <c r="F28" t="s">
        <v>80</v>
      </c>
      <c r="G28" t="s">
        <v>81</v>
      </c>
      <c r="H28" t="s">
        <v>106</v>
      </c>
      <c r="I28" t="s">
        <v>38</v>
      </c>
      <c r="J28" t="s">
        <v>111</v>
      </c>
      <c r="K28" t="s">
        <v>84</v>
      </c>
      <c r="L28">
        <v>200</v>
      </c>
      <c r="M28">
        <v>6.43</v>
      </c>
      <c r="N28">
        <v>7.2659</v>
      </c>
      <c r="O28">
        <v>13</v>
      </c>
      <c r="P28">
        <v>1286</v>
      </c>
      <c r="Q28">
        <v>167.18</v>
      </c>
      <c r="R28">
        <v>1453.18</v>
      </c>
      <c r="S28" t="s">
        <v>85</v>
      </c>
    </row>
    <row r="29" spans="1:19">
      <c r="A29" t="s">
        <v>105</v>
      </c>
      <c r="B29" t="s">
        <v>76</v>
      </c>
      <c r="C29" t="s">
        <v>77</v>
      </c>
      <c r="D29" t="s">
        <v>78</v>
      </c>
      <c r="E29" t="s">
        <v>79</v>
      </c>
      <c r="F29" t="s">
        <v>80</v>
      </c>
      <c r="G29" t="s">
        <v>81</v>
      </c>
      <c r="H29" t="s">
        <v>106</v>
      </c>
      <c r="I29" t="s">
        <v>41</v>
      </c>
      <c r="J29" t="s">
        <v>110</v>
      </c>
      <c r="K29" t="s">
        <v>84</v>
      </c>
      <c r="L29">
        <v>33</v>
      </c>
      <c r="M29">
        <v>792.86</v>
      </c>
      <c r="N29">
        <v>895.9318</v>
      </c>
      <c r="O29">
        <v>13</v>
      </c>
      <c r="P29">
        <v>26164.38</v>
      </c>
      <c r="Q29">
        <v>3401.37</v>
      </c>
      <c r="R29">
        <v>29565.75</v>
      </c>
      <c r="S29" t="s">
        <v>85</v>
      </c>
    </row>
    <row r="30" spans="1:19">
      <c r="A30" t="s">
        <v>105</v>
      </c>
      <c r="B30" t="s">
        <v>76</v>
      </c>
      <c r="C30" t="s">
        <v>77</v>
      </c>
      <c r="D30" t="s">
        <v>78</v>
      </c>
      <c r="E30" t="s">
        <v>79</v>
      </c>
      <c r="F30" t="s">
        <v>80</v>
      </c>
      <c r="G30" t="s">
        <v>81</v>
      </c>
      <c r="H30" t="s">
        <v>106</v>
      </c>
      <c r="I30" t="s">
        <v>40</v>
      </c>
      <c r="J30" t="s">
        <v>108</v>
      </c>
      <c r="K30" t="s">
        <v>84</v>
      </c>
      <c r="L30">
        <v>552</v>
      </c>
      <c r="M30">
        <v>316.76</v>
      </c>
      <c r="N30">
        <v>357.9388</v>
      </c>
      <c r="O30">
        <v>13</v>
      </c>
      <c r="P30">
        <v>174851.52</v>
      </c>
      <c r="Q30">
        <v>22730.7</v>
      </c>
      <c r="R30">
        <v>197582.22</v>
      </c>
      <c r="S30" t="s">
        <v>85</v>
      </c>
    </row>
    <row r="31" spans="1:19">
      <c r="A31" t="s">
        <v>105</v>
      </c>
      <c r="B31" t="s">
        <v>76</v>
      </c>
      <c r="C31" t="s">
        <v>77</v>
      </c>
      <c r="D31" t="s">
        <v>78</v>
      </c>
      <c r="E31" t="s">
        <v>79</v>
      </c>
      <c r="F31" t="s">
        <v>80</v>
      </c>
      <c r="G31" t="s">
        <v>81</v>
      </c>
      <c r="H31" t="s">
        <v>106</v>
      </c>
      <c r="I31" t="s">
        <v>36</v>
      </c>
      <c r="J31" t="s">
        <v>112</v>
      </c>
      <c r="K31" t="s">
        <v>84</v>
      </c>
      <c r="L31">
        <v>44</v>
      </c>
      <c r="M31">
        <v>2093.43</v>
      </c>
      <c r="N31">
        <v>2365.5759</v>
      </c>
      <c r="O31">
        <v>13</v>
      </c>
      <c r="P31">
        <v>92110.92</v>
      </c>
      <c r="Q31">
        <v>11974.42</v>
      </c>
      <c r="R31">
        <v>104085.34</v>
      </c>
      <c r="S31" t="s">
        <v>85</v>
      </c>
    </row>
    <row r="32" spans="1:19">
      <c r="A32" t="s">
        <v>105</v>
      </c>
      <c r="B32" t="s">
        <v>76</v>
      </c>
      <c r="C32" t="s">
        <v>77</v>
      </c>
      <c r="D32" t="s">
        <v>78</v>
      </c>
      <c r="E32" t="s">
        <v>87</v>
      </c>
      <c r="F32" t="s">
        <v>80</v>
      </c>
      <c r="G32" t="s">
        <v>81</v>
      </c>
      <c r="H32" t="s">
        <v>106</v>
      </c>
      <c r="I32" t="s">
        <v>38</v>
      </c>
      <c r="J32" t="s">
        <v>111</v>
      </c>
      <c r="K32" t="s">
        <v>84</v>
      </c>
      <c r="L32">
        <v>1000</v>
      </c>
      <c r="M32">
        <v>6.43</v>
      </c>
      <c r="N32">
        <v>7.2659</v>
      </c>
      <c r="O32">
        <v>13</v>
      </c>
      <c r="P32">
        <v>6430</v>
      </c>
      <c r="Q32">
        <v>835.9</v>
      </c>
      <c r="R32">
        <v>7265.9</v>
      </c>
      <c r="S32" t="s">
        <v>85</v>
      </c>
    </row>
    <row r="33" spans="1:19">
      <c r="A33" t="s">
        <v>105</v>
      </c>
      <c r="B33" t="s">
        <v>76</v>
      </c>
      <c r="C33" t="s">
        <v>77</v>
      </c>
      <c r="D33" t="s">
        <v>78</v>
      </c>
      <c r="E33" t="s">
        <v>79</v>
      </c>
      <c r="F33" t="s">
        <v>80</v>
      </c>
      <c r="G33" t="s">
        <v>81</v>
      </c>
      <c r="H33" t="s">
        <v>106</v>
      </c>
      <c r="I33" t="s">
        <v>39</v>
      </c>
      <c r="J33" t="s">
        <v>109</v>
      </c>
      <c r="K33" t="s">
        <v>84</v>
      </c>
      <c r="L33">
        <v>420</v>
      </c>
      <c r="M33">
        <v>249.94</v>
      </c>
      <c r="N33">
        <v>282.4322</v>
      </c>
      <c r="O33">
        <v>13</v>
      </c>
      <c r="P33">
        <v>104974.8</v>
      </c>
      <c r="Q33">
        <v>13646.72</v>
      </c>
      <c r="R33">
        <v>118621.52</v>
      </c>
      <c r="S33" t="s">
        <v>85</v>
      </c>
    </row>
    <row r="34" spans="1:19">
      <c r="A34" t="s">
        <v>105</v>
      </c>
      <c r="B34" t="s">
        <v>76</v>
      </c>
      <c r="C34" t="s">
        <v>77</v>
      </c>
      <c r="D34" t="s">
        <v>78</v>
      </c>
      <c r="E34" t="s">
        <v>79</v>
      </c>
      <c r="F34" t="s">
        <v>80</v>
      </c>
      <c r="G34" t="s">
        <v>81</v>
      </c>
      <c r="H34" t="s">
        <v>106</v>
      </c>
      <c r="I34" t="s">
        <v>37</v>
      </c>
      <c r="J34" t="s">
        <v>90</v>
      </c>
      <c r="K34" t="s">
        <v>84</v>
      </c>
      <c r="L34">
        <v>3</v>
      </c>
      <c r="M34">
        <v>249.12</v>
      </c>
      <c r="N34">
        <v>281.5056</v>
      </c>
      <c r="O34">
        <v>13</v>
      </c>
      <c r="P34">
        <v>747.36</v>
      </c>
      <c r="Q34">
        <v>97.16</v>
      </c>
      <c r="R34">
        <v>844.52</v>
      </c>
      <c r="S34" t="s">
        <v>85</v>
      </c>
    </row>
    <row r="35" spans="1:19">
      <c r="A35" t="s">
        <v>105</v>
      </c>
      <c r="B35" t="s">
        <v>76</v>
      </c>
      <c r="C35" t="s">
        <v>77</v>
      </c>
      <c r="D35" t="s">
        <v>78</v>
      </c>
      <c r="E35" t="s">
        <v>79</v>
      </c>
      <c r="F35" t="s">
        <v>80</v>
      </c>
      <c r="G35" t="s">
        <v>81</v>
      </c>
      <c r="H35" t="s">
        <v>106</v>
      </c>
      <c r="I35" t="s">
        <v>38</v>
      </c>
      <c r="J35" t="s">
        <v>111</v>
      </c>
      <c r="K35" t="s">
        <v>84</v>
      </c>
      <c r="L35">
        <v>2000</v>
      </c>
      <c r="M35">
        <v>6.43</v>
      </c>
      <c r="N35">
        <v>7.2659</v>
      </c>
      <c r="O35">
        <v>13</v>
      </c>
      <c r="P35">
        <v>12860</v>
      </c>
      <c r="Q35">
        <v>1671.8</v>
      </c>
      <c r="R35">
        <v>14531.8</v>
      </c>
      <c r="S35" t="s">
        <v>85</v>
      </c>
    </row>
    <row r="36" spans="1:19">
      <c r="A36" t="s">
        <v>113</v>
      </c>
      <c r="B36" t="s">
        <v>76</v>
      </c>
      <c r="C36" t="s">
        <v>77</v>
      </c>
      <c r="D36" t="s">
        <v>78</v>
      </c>
      <c r="E36" t="s">
        <v>79</v>
      </c>
      <c r="F36" t="s">
        <v>80</v>
      </c>
      <c r="G36" t="s">
        <v>114</v>
      </c>
      <c r="H36" t="s">
        <v>115</v>
      </c>
      <c r="I36" t="s">
        <v>53</v>
      </c>
      <c r="J36" t="s">
        <v>83</v>
      </c>
      <c r="K36" t="s">
        <v>84</v>
      </c>
      <c r="L36">
        <v>558</v>
      </c>
      <c r="M36">
        <v>282.34</v>
      </c>
      <c r="N36">
        <v>319.0442</v>
      </c>
      <c r="O36">
        <v>13</v>
      </c>
      <c r="P36">
        <v>157545.72</v>
      </c>
      <c r="Q36">
        <v>20480.94</v>
      </c>
      <c r="R36">
        <v>178026.66</v>
      </c>
      <c r="S36" t="s">
        <v>116</v>
      </c>
    </row>
    <row r="37" spans="1:19">
      <c r="A37" t="s">
        <v>113</v>
      </c>
      <c r="B37" t="s">
        <v>76</v>
      </c>
      <c r="C37" t="s">
        <v>77</v>
      </c>
      <c r="D37" t="s">
        <v>78</v>
      </c>
      <c r="E37" t="s">
        <v>87</v>
      </c>
      <c r="F37" t="s">
        <v>80</v>
      </c>
      <c r="G37" t="s">
        <v>114</v>
      </c>
      <c r="H37" t="s">
        <v>115</v>
      </c>
      <c r="I37" t="s">
        <v>53</v>
      </c>
      <c r="J37" t="s">
        <v>83</v>
      </c>
      <c r="K37" t="s">
        <v>84</v>
      </c>
      <c r="L37">
        <v>15</v>
      </c>
      <c r="M37">
        <v>282.34</v>
      </c>
      <c r="N37">
        <v>319.0442</v>
      </c>
      <c r="O37">
        <v>13</v>
      </c>
      <c r="P37">
        <v>4235.1</v>
      </c>
      <c r="Q37">
        <v>550.56</v>
      </c>
      <c r="R37">
        <v>4785.66</v>
      </c>
      <c r="S37" t="s">
        <v>116</v>
      </c>
    </row>
    <row r="38" spans="1:19">
      <c r="A38" t="s">
        <v>113</v>
      </c>
      <c r="B38" t="s">
        <v>76</v>
      </c>
      <c r="C38" t="s">
        <v>77</v>
      </c>
      <c r="D38" t="s">
        <v>78</v>
      </c>
      <c r="E38" t="s">
        <v>87</v>
      </c>
      <c r="F38" t="s">
        <v>80</v>
      </c>
      <c r="G38" t="s">
        <v>114</v>
      </c>
      <c r="H38" t="s">
        <v>115</v>
      </c>
      <c r="I38" t="s">
        <v>47</v>
      </c>
      <c r="J38" t="s">
        <v>90</v>
      </c>
      <c r="K38" t="s">
        <v>84</v>
      </c>
      <c r="L38">
        <v>459</v>
      </c>
      <c r="M38">
        <v>1067.52</v>
      </c>
      <c r="N38">
        <v>1206.2976</v>
      </c>
      <c r="O38">
        <v>13</v>
      </c>
      <c r="P38">
        <v>489991.68</v>
      </c>
      <c r="Q38">
        <v>63698.92</v>
      </c>
      <c r="R38">
        <v>553690.6</v>
      </c>
      <c r="S38" t="s">
        <v>116</v>
      </c>
    </row>
    <row r="39" spans="1:19">
      <c r="A39" t="s">
        <v>113</v>
      </c>
      <c r="B39" t="s">
        <v>76</v>
      </c>
      <c r="C39" t="s">
        <v>77</v>
      </c>
      <c r="D39" t="s">
        <v>78</v>
      </c>
      <c r="E39" t="s">
        <v>87</v>
      </c>
      <c r="F39" t="s">
        <v>80</v>
      </c>
      <c r="G39" t="s">
        <v>114</v>
      </c>
      <c r="H39" t="s">
        <v>115</v>
      </c>
      <c r="I39" t="s">
        <v>53</v>
      </c>
      <c r="J39" t="s">
        <v>83</v>
      </c>
      <c r="K39" t="s">
        <v>84</v>
      </c>
      <c r="L39">
        <v>74</v>
      </c>
      <c r="M39">
        <v>282.34</v>
      </c>
      <c r="N39">
        <v>319.0442</v>
      </c>
      <c r="O39">
        <v>13</v>
      </c>
      <c r="P39">
        <v>20893.16</v>
      </c>
      <c r="Q39">
        <v>2716.11</v>
      </c>
      <c r="R39">
        <v>23609.27</v>
      </c>
      <c r="S39" t="s">
        <v>116</v>
      </c>
    </row>
    <row r="40" spans="1:19">
      <c r="A40" t="s">
        <v>113</v>
      </c>
      <c r="B40" t="s">
        <v>76</v>
      </c>
      <c r="C40" t="s">
        <v>77</v>
      </c>
      <c r="D40" t="s">
        <v>78</v>
      </c>
      <c r="E40" t="s">
        <v>79</v>
      </c>
      <c r="F40" t="s">
        <v>80</v>
      </c>
      <c r="G40" t="s">
        <v>114</v>
      </c>
      <c r="H40" t="s">
        <v>115</v>
      </c>
      <c r="I40" t="s">
        <v>52</v>
      </c>
      <c r="J40" t="s">
        <v>89</v>
      </c>
      <c r="K40" t="s">
        <v>84</v>
      </c>
      <c r="L40">
        <v>2</v>
      </c>
      <c r="M40">
        <v>776.84</v>
      </c>
      <c r="N40">
        <v>877.8292</v>
      </c>
      <c r="O40">
        <v>13</v>
      </c>
      <c r="P40">
        <v>1553.68</v>
      </c>
      <c r="Q40">
        <v>201.98</v>
      </c>
      <c r="R40">
        <v>1755.66</v>
      </c>
      <c r="S40" t="s">
        <v>116</v>
      </c>
    </row>
    <row r="41" spans="1:19">
      <c r="A41" t="s">
        <v>113</v>
      </c>
      <c r="B41" t="s">
        <v>76</v>
      </c>
      <c r="C41" t="s">
        <v>77</v>
      </c>
      <c r="D41" t="s">
        <v>78</v>
      </c>
      <c r="E41" t="s">
        <v>79</v>
      </c>
      <c r="F41" t="s">
        <v>80</v>
      </c>
      <c r="G41" t="s">
        <v>114</v>
      </c>
      <c r="H41" t="s">
        <v>115</v>
      </c>
      <c r="I41" t="s">
        <v>51</v>
      </c>
      <c r="J41" t="s">
        <v>88</v>
      </c>
      <c r="K41" t="s">
        <v>84</v>
      </c>
      <c r="L41">
        <v>79</v>
      </c>
      <c r="M41">
        <v>541.72</v>
      </c>
      <c r="N41">
        <v>612.1436</v>
      </c>
      <c r="O41">
        <v>13</v>
      </c>
      <c r="P41">
        <v>42795.88</v>
      </c>
      <c r="Q41">
        <v>5563.46</v>
      </c>
      <c r="R41">
        <v>48359.34</v>
      </c>
      <c r="S41" t="s">
        <v>116</v>
      </c>
    </row>
    <row r="42" spans="1:19">
      <c r="A42" t="s">
        <v>113</v>
      </c>
      <c r="B42" t="s">
        <v>76</v>
      </c>
      <c r="C42" t="s">
        <v>77</v>
      </c>
      <c r="D42" t="s">
        <v>78</v>
      </c>
      <c r="E42" t="s">
        <v>79</v>
      </c>
      <c r="F42" t="s">
        <v>80</v>
      </c>
      <c r="G42" t="s">
        <v>114</v>
      </c>
      <c r="H42" t="s">
        <v>115</v>
      </c>
      <c r="I42" t="s">
        <v>49</v>
      </c>
      <c r="J42" t="s">
        <v>92</v>
      </c>
      <c r="K42" t="s">
        <v>84</v>
      </c>
      <c r="L42">
        <v>1</v>
      </c>
      <c r="M42">
        <v>609.26</v>
      </c>
      <c r="N42">
        <v>688.4638</v>
      </c>
      <c r="O42">
        <v>13</v>
      </c>
      <c r="P42">
        <v>609.26</v>
      </c>
      <c r="Q42">
        <v>79.2</v>
      </c>
      <c r="R42">
        <v>688.46</v>
      </c>
      <c r="S42" t="s">
        <v>116</v>
      </c>
    </row>
    <row r="43" spans="1:19">
      <c r="A43" t="s">
        <v>113</v>
      </c>
      <c r="B43" t="s">
        <v>76</v>
      </c>
      <c r="C43" t="s">
        <v>77</v>
      </c>
      <c r="D43" t="s">
        <v>78</v>
      </c>
      <c r="E43" t="s">
        <v>79</v>
      </c>
      <c r="F43" t="s">
        <v>80</v>
      </c>
      <c r="G43" t="s">
        <v>114</v>
      </c>
      <c r="H43" t="s">
        <v>115</v>
      </c>
      <c r="I43" t="s">
        <v>48</v>
      </c>
      <c r="J43" t="s">
        <v>86</v>
      </c>
      <c r="K43" t="s">
        <v>84</v>
      </c>
      <c r="L43">
        <v>1</v>
      </c>
      <c r="M43">
        <v>2003.48</v>
      </c>
      <c r="N43">
        <v>2263.9324</v>
      </c>
      <c r="O43">
        <v>13</v>
      </c>
      <c r="P43">
        <v>2003.48</v>
      </c>
      <c r="Q43">
        <v>260.45</v>
      </c>
      <c r="R43">
        <v>2263.93</v>
      </c>
      <c r="S43" t="s">
        <v>116</v>
      </c>
    </row>
    <row r="44" spans="1:19">
      <c r="A44" t="s">
        <v>117</v>
      </c>
      <c r="B44" t="s">
        <v>76</v>
      </c>
      <c r="C44" t="s">
        <v>77</v>
      </c>
      <c r="D44" t="s">
        <v>78</v>
      </c>
      <c r="E44" t="s">
        <v>79</v>
      </c>
      <c r="F44" t="s">
        <v>80</v>
      </c>
      <c r="G44" t="s">
        <v>114</v>
      </c>
      <c r="H44" t="s">
        <v>118</v>
      </c>
      <c r="I44" t="s">
        <v>47</v>
      </c>
      <c r="J44" t="s">
        <v>90</v>
      </c>
      <c r="K44" t="s">
        <v>84</v>
      </c>
      <c r="L44">
        <v>224</v>
      </c>
      <c r="M44">
        <v>1067.52</v>
      </c>
      <c r="N44">
        <v>1206.2976</v>
      </c>
      <c r="O44">
        <v>13</v>
      </c>
      <c r="P44">
        <v>239124.48</v>
      </c>
      <c r="Q44">
        <v>31086.18</v>
      </c>
      <c r="R44">
        <v>270210.66</v>
      </c>
      <c r="S44" t="s">
        <v>116</v>
      </c>
    </row>
    <row r="45" spans="1:19">
      <c r="A45" t="s">
        <v>117</v>
      </c>
      <c r="B45" t="s">
        <v>76</v>
      </c>
      <c r="C45" t="s">
        <v>77</v>
      </c>
      <c r="D45" t="s">
        <v>78</v>
      </c>
      <c r="E45" t="s">
        <v>87</v>
      </c>
      <c r="F45" t="s">
        <v>80</v>
      </c>
      <c r="G45" t="s">
        <v>114</v>
      </c>
      <c r="H45" t="s">
        <v>118</v>
      </c>
      <c r="I45" t="s">
        <v>44</v>
      </c>
      <c r="J45" t="s">
        <v>99</v>
      </c>
      <c r="K45" t="s">
        <v>84</v>
      </c>
      <c r="L45">
        <v>42</v>
      </c>
      <c r="M45">
        <v>460</v>
      </c>
      <c r="N45">
        <v>519.8</v>
      </c>
      <c r="O45">
        <v>13</v>
      </c>
      <c r="P45">
        <v>19320</v>
      </c>
      <c r="Q45">
        <v>2511.6</v>
      </c>
      <c r="R45">
        <v>21831.6</v>
      </c>
      <c r="S45" t="s">
        <v>116</v>
      </c>
    </row>
    <row r="46" spans="1:19">
      <c r="A46" t="s">
        <v>117</v>
      </c>
      <c r="B46" t="s">
        <v>76</v>
      </c>
      <c r="C46" t="s">
        <v>77</v>
      </c>
      <c r="D46" t="s">
        <v>78</v>
      </c>
      <c r="E46" t="s">
        <v>79</v>
      </c>
      <c r="F46" t="s">
        <v>80</v>
      </c>
      <c r="G46" t="s">
        <v>114</v>
      </c>
      <c r="H46" t="s">
        <v>118</v>
      </c>
      <c r="I46" t="s">
        <v>45</v>
      </c>
      <c r="J46" t="s">
        <v>100</v>
      </c>
      <c r="K46" t="s">
        <v>84</v>
      </c>
      <c r="L46">
        <v>10</v>
      </c>
      <c r="M46">
        <v>997.5</v>
      </c>
      <c r="N46">
        <v>1127.175</v>
      </c>
      <c r="O46">
        <v>13</v>
      </c>
      <c r="P46">
        <v>9975</v>
      </c>
      <c r="Q46">
        <v>1296.75</v>
      </c>
      <c r="R46">
        <v>11271.75</v>
      </c>
      <c r="S46" t="s">
        <v>116</v>
      </c>
    </row>
    <row r="47" spans="1:19">
      <c r="A47" t="s">
        <v>117</v>
      </c>
      <c r="B47" t="s">
        <v>76</v>
      </c>
      <c r="C47" t="s">
        <v>77</v>
      </c>
      <c r="D47" t="s">
        <v>78</v>
      </c>
      <c r="E47" t="s">
        <v>79</v>
      </c>
      <c r="F47" t="s">
        <v>80</v>
      </c>
      <c r="G47" t="s">
        <v>114</v>
      </c>
      <c r="H47" t="s">
        <v>118</v>
      </c>
      <c r="I47" t="s">
        <v>46</v>
      </c>
      <c r="J47" t="s">
        <v>95</v>
      </c>
      <c r="K47" t="s">
        <v>84</v>
      </c>
      <c r="L47">
        <v>433</v>
      </c>
      <c r="M47">
        <v>851.36</v>
      </c>
      <c r="N47">
        <v>962.0368</v>
      </c>
      <c r="O47">
        <v>13</v>
      </c>
      <c r="P47">
        <v>368638.88</v>
      </c>
      <c r="Q47">
        <v>47923.05</v>
      </c>
      <c r="R47">
        <v>416561.93</v>
      </c>
      <c r="S47" t="s">
        <v>116</v>
      </c>
    </row>
    <row r="48" spans="1:19">
      <c r="A48" t="s">
        <v>117</v>
      </c>
      <c r="B48" t="s">
        <v>76</v>
      </c>
      <c r="C48" t="s">
        <v>77</v>
      </c>
      <c r="D48" t="s">
        <v>78</v>
      </c>
      <c r="E48" t="s">
        <v>87</v>
      </c>
      <c r="F48" t="s">
        <v>80</v>
      </c>
      <c r="G48" t="s">
        <v>114</v>
      </c>
      <c r="H48" t="s">
        <v>118</v>
      </c>
      <c r="I48" t="s">
        <v>47</v>
      </c>
      <c r="J48" t="s">
        <v>90</v>
      </c>
      <c r="K48" t="s">
        <v>84</v>
      </c>
      <c r="L48">
        <v>48</v>
      </c>
      <c r="M48">
        <v>1067.52</v>
      </c>
      <c r="N48">
        <v>1206.2976</v>
      </c>
      <c r="O48">
        <v>13</v>
      </c>
      <c r="P48">
        <v>51240.96</v>
      </c>
      <c r="Q48">
        <v>6661.32</v>
      </c>
      <c r="R48">
        <v>57902.28</v>
      </c>
      <c r="S48" t="s">
        <v>116</v>
      </c>
    </row>
    <row r="49" spans="1:19">
      <c r="A49" t="s">
        <v>117</v>
      </c>
      <c r="B49" t="s">
        <v>76</v>
      </c>
      <c r="C49" t="s">
        <v>77</v>
      </c>
      <c r="D49" t="s">
        <v>78</v>
      </c>
      <c r="E49" t="s">
        <v>79</v>
      </c>
      <c r="F49" t="s">
        <v>80</v>
      </c>
      <c r="G49" t="s">
        <v>114</v>
      </c>
      <c r="H49" t="s">
        <v>118</v>
      </c>
      <c r="I49" t="s">
        <v>44</v>
      </c>
      <c r="J49" t="s">
        <v>99</v>
      </c>
      <c r="K49" t="s">
        <v>84</v>
      </c>
      <c r="L49">
        <v>234</v>
      </c>
      <c r="M49">
        <v>460</v>
      </c>
      <c r="N49">
        <v>519.8</v>
      </c>
      <c r="O49">
        <v>13</v>
      </c>
      <c r="P49">
        <v>107640</v>
      </c>
      <c r="Q49">
        <v>13993.2</v>
      </c>
      <c r="R49">
        <v>121633.2</v>
      </c>
      <c r="S49" t="s">
        <v>116</v>
      </c>
    </row>
    <row r="50" spans="1:19">
      <c r="A50" t="s">
        <v>119</v>
      </c>
      <c r="B50" t="s">
        <v>76</v>
      </c>
      <c r="C50" t="s">
        <v>77</v>
      </c>
      <c r="D50" t="s">
        <v>78</v>
      </c>
      <c r="E50" t="s">
        <v>79</v>
      </c>
      <c r="F50" t="s">
        <v>80</v>
      </c>
      <c r="G50" t="s">
        <v>114</v>
      </c>
      <c r="H50" t="s">
        <v>120</v>
      </c>
      <c r="I50" t="s">
        <v>31</v>
      </c>
      <c r="J50" t="s">
        <v>104</v>
      </c>
      <c r="K50" t="s">
        <v>84</v>
      </c>
      <c r="L50">
        <v>610</v>
      </c>
      <c r="M50">
        <v>1637.73</v>
      </c>
      <c r="N50">
        <v>1850.6349</v>
      </c>
      <c r="O50">
        <v>13</v>
      </c>
      <c r="P50">
        <v>999015.3</v>
      </c>
      <c r="Q50">
        <v>129871.99</v>
      </c>
      <c r="R50">
        <v>1128887.29</v>
      </c>
      <c r="S50" t="s">
        <v>116</v>
      </c>
    </row>
    <row r="51" spans="1:19">
      <c r="A51" t="s">
        <v>121</v>
      </c>
      <c r="B51" t="s">
        <v>76</v>
      </c>
      <c r="C51" t="s">
        <v>77</v>
      </c>
      <c r="D51" t="s">
        <v>78</v>
      </c>
      <c r="E51" t="s">
        <v>79</v>
      </c>
      <c r="F51" t="s">
        <v>80</v>
      </c>
      <c r="G51" t="s">
        <v>114</v>
      </c>
      <c r="H51" t="s">
        <v>122</v>
      </c>
      <c r="I51" t="s">
        <v>40</v>
      </c>
      <c r="J51" t="s">
        <v>108</v>
      </c>
      <c r="K51" t="s">
        <v>84</v>
      </c>
      <c r="L51">
        <v>454</v>
      </c>
      <c r="M51">
        <v>316.76</v>
      </c>
      <c r="N51">
        <v>357.9388</v>
      </c>
      <c r="O51">
        <v>13</v>
      </c>
      <c r="P51">
        <v>143809.04</v>
      </c>
      <c r="Q51">
        <v>18695.18</v>
      </c>
      <c r="R51">
        <v>162504.22</v>
      </c>
      <c r="S51" t="s">
        <v>116</v>
      </c>
    </row>
    <row r="52" spans="1:19">
      <c r="A52" t="s">
        <v>121</v>
      </c>
      <c r="B52" t="s">
        <v>76</v>
      </c>
      <c r="C52" t="s">
        <v>77</v>
      </c>
      <c r="D52" t="s">
        <v>78</v>
      </c>
      <c r="E52" t="s">
        <v>79</v>
      </c>
      <c r="F52" t="s">
        <v>80</v>
      </c>
      <c r="G52" t="s">
        <v>114</v>
      </c>
      <c r="H52" t="s">
        <v>122</v>
      </c>
      <c r="I52" t="s">
        <v>41</v>
      </c>
      <c r="J52" t="s">
        <v>110</v>
      </c>
      <c r="K52" t="s">
        <v>84</v>
      </c>
      <c r="L52">
        <v>14</v>
      </c>
      <c r="M52">
        <v>792.86</v>
      </c>
      <c r="N52">
        <v>895.9318</v>
      </c>
      <c r="O52">
        <v>13</v>
      </c>
      <c r="P52">
        <v>11100.04</v>
      </c>
      <c r="Q52">
        <v>1443.01</v>
      </c>
      <c r="R52">
        <v>12543.05</v>
      </c>
      <c r="S52" t="s">
        <v>116</v>
      </c>
    </row>
    <row r="53" spans="1:19">
      <c r="A53" t="s">
        <v>121</v>
      </c>
      <c r="B53" t="s">
        <v>76</v>
      </c>
      <c r="C53" t="s">
        <v>77</v>
      </c>
      <c r="D53" t="s">
        <v>78</v>
      </c>
      <c r="E53" t="s">
        <v>87</v>
      </c>
      <c r="F53" t="s">
        <v>80</v>
      </c>
      <c r="G53" t="s">
        <v>114</v>
      </c>
      <c r="H53" t="s">
        <v>122</v>
      </c>
      <c r="I53" t="s">
        <v>44</v>
      </c>
      <c r="J53" t="s">
        <v>99</v>
      </c>
      <c r="K53" t="s">
        <v>84</v>
      </c>
      <c r="L53">
        <v>471</v>
      </c>
      <c r="M53">
        <v>460</v>
      </c>
      <c r="N53">
        <v>519.8</v>
      </c>
      <c r="O53">
        <v>13</v>
      </c>
      <c r="P53">
        <v>216660</v>
      </c>
      <c r="Q53">
        <v>28165.8</v>
      </c>
      <c r="R53">
        <v>244825.8</v>
      </c>
      <c r="S53" t="s">
        <v>116</v>
      </c>
    </row>
    <row r="54" spans="1:19">
      <c r="A54" t="s">
        <v>121</v>
      </c>
      <c r="B54" t="s">
        <v>76</v>
      </c>
      <c r="C54" t="s">
        <v>77</v>
      </c>
      <c r="D54" t="s">
        <v>78</v>
      </c>
      <c r="E54" t="s">
        <v>87</v>
      </c>
      <c r="F54" t="s">
        <v>80</v>
      </c>
      <c r="G54" t="s">
        <v>114</v>
      </c>
      <c r="H54" t="s">
        <v>122</v>
      </c>
      <c r="I54" t="s">
        <v>42</v>
      </c>
      <c r="J54" t="s">
        <v>101</v>
      </c>
      <c r="K54" t="s">
        <v>84</v>
      </c>
      <c r="L54">
        <v>12</v>
      </c>
      <c r="M54">
        <v>833.86</v>
      </c>
      <c r="N54">
        <v>942.2618</v>
      </c>
      <c r="O54">
        <v>13</v>
      </c>
      <c r="P54">
        <v>10006.32</v>
      </c>
      <c r="Q54">
        <v>1300.82</v>
      </c>
      <c r="R54">
        <v>11307.14</v>
      </c>
      <c r="S54" t="s">
        <v>116</v>
      </c>
    </row>
    <row r="55" spans="1:19">
      <c r="A55" t="s">
        <v>121</v>
      </c>
      <c r="B55" t="s">
        <v>76</v>
      </c>
      <c r="C55" t="s">
        <v>77</v>
      </c>
      <c r="D55" t="s">
        <v>78</v>
      </c>
      <c r="E55" t="s">
        <v>79</v>
      </c>
      <c r="F55" t="s">
        <v>80</v>
      </c>
      <c r="G55" t="s">
        <v>114</v>
      </c>
      <c r="H55" t="s">
        <v>122</v>
      </c>
      <c r="I55" t="s">
        <v>37</v>
      </c>
      <c r="J55" t="s">
        <v>90</v>
      </c>
      <c r="K55" t="s">
        <v>84</v>
      </c>
      <c r="L55">
        <v>2</v>
      </c>
      <c r="M55">
        <v>249.12</v>
      </c>
      <c r="N55">
        <v>281.5056</v>
      </c>
      <c r="O55">
        <v>13</v>
      </c>
      <c r="P55">
        <v>498.24</v>
      </c>
      <c r="Q55">
        <v>64.77</v>
      </c>
      <c r="R55">
        <v>563.01</v>
      </c>
      <c r="S55" t="s">
        <v>116</v>
      </c>
    </row>
    <row r="56" spans="1:19">
      <c r="A56" t="s">
        <v>121</v>
      </c>
      <c r="B56" t="s">
        <v>76</v>
      </c>
      <c r="C56" t="s">
        <v>77</v>
      </c>
      <c r="D56" t="s">
        <v>78</v>
      </c>
      <c r="E56" t="s">
        <v>79</v>
      </c>
      <c r="F56" t="s">
        <v>80</v>
      </c>
      <c r="G56" t="s">
        <v>114</v>
      </c>
      <c r="H56" t="s">
        <v>122</v>
      </c>
      <c r="I56" t="s">
        <v>42</v>
      </c>
      <c r="J56" t="s">
        <v>101</v>
      </c>
      <c r="K56" t="s">
        <v>84</v>
      </c>
      <c r="L56">
        <v>454</v>
      </c>
      <c r="M56">
        <v>833.86</v>
      </c>
      <c r="N56">
        <v>942.2618</v>
      </c>
      <c r="O56">
        <v>13</v>
      </c>
      <c r="P56">
        <v>378572.44</v>
      </c>
      <c r="Q56">
        <v>49214.42</v>
      </c>
      <c r="R56">
        <v>427786.86</v>
      </c>
      <c r="S56" t="s">
        <v>116</v>
      </c>
    </row>
    <row r="57" spans="1:19">
      <c r="A57" t="s">
        <v>121</v>
      </c>
      <c r="B57" t="s">
        <v>76</v>
      </c>
      <c r="C57" t="s">
        <v>77</v>
      </c>
      <c r="D57" t="s">
        <v>78</v>
      </c>
      <c r="E57" t="s">
        <v>79</v>
      </c>
      <c r="F57" t="s">
        <v>80</v>
      </c>
      <c r="G57" t="s">
        <v>114</v>
      </c>
      <c r="H57" t="s">
        <v>122</v>
      </c>
      <c r="I57" t="s">
        <v>36</v>
      </c>
      <c r="J57" t="s">
        <v>112</v>
      </c>
      <c r="K57" t="s">
        <v>84</v>
      </c>
      <c r="L57">
        <v>9</v>
      </c>
      <c r="M57">
        <v>2093.43</v>
      </c>
      <c r="N57">
        <v>2365.5759</v>
      </c>
      <c r="O57">
        <v>13</v>
      </c>
      <c r="P57">
        <v>18840.87</v>
      </c>
      <c r="Q57">
        <v>2449.31</v>
      </c>
      <c r="R57">
        <v>21290.18</v>
      </c>
      <c r="S57" t="s">
        <v>116</v>
      </c>
    </row>
    <row r="58" spans="1:19">
      <c r="A58" t="s">
        <v>121</v>
      </c>
      <c r="B58" t="s">
        <v>76</v>
      </c>
      <c r="C58" t="s">
        <v>77</v>
      </c>
      <c r="D58" t="s">
        <v>78</v>
      </c>
      <c r="E58" t="s">
        <v>79</v>
      </c>
      <c r="F58" t="s">
        <v>80</v>
      </c>
      <c r="G58" t="s">
        <v>114</v>
      </c>
      <c r="H58" t="s">
        <v>122</v>
      </c>
      <c r="I58" t="s">
        <v>39</v>
      </c>
      <c r="J58" t="s">
        <v>109</v>
      </c>
      <c r="K58" t="s">
        <v>84</v>
      </c>
      <c r="L58">
        <v>380</v>
      </c>
      <c r="M58">
        <v>249.94</v>
      </c>
      <c r="N58">
        <v>282.4322</v>
      </c>
      <c r="O58">
        <v>13</v>
      </c>
      <c r="P58">
        <v>94977.2</v>
      </c>
      <c r="Q58">
        <v>12347.04</v>
      </c>
      <c r="R58">
        <v>107324.24</v>
      </c>
      <c r="S58" t="s">
        <v>116</v>
      </c>
    </row>
    <row r="59" spans="1:19">
      <c r="A59" t="s">
        <v>121</v>
      </c>
      <c r="B59" t="s">
        <v>76</v>
      </c>
      <c r="C59" t="s">
        <v>77</v>
      </c>
      <c r="D59" t="s">
        <v>78</v>
      </c>
      <c r="E59" t="s">
        <v>87</v>
      </c>
      <c r="F59" t="s">
        <v>80</v>
      </c>
      <c r="G59" t="s">
        <v>114</v>
      </c>
      <c r="H59" t="s">
        <v>122</v>
      </c>
      <c r="I59" t="s">
        <v>42</v>
      </c>
      <c r="J59" t="s">
        <v>101</v>
      </c>
      <c r="K59" t="s">
        <v>84</v>
      </c>
      <c r="L59">
        <v>71</v>
      </c>
      <c r="M59">
        <v>833.86</v>
      </c>
      <c r="N59">
        <v>942.2618</v>
      </c>
      <c r="O59">
        <v>13</v>
      </c>
      <c r="P59">
        <v>59204.06</v>
      </c>
      <c r="Q59">
        <v>7696.53</v>
      </c>
      <c r="R59">
        <v>66900.59</v>
      </c>
      <c r="S59" t="s">
        <v>116</v>
      </c>
    </row>
    <row r="60" spans="1:19">
      <c r="A60" t="s">
        <v>121</v>
      </c>
      <c r="B60" t="s">
        <v>76</v>
      </c>
      <c r="C60" t="s">
        <v>77</v>
      </c>
      <c r="D60" t="s">
        <v>78</v>
      </c>
      <c r="E60" t="s">
        <v>87</v>
      </c>
      <c r="F60" t="s">
        <v>80</v>
      </c>
      <c r="G60" t="s">
        <v>114</v>
      </c>
      <c r="H60" t="s">
        <v>122</v>
      </c>
      <c r="I60" t="s">
        <v>38</v>
      </c>
      <c r="J60" t="s">
        <v>111</v>
      </c>
      <c r="K60" t="s">
        <v>84</v>
      </c>
      <c r="L60">
        <v>400</v>
      </c>
      <c r="M60">
        <v>6.43</v>
      </c>
      <c r="N60">
        <v>7.2659</v>
      </c>
      <c r="O60">
        <v>13</v>
      </c>
      <c r="P60">
        <v>2572</v>
      </c>
      <c r="Q60">
        <v>334.36</v>
      </c>
      <c r="R60">
        <v>2906.36</v>
      </c>
      <c r="S60" t="s">
        <v>116</v>
      </c>
    </row>
    <row r="61" spans="1:19">
      <c r="A61" t="s">
        <v>121</v>
      </c>
      <c r="B61" t="s">
        <v>76</v>
      </c>
      <c r="C61" t="s">
        <v>77</v>
      </c>
      <c r="D61" t="s">
        <v>78</v>
      </c>
      <c r="E61" t="s">
        <v>87</v>
      </c>
      <c r="F61" t="s">
        <v>80</v>
      </c>
      <c r="G61" t="s">
        <v>114</v>
      </c>
      <c r="H61" t="s">
        <v>122</v>
      </c>
      <c r="I61" t="s">
        <v>38</v>
      </c>
      <c r="J61" t="s">
        <v>111</v>
      </c>
      <c r="K61" t="s">
        <v>84</v>
      </c>
      <c r="L61">
        <v>1800</v>
      </c>
      <c r="M61">
        <v>6.43</v>
      </c>
      <c r="N61">
        <v>7.2659</v>
      </c>
      <c r="O61">
        <v>13</v>
      </c>
      <c r="P61">
        <v>11574</v>
      </c>
      <c r="Q61">
        <v>1504.62</v>
      </c>
      <c r="R61">
        <v>13078.62</v>
      </c>
      <c r="S61" t="s">
        <v>116</v>
      </c>
    </row>
    <row r="62" spans="1:19">
      <c r="A62" t="s">
        <v>123</v>
      </c>
      <c r="B62" t="s">
        <v>76</v>
      </c>
      <c r="C62" t="s">
        <v>77</v>
      </c>
      <c r="D62" t="s">
        <v>78</v>
      </c>
      <c r="E62" t="s">
        <v>79</v>
      </c>
      <c r="F62" t="s">
        <v>80</v>
      </c>
      <c r="G62" t="s">
        <v>114</v>
      </c>
      <c r="H62" t="s">
        <v>124</v>
      </c>
      <c r="I62" t="s">
        <v>42</v>
      </c>
      <c r="J62" t="s">
        <v>101</v>
      </c>
      <c r="K62" t="s">
        <v>84</v>
      </c>
      <c r="L62">
        <v>111</v>
      </c>
      <c r="M62">
        <v>833.86</v>
      </c>
      <c r="N62">
        <v>942.2618</v>
      </c>
      <c r="O62">
        <v>13</v>
      </c>
      <c r="P62">
        <v>92558.46</v>
      </c>
      <c r="Q62">
        <v>12032.6</v>
      </c>
      <c r="R62">
        <v>104591.06</v>
      </c>
      <c r="S62" t="s">
        <v>85</v>
      </c>
    </row>
    <row r="63" spans="1:19">
      <c r="A63" t="s">
        <v>123</v>
      </c>
      <c r="B63" t="s">
        <v>76</v>
      </c>
      <c r="C63" t="s">
        <v>77</v>
      </c>
      <c r="D63" t="s">
        <v>78</v>
      </c>
      <c r="E63" t="s">
        <v>79</v>
      </c>
      <c r="F63" t="s">
        <v>80</v>
      </c>
      <c r="G63" t="s">
        <v>114</v>
      </c>
      <c r="H63" t="s">
        <v>124</v>
      </c>
      <c r="I63" t="s">
        <v>39</v>
      </c>
      <c r="J63" t="s">
        <v>109</v>
      </c>
      <c r="K63" t="s">
        <v>84</v>
      </c>
      <c r="L63">
        <v>112</v>
      </c>
      <c r="M63">
        <v>249.94</v>
      </c>
      <c r="N63">
        <v>282.4322</v>
      </c>
      <c r="O63">
        <v>13</v>
      </c>
      <c r="P63">
        <v>27993.28</v>
      </c>
      <c r="Q63">
        <v>3639.13</v>
      </c>
      <c r="R63">
        <v>31632.41</v>
      </c>
      <c r="S63" t="s">
        <v>85</v>
      </c>
    </row>
    <row r="64" spans="1:19">
      <c r="A64" t="s">
        <v>123</v>
      </c>
      <c r="B64" t="s">
        <v>76</v>
      </c>
      <c r="C64" t="s">
        <v>77</v>
      </c>
      <c r="D64" t="s">
        <v>78</v>
      </c>
      <c r="E64" t="s">
        <v>79</v>
      </c>
      <c r="F64" t="s">
        <v>80</v>
      </c>
      <c r="G64" t="s">
        <v>114</v>
      </c>
      <c r="H64" t="s">
        <v>124</v>
      </c>
      <c r="I64" t="s">
        <v>46</v>
      </c>
      <c r="J64" t="s">
        <v>95</v>
      </c>
      <c r="K64" t="s">
        <v>84</v>
      </c>
      <c r="L64">
        <v>93</v>
      </c>
      <c r="M64">
        <v>851.36</v>
      </c>
      <c r="N64">
        <v>962.0368</v>
      </c>
      <c r="O64">
        <v>13</v>
      </c>
      <c r="P64">
        <v>79176.48</v>
      </c>
      <c r="Q64">
        <v>10292.94</v>
      </c>
      <c r="R64">
        <v>89469.42</v>
      </c>
      <c r="S64" t="s">
        <v>85</v>
      </c>
    </row>
    <row r="65" spans="1:19">
      <c r="A65" t="s">
        <v>123</v>
      </c>
      <c r="B65" t="s">
        <v>76</v>
      </c>
      <c r="C65" t="s">
        <v>77</v>
      </c>
      <c r="D65" t="s">
        <v>78</v>
      </c>
      <c r="E65" t="s">
        <v>79</v>
      </c>
      <c r="F65" t="s">
        <v>80</v>
      </c>
      <c r="G65" t="s">
        <v>114</v>
      </c>
      <c r="H65" t="s">
        <v>124</v>
      </c>
      <c r="I65" t="s">
        <v>47</v>
      </c>
      <c r="J65" t="s">
        <v>90</v>
      </c>
      <c r="K65" t="s">
        <v>84</v>
      </c>
      <c r="L65">
        <v>8</v>
      </c>
      <c r="M65">
        <v>1067.52</v>
      </c>
      <c r="N65">
        <v>1206.2976</v>
      </c>
      <c r="O65">
        <v>13</v>
      </c>
      <c r="P65">
        <v>8540.16</v>
      </c>
      <c r="Q65">
        <v>1110.22</v>
      </c>
      <c r="R65">
        <v>9650.38</v>
      </c>
      <c r="S65" t="s">
        <v>85</v>
      </c>
    </row>
    <row r="66" spans="1:19">
      <c r="A66" t="s">
        <v>123</v>
      </c>
      <c r="B66" t="s">
        <v>76</v>
      </c>
      <c r="C66" t="s">
        <v>77</v>
      </c>
      <c r="D66" t="s">
        <v>78</v>
      </c>
      <c r="E66" t="s">
        <v>87</v>
      </c>
      <c r="F66" t="s">
        <v>80</v>
      </c>
      <c r="G66" t="s">
        <v>114</v>
      </c>
      <c r="H66" t="s">
        <v>124</v>
      </c>
      <c r="I66" t="s">
        <v>44</v>
      </c>
      <c r="J66" t="s">
        <v>99</v>
      </c>
      <c r="K66" t="s">
        <v>84</v>
      </c>
      <c r="L66">
        <v>6</v>
      </c>
      <c r="M66">
        <v>460</v>
      </c>
      <c r="N66">
        <v>519.8</v>
      </c>
      <c r="O66">
        <v>13</v>
      </c>
      <c r="P66">
        <v>2760</v>
      </c>
      <c r="Q66">
        <v>358.8</v>
      </c>
      <c r="R66">
        <v>3118.8</v>
      </c>
      <c r="S66" t="s">
        <v>85</v>
      </c>
    </row>
    <row r="67" spans="1:19">
      <c r="A67" t="s">
        <v>123</v>
      </c>
      <c r="B67" t="s">
        <v>76</v>
      </c>
      <c r="C67" t="s">
        <v>77</v>
      </c>
      <c r="D67" t="s">
        <v>78</v>
      </c>
      <c r="E67" t="s">
        <v>79</v>
      </c>
      <c r="F67" t="s">
        <v>80</v>
      </c>
      <c r="G67" t="s">
        <v>114</v>
      </c>
      <c r="H67" t="s">
        <v>124</v>
      </c>
      <c r="I67" t="s">
        <v>40</v>
      </c>
      <c r="J67" t="s">
        <v>108</v>
      </c>
      <c r="K67" t="s">
        <v>84</v>
      </c>
      <c r="L67">
        <v>86</v>
      </c>
      <c r="M67">
        <v>316.76</v>
      </c>
      <c r="N67">
        <v>357.9388</v>
      </c>
      <c r="O67">
        <v>13</v>
      </c>
      <c r="P67">
        <v>27241.36</v>
      </c>
      <c r="Q67">
        <v>3541.38</v>
      </c>
      <c r="R67">
        <v>30782.74</v>
      </c>
      <c r="S67" t="s">
        <v>85</v>
      </c>
    </row>
    <row r="68" spans="1:19">
      <c r="A68" t="s">
        <v>123</v>
      </c>
      <c r="B68" t="s">
        <v>76</v>
      </c>
      <c r="C68" t="s">
        <v>77</v>
      </c>
      <c r="D68" t="s">
        <v>78</v>
      </c>
      <c r="E68" t="s">
        <v>79</v>
      </c>
      <c r="F68" t="s">
        <v>80</v>
      </c>
      <c r="G68" t="s">
        <v>114</v>
      </c>
      <c r="H68" t="s">
        <v>124</v>
      </c>
      <c r="I68" t="s">
        <v>44</v>
      </c>
      <c r="J68" t="s">
        <v>99</v>
      </c>
      <c r="K68" t="s">
        <v>84</v>
      </c>
      <c r="L68">
        <v>13</v>
      </c>
      <c r="M68">
        <v>460</v>
      </c>
      <c r="N68">
        <v>519.8</v>
      </c>
      <c r="O68">
        <v>13</v>
      </c>
      <c r="P68">
        <v>5980</v>
      </c>
      <c r="Q68">
        <v>777.4</v>
      </c>
      <c r="R68">
        <v>6757.4</v>
      </c>
      <c r="S68" t="s">
        <v>85</v>
      </c>
    </row>
    <row r="69" spans="1:19">
      <c r="A69" t="s">
        <v>123</v>
      </c>
      <c r="B69" t="s">
        <v>76</v>
      </c>
      <c r="C69" t="s">
        <v>77</v>
      </c>
      <c r="D69" t="s">
        <v>78</v>
      </c>
      <c r="E69" t="s">
        <v>79</v>
      </c>
      <c r="F69" t="s">
        <v>80</v>
      </c>
      <c r="G69" t="s">
        <v>114</v>
      </c>
      <c r="H69" t="s">
        <v>124</v>
      </c>
      <c r="I69" t="s">
        <v>43</v>
      </c>
      <c r="J69" t="s">
        <v>98</v>
      </c>
      <c r="K69" t="s">
        <v>84</v>
      </c>
      <c r="L69">
        <v>3</v>
      </c>
      <c r="M69">
        <v>965.92</v>
      </c>
      <c r="N69">
        <v>1091.4896</v>
      </c>
      <c r="O69">
        <v>13</v>
      </c>
      <c r="P69">
        <v>2897.76</v>
      </c>
      <c r="Q69">
        <v>376.71</v>
      </c>
      <c r="R69">
        <v>3274.47</v>
      </c>
      <c r="S69" t="s">
        <v>85</v>
      </c>
    </row>
    <row r="70" spans="1:19">
      <c r="A70" t="s">
        <v>123</v>
      </c>
      <c r="B70" t="s">
        <v>76</v>
      </c>
      <c r="C70" t="s">
        <v>77</v>
      </c>
      <c r="D70" t="s">
        <v>78</v>
      </c>
      <c r="E70" t="s">
        <v>87</v>
      </c>
      <c r="F70" t="s">
        <v>80</v>
      </c>
      <c r="G70" t="s">
        <v>114</v>
      </c>
      <c r="H70" t="s">
        <v>124</v>
      </c>
      <c r="I70" t="s">
        <v>53</v>
      </c>
      <c r="J70" t="s">
        <v>83</v>
      </c>
      <c r="K70" t="s">
        <v>84</v>
      </c>
      <c r="L70">
        <v>6</v>
      </c>
      <c r="M70">
        <v>282.34</v>
      </c>
      <c r="N70">
        <v>319.0442</v>
      </c>
      <c r="O70">
        <v>13</v>
      </c>
      <c r="P70">
        <v>1694.04</v>
      </c>
      <c r="Q70">
        <v>220.23</v>
      </c>
      <c r="R70">
        <v>1914.27</v>
      </c>
      <c r="S70" t="s">
        <v>85</v>
      </c>
    </row>
    <row r="71" spans="1:19">
      <c r="A71" t="s">
        <v>123</v>
      </c>
      <c r="B71" t="s">
        <v>76</v>
      </c>
      <c r="C71" t="s">
        <v>77</v>
      </c>
      <c r="D71" t="s">
        <v>78</v>
      </c>
      <c r="E71" t="s">
        <v>79</v>
      </c>
      <c r="F71" t="s">
        <v>80</v>
      </c>
      <c r="G71" t="s">
        <v>114</v>
      </c>
      <c r="H71" t="s">
        <v>124</v>
      </c>
      <c r="I71" t="s">
        <v>37</v>
      </c>
      <c r="J71" t="s">
        <v>90</v>
      </c>
      <c r="K71" t="s">
        <v>84</v>
      </c>
      <c r="L71">
        <v>4</v>
      </c>
      <c r="M71">
        <v>249.12</v>
      </c>
      <c r="N71">
        <v>281.5056</v>
      </c>
      <c r="O71">
        <v>13</v>
      </c>
      <c r="P71">
        <v>996.48</v>
      </c>
      <c r="Q71">
        <v>129.54</v>
      </c>
      <c r="R71">
        <v>1126.02</v>
      </c>
      <c r="S71" t="s">
        <v>85</v>
      </c>
    </row>
    <row r="72" spans="1:19">
      <c r="A72" t="s">
        <v>123</v>
      </c>
      <c r="B72" t="s">
        <v>76</v>
      </c>
      <c r="C72" t="s">
        <v>77</v>
      </c>
      <c r="D72" t="s">
        <v>78</v>
      </c>
      <c r="E72" t="s">
        <v>79</v>
      </c>
      <c r="F72" t="s">
        <v>80</v>
      </c>
      <c r="G72" t="s">
        <v>114</v>
      </c>
      <c r="H72" t="s">
        <v>124</v>
      </c>
      <c r="I72" t="s">
        <v>41</v>
      </c>
      <c r="J72" t="s">
        <v>110</v>
      </c>
      <c r="K72" t="s">
        <v>84</v>
      </c>
      <c r="L72">
        <v>6</v>
      </c>
      <c r="M72">
        <v>792.86</v>
      </c>
      <c r="N72">
        <v>895.9318</v>
      </c>
      <c r="O72">
        <v>13</v>
      </c>
      <c r="P72">
        <v>4757.16</v>
      </c>
      <c r="Q72">
        <v>618.43</v>
      </c>
      <c r="R72">
        <v>5375.59</v>
      </c>
      <c r="S72" t="s">
        <v>85</v>
      </c>
    </row>
    <row r="73" spans="1:19">
      <c r="A73" t="s">
        <v>123</v>
      </c>
      <c r="B73" t="s">
        <v>76</v>
      </c>
      <c r="C73" t="s">
        <v>77</v>
      </c>
      <c r="D73" t="s">
        <v>78</v>
      </c>
      <c r="E73" t="s">
        <v>79</v>
      </c>
      <c r="F73" t="s">
        <v>80</v>
      </c>
      <c r="G73" t="s">
        <v>114</v>
      </c>
      <c r="H73" t="s">
        <v>124</v>
      </c>
      <c r="I73" t="s">
        <v>36</v>
      </c>
      <c r="J73" t="s">
        <v>112</v>
      </c>
      <c r="K73" t="s">
        <v>84</v>
      </c>
      <c r="L73">
        <v>1</v>
      </c>
      <c r="M73">
        <v>2093.43</v>
      </c>
      <c r="N73">
        <v>2365.5759</v>
      </c>
      <c r="O73">
        <v>13</v>
      </c>
      <c r="P73">
        <v>2093.43</v>
      </c>
      <c r="Q73">
        <v>272.15</v>
      </c>
      <c r="R73">
        <v>2365.58</v>
      </c>
      <c r="S73" t="s">
        <v>85</v>
      </c>
    </row>
    <row r="74" spans="1:19">
      <c r="A74" t="s">
        <v>123</v>
      </c>
      <c r="B74" t="s">
        <v>76</v>
      </c>
      <c r="C74" t="s">
        <v>77</v>
      </c>
      <c r="D74" t="s">
        <v>78</v>
      </c>
      <c r="E74" t="s">
        <v>79</v>
      </c>
      <c r="F74" t="s">
        <v>80</v>
      </c>
      <c r="G74" t="s">
        <v>114</v>
      </c>
      <c r="H74" t="s">
        <v>124</v>
      </c>
      <c r="I74" t="s">
        <v>52</v>
      </c>
      <c r="J74" t="s">
        <v>89</v>
      </c>
      <c r="K74" t="s">
        <v>84</v>
      </c>
      <c r="L74">
        <v>3</v>
      </c>
      <c r="M74">
        <v>776.84</v>
      </c>
      <c r="N74">
        <v>877.8292</v>
      </c>
      <c r="O74">
        <v>13</v>
      </c>
      <c r="P74">
        <v>2330.52</v>
      </c>
      <c r="Q74">
        <v>302.97</v>
      </c>
      <c r="R74">
        <v>2633.49</v>
      </c>
      <c r="S74" t="s">
        <v>85</v>
      </c>
    </row>
    <row r="75" spans="1:19">
      <c r="A75" t="s">
        <v>123</v>
      </c>
      <c r="B75" t="s">
        <v>76</v>
      </c>
      <c r="C75" t="s">
        <v>77</v>
      </c>
      <c r="D75" t="s">
        <v>78</v>
      </c>
      <c r="E75" t="s">
        <v>79</v>
      </c>
      <c r="F75" t="s">
        <v>80</v>
      </c>
      <c r="G75" t="s">
        <v>114</v>
      </c>
      <c r="H75" t="s">
        <v>124</v>
      </c>
      <c r="I75" t="s">
        <v>31</v>
      </c>
      <c r="J75" t="s">
        <v>104</v>
      </c>
      <c r="K75" t="s">
        <v>84</v>
      </c>
      <c r="L75">
        <v>88</v>
      </c>
      <c r="M75">
        <v>1637.73</v>
      </c>
      <c r="N75">
        <v>1850.6349</v>
      </c>
      <c r="O75">
        <v>13</v>
      </c>
      <c r="P75">
        <v>144120.24</v>
      </c>
      <c r="Q75">
        <v>18735.63</v>
      </c>
      <c r="R75">
        <v>162855.87</v>
      </c>
      <c r="S75" t="s">
        <v>85</v>
      </c>
    </row>
    <row r="76" spans="1:19">
      <c r="A76" t="s">
        <v>123</v>
      </c>
      <c r="B76" t="s">
        <v>76</v>
      </c>
      <c r="C76" t="s">
        <v>77</v>
      </c>
      <c r="D76" t="s">
        <v>78</v>
      </c>
      <c r="E76" t="s">
        <v>79</v>
      </c>
      <c r="F76" t="s">
        <v>80</v>
      </c>
      <c r="G76" t="s">
        <v>114</v>
      </c>
      <c r="H76" t="s">
        <v>124</v>
      </c>
      <c r="I76" t="s">
        <v>53</v>
      </c>
      <c r="J76" t="s">
        <v>83</v>
      </c>
      <c r="K76" t="s">
        <v>84</v>
      </c>
      <c r="L76">
        <v>118</v>
      </c>
      <c r="M76">
        <v>282.34</v>
      </c>
      <c r="N76">
        <v>319.0442</v>
      </c>
      <c r="O76">
        <v>13</v>
      </c>
      <c r="P76">
        <v>33316.12</v>
      </c>
      <c r="Q76">
        <v>4331.1</v>
      </c>
      <c r="R76">
        <v>37647.22</v>
      </c>
      <c r="S76" t="s">
        <v>85</v>
      </c>
    </row>
    <row r="77" spans="1:19">
      <c r="A77" t="s">
        <v>123</v>
      </c>
      <c r="B77" t="s">
        <v>76</v>
      </c>
      <c r="C77" t="s">
        <v>77</v>
      </c>
      <c r="D77" t="s">
        <v>78</v>
      </c>
      <c r="E77" t="s">
        <v>79</v>
      </c>
      <c r="F77" t="s">
        <v>80</v>
      </c>
      <c r="G77" t="s">
        <v>114</v>
      </c>
      <c r="H77" t="s">
        <v>124</v>
      </c>
      <c r="I77" t="s">
        <v>38</v>
      </c>
      <c r="J77" t="s">
        <v>111</v>
      </c>
      <c r="K77" t="s">
        <v>84</v>
      </c>
      <c r="L77">
        <v>200</v>
      </c>
      <c r="M77">
        <v>6.43</v>
      </c>
      <c r="N77">
        <v>7.2659</v>
      </c>
      <c r="O77">
        <v>13</v>
      </c>
      <c r="P77">
        <v>1286</v>
      </c>
      <c r="Q77">
        <v>167.18</v>
      </c>
      <c r="R77">
        <v>1453.18</v>
      </c>
      <c r="S77" t="s">
        <v>85</v>
      </c>
    </row>
    <row r="78" spans="1:19">
      <c r="A78" t="s">
        <v>123</v>
      </c>
      <c r="B78" t="s">
        <v>76</v>
      </c>
      <c r="C78" t="s">
        <v>77</v>
      </c>
      <c r="D78" t="s">
        <v>78</v>
      </c>
      <c r="E78" t="s">
        <v>87</v>
      </c>
      <c r="F78" t="s">
        <v>80</v>
      </c>
      <c r="G78" t="s">
        <v>114</v>
      </c>
      <c r="H78" t="s">
        <v>124</v>
      </c>
      <c r="I78" t="s">
        <v>42</v>
      </c>
      <c r="J78" t="s">
        <v>101</v>
      </c>
      <c r="K78" t="s">
        <v>84</v>
      </c>
      <c r="L78">
        <v>6</v>
      </c>
      <c r="M78">
        <v>833.86</v>
      </c>
      <c r="N78">
        <v>942.2618</v>
      </c>
      <c r="O78">
        <v>13</v>
      </c>
      <c r="P78">
        <v>5003.16</v>
      </c>
      <c r="Q78">
        <v>650.41</v>
      </c>
      <c r="R78">
        <v>5653.57</v>
      </c>
      <c r="S78" t="s">
        <v>85</v>
      </c>
    </row>
    <row r="79" spans="1:19">
      <c r="A79" t="s">
        <v>125</v>
      </c>
      <c r="B79" t="s">
        <v>76</v>
      </c>
      <c r="C79" t="s">
        <v>77</v>
      </c>
      <c r="D79" t="s">
        <v>78</v>
      </c>
      <c r="E79" t="s">
        <v>79</v>
      </c>
      <c r="F79" t="s">
        <v>80</v>
      </c>
      <c r="G79" t="s">
        <v>126</v>
      </c>
      <c r="H79" t="s">
        <v>127</v>
      </c>
      <c r="I79" t="s">
        <v>51</v>
      </c>
      <c r="J79" t="s">
        <v>88</v>
      </c>
      <c r="K79" t="s">
        <v>84</v>
      </c>
      <c r="L79">
        <v>59</v>
      </c>
      <c r="M79">
        <v>541.72</v>
      </c>
      <c r="N79">
        <v>612.1436</v>
      </c>
      <c r="O79">
        <v>13</v>
      </c>
      <c r="P79">
        <v>31961.48</v>
      </c>
      <c r="Q79">
        <v>4154.99</v>
      </c>
      <c r="R79">
        <v>36116.47</v>
      </c>
      <c r="S79" t="s">
        <v>116</v>
      </c>
    </row>
    <row r="80" spans="1:19">
      <c r="A80" t="s">
        <v>125</v>
      </c>
      <c r="B80" t="s">
        <v>76</v>
      </c>
      <c r="C80" t="s">
        <v>77</v>
      </c>
      <c r="D80" t="s">
        <v>78</v>
      </c>
      <c r="E80" t="s">
        <v>79</v>
      </c>
      <c r="F80" t="s">
        <v>80</v>
      </c>
      <c r="G80" t="s">
        <v>126</v>
      </c>
      <c r="H80" t="s">
        <v>127</v>
      </c>
      <c r="I80" t="s">
        <v>48</v>
      </c>
      <c r="J80" t="s">
        <v>86</v>
      </c>
      <c r="K80" t="s">
        <v>84</v>
      </c>
      <c r="L80">
        <v>11</v>
      </c>
      <c r="M80">
        <v>2003.48</v>
      </c>
      <c r="N80">
        <v>2263.9324</v>
      </c>
      <c r="O80">
        <v>13</v>
      </c>
      <c r="P80">
        <v>22038.28</v>
      </c>
      <c r="Q80">
        <v>2864.98</v>
      </c>
      <c r="R80">
        <v>24903.26</v>
      </c>
      <c r="S80" t="s">
        <v>116</v>
      </c>
    </row>
    <row r="81" spans="1:19">
      <c r="A81" t="s">
        <v>125</v>
      </c>
      <c r="B81" t="s">
        <v>76</v>
      </c>
      <c r="C81" t="s">
        <v>77</v>
      </c>
      <c r="D81" t="s">
        <v>78</v>
      </c>
      <c r="E81" t="s">
        <v>79</v>
      </c>
      <c r="F81" t="s">
        <v>80</v>
      </c>
      <c r="G81" t="s">
        <v>126</v>
      </c>
      <c r="H81" t="s">
        <v>127</v>
      </c>
      <c r="I81" t="s">
        <v>49</v>
      </c>
      <c r="J81" t="s">
        <v>92</v>
      </c>
      <c r="K81" t="s">
        <v>84</v>
      </c>
      <c r="L81">
        <v>3</v>
      </c>
      <c r="M81">
        <v>609.26</v>
      </c>
      <c r="N81">
        <v>688.4638</v>
      </c>
      <c r="O81">
        <v>13</v>
      </c>
      <c r="P81">
        <v>1827.78</v>
      </c>
      <c r="Q81">
        <v>237.61</v>
      </c>
      <c r="R81">
        <v>2065.39</v>
      </c>
      <c r="S81" t="s">
        <v>116</v>
      </c>
    </row>
    <row r="82" spans="1:19">
      <c r="A82" t="s">
        <v>125</v>
      </c>
      <c r="B82" t="s">
        <v>76</v>
      </c>
      <c r="C82" t="s">
        <v>77</v>
      </c>
      <c r="D82" t="s">
        <v>78</v>
      </c>
      <c r="E82" t="s">
        <v>87</v>
      </c>
      <c r="F82" t="s">
        <v>80</v>
      </c>
      <c r="G82" t="s">
        <v>126</v>
      </c>
      <c r="H82" t="s">
        <v>127</v>
      </c>
      <c r="I82" t="s">
        <v>53</v>
      </c>
      <c r="J82" t="s">
        <v>83</v>
      </c>
      <c r="K82" t="s">
        <v>84</v>
      </c>
      <c r="L82">
        <v>39</v>
      </c>
      <c r="M82">
        <v>282.34</v>
      </c>
      <c r="N82">
        <v>319.0442</v>
      </c>
      <c r="O82">
        <v>13</v>
      </c>
      <c r="P82">
        <v>11011.26</v>
      </c>
      <c r="Q82">
        <v>1431.46</v>
      </c>
      <c r="R82">
        <v>12442.72</v>
      </c>
      <c r="S82" t="s">
        <v>116</v>
      </c>
    </row>
    <row r="83" spans="1:19">
      <c r="A83" t="s">
        <v>125</v>
      </c>
      <c r="B83" t="s">
        <v>76</v>
      </c>
      <c r="C83" t="s">
        <v>77</v>
      </c>
      <c r="D83" t="s">
        <v>78</v>
      </c>
      <c r="E83" t="s">
        <v>79</v>
      </c>
      <c r="F83" t="s">
        <v>80</v>
      </c>
      <c r="G83" t="s">
        <v>126</v>
      </c>
      <c r="H83" t="s">
        <v>127</v>
      </c>
      <c r="I83" t="s">
        <v>52</v>
      </c>
      <c r="J83" t="s">
        <v>89</v>
      </c>
      <c r="K83" t="s">
        <v>84</v>
      </c>
      <c r="L83">
        <v>1</v>
      </c>
      <c r="M83">
        <v>776.84</v>
      </c>
      <c r="N83">
        <v>877.8292</v>
      </c>
      <c r="O83">
        <v>13</v>
      </c>
      <c r="P83">
        <v>776.84</v>
      </c>
      <c r="Q83">
        <v>100.99</v>
      </c>
      <c r="R83">
        <v>877.83</v>
      </c>
      <c r="S83" t="s">
        <v>116</v>
      </c>
    </row>
    <row r="84" spans="1:19">
      <c r="A84" t="s">
        <v>125</v>
      </c>
      <c r="B84" t="s">
        <v>76</v>
      </c>
      <c r="C84" t="s">
        <v>77</v>
      </c>
      <c r="D84" t="s">
        <v>78</v>
      </c>
      <c r="E84" t="s">
        <v>87</v>
      </c>
      <c r="F84" t="s">
        <v>80</v>
      </c>
      <c r="G84" t="s">
        <v>126</v>
      </c>
      <c r="H84" t="s">
        <v>127</v>
      </c>
      <c r="I84" t="s">
        <v>47</v>
      </c>
      <c r="J84" t="s">
        <v>90</v>
      </c>
      <c r="K84" t="s">
        <v>84</v>
      </c>
      <c r="L84">
        <v>304</v>
      </c>
      <c r="M84">
        <v>1067.52</v>
      </c>
      <c r="N84">
        <v>1206.2976</v>
      </c>
      <c r="O84">
        <v>13</v>
      </c>
      <c r="P84">
        <v>324526.08</v>
      </c>
      <c r="Q84">
        <v>42188.39</v>
      </c>
      <c r="R84">
        <v>366714.47</v>
      </c>
      <c r="S84" t="s">
        <v>116</v>
      </c>
    </row>
    <row r="85" spans="1:19">
      <c r="A85" t="s">
        <v>125</v>
      </c>
      <c r="B85" t="s">
        <v>76</v>
      </c>
      <c r="C85" t="s">
        <v>77</v>
      </c>
      <c r="D85" t="s">
        <v>78</v>
      </c>
      <c r="E85" t="s">
        <v>79</v>
      </c>
      <c r="F85" t="s">
        <v>80</v>
      </c>
      <c r="G85" t="s">
        <v>126</v>
      </c>
      <c r="H85" t="s">
        <v>127</v>
      </c>
      <c r="I85" t="s">
        <v>53</v>
      </c>
      <c r="J85" t="s">
        <v>83</v>
      </c>
      <c r="K85" t="s">
        <v>84</v>
      </c>
      <c r="L85">
        <v>361</v>
      </c>
      <c r="M85">
        <v>282.34</v>
      </c>
      <c r="N85">
        <v>319.0442</v>
      </c>
      <c r="O85">
        <v>13</v>
      </c>
      <c r="P85">
        <v>101924.74</v>
      </c>
      <c r="Q85">
        <v>13250.22</v>
      </c>
      <c r="R85">
        <v>115174.96</v>
      </c>
      <c r="S85" t="s">
        <v>116</v>
      </c>
    </row>
    <row r="86" spans="1:19">
      <c r="A86" t="s">
        <v>125</v>
      </c>
      <c r="B86" t="s">
        <v>76</v>
      </c>
      <c r="C86" t="s">
        <v>77</v>
      </c>
      <c r="D86" t="s">
        <v>78</v>
      </c>
      <c r="E86" t="s">
        <v>79</v>
      </c>
      <c r="F86" t="s">
        <v>80</v>
      </c>
      <c r="G86" t="s">
        <v>126</v>
      </c>
      <c r="H86" t="s">
        <v>127</v>
      </c>
      <c r="I86" t="s">
        <v>47</v>
      </c>
      <c r="J86" t="s">
        <v>90</v>
      </c>
      <c r="K86" t="s">
        <v>84</v>
      </c>
      <c r="L86">
        <v>294</v>
      </c>
      <c r="M86">
        <v>1067.52</v>
      </c>
      <c r="N86">
        <v>1206.2976</v>
      </c>
      <c r="O86">
        <v>13</v>
      </c>
      <c r="P86">
        <v>313850.88</v>
      </c>
      <c r="Q86">
        <v>40800.61</v>
      </c>
      <c r="R86">
        <v>354651.49</v>
      </c>
      <c r="S86" t="s">
        <v>116</v>
      </c>
    </row>
    <row r="87" spans="1:19">
      <c r="A87" t="s">
        <v>128</v>
      </c>
      <c r="B87" t="s">
        <v>76</v>
      </c>
      <c r="C87" t="s">
        <v>77</v>
      </c>
      <c r="D87" t="s">
        <v>78</v>
      </c>
      <c r="E87" t="s">
        <v>87</v>
      </c>
      <c r="F87" t="s">
        <v>80</v>
      </c>
      <c r="G87" t="s">
        <v>126</v>
      </c>
      <c r="H87" t="s">
        <v>129</v>
      </c>
      <c r="I87" t="s">
        <v>44</v>
      </c>
      <c r="J87" t="s">
        <v>99</v>
      </c>
      <c r="K87" t="s">
        <v>84</v>
      </c>
      <c r="L87">
        <v>292</v>
      </c>
      <c r="M87">
        <v>460</v>
      </c>
      <c r="N87">
        <v>519.8</v>
      </c>
      <c r="O87">
        <v>13</v>
      </c>
      <c r="P87">
        <v>134320</v>
      </c>
      <c r="Q87">
        <v>17461.6</v>
      </c>
      <c r="R87">
        <v>151781.6</v>
      </c>
      <c r="S87" t="s">
        <v>116</v>
      </c>
    </row>
    <row r="88" spans="1:19">
      <c r="A88" t="s">
        <v>128</v>
      </c>
      <c r="B88" t="s">
        <v>76</v>
      </c>
      <c r="C88" t="s">
        <v>77</v>
      </c>
      <c r="D88" t="s">
        <v>78</v>
      </c>
      <c r="E88" t="s">
        <v>79</v>
      </c>
      <c r="F88" t="s">
        <v>80</v>
      </c>
      <c r="G88" t="s">
        <v>126</v>
      </c>
      <c r="H88" t="s">
        <v>129</v>
      </c>
      <c r="I88" t="s">
        <v>44</v>
      </c>
      <c r="J88" t="s">
        <v>99</v>
      </c>
      <c r="K88" t="s">
        <v>84</v>
      </c>
      <c r="L88">
        <v>346</v>
      </c>
      <c r="M88">
        <v>460</v>
      </c>
      <c r="N88">
        <v>519.8</v>
      </c>
      <c r="O88">
        <v>13</v>
      </c>
      <c r="P88">
        <v>159160</v>
      </c>
      <c r="Q88">
        <v>20690.8</v>
      </c>
      <c r="R88">
        <v>179850.8</v>
      </c>
      <c r="S88" t="s">
        <v>116</v>
      </c>
    </row>
    <row r="89" spans="1:19">
      <c r="A89" t="s">
        <v>128</v>
      </c>
      <c r="B89" t="s">
        <v>76</v>
      </c>
      <c r="C89" t="s">
        <v>77</v>
      </c>
      <c r="D89" t="s">
        <v>78</v>
      </c>
      <c r="E89" t="s">
        <v>79</v>
      </c>
      <c r="F89" t="s">
        <v>80</v>
      </c>
      <c r="G89" t="s">
        <v>126</v>
      </c>
      <c r="H89" t="s">
        <v>129</v>
      </c>
      <c r="I89" t="s">
        <v>46</v>
      </c>
      <c r="J89" t="s">
        <v>95</v>
      </c>
      <c r="K89" t="s">
        <v>84</v>
      </c>
      <c r="L89">
        <v>380</v>
      </c>
      <c r="M89">
        <v>851.36</v>
      </c>
      <c r="N89">
        <v>962.0368</v>
      </c>
      <c r="O89">
        <v>13</v>
      </c>
      <c r="P89">
        <v>323516.8</v>
      </c>
      <c r="Q89">
        <v>42057.18</v>
      </c>
      <c r="R89">
        <v>365573.98</v>
      </c>
      <c r="S89" t="s">
        <v>116</v>
      </c>
    </row>
    <row r="90" spans="1:19">
      <c r="A90" t="s">
        <v>128</v>
      </c>
      <c r="B90" t="s">
        <v>76</v>
      </c>
      <c r="C90" t="s">
        <v>77</v>
      </c>
      <c r="D90" t="s">
        <v>78</v>
      </c>
      <c r="E90" t="s">
        <v>79</v>
      </c>
      <c r="F90" t="s">
        <v>80</v>
      </c>
      <c r="G90" t="s">
        <v>126</v>
      </c>
      <c r="H90" t="s">
        <v>129</v>
      </c>
      <c r="I90" t="s">
        <v>43</v>
      </c>
      <c r="J90" t="s">
        <v>98</v>
      </c>
      <c r="K90" t="s">
        <v>84</v>
      </c>
      <c r="L90">
        <v>1</v>
      </c>
      <c r="M90">
        <v>965.92</v>
      </c>
      <c r="N90">
        <v>1091.4896</v>
      </c>
      <c r="O90">
        <v>13</v>
      </c>
      <c r="P90">
        <v>965.92</v>
      </c>
      <c r="Q90">
        <v>125.57</v>
      </c>
      <c r="R90">
        <v>1091.49</v>
      </c>
      <c r="S90" t="s">
        <v>116</v>
      </c>
    </row>
    <row r="91" spans="1:19">
      <c r="A91" t="s">
        <v>128</v>
      </c>
      <c r="B91" t="s">
        <v>76</v>
      </c>
      <c r="C91" t="s">
        <v>77</v>
      </c>
      <c r="D91" t="s">
        <v>78</v>
      </c>
      <c r="E91" t="s">
        <v>79</v>
      </c>
      <c r="F91" t="s">
        <v>80</v>
      </c>
      <c r="G91" t="s">
        <v>126</v>
      </c>
      <c r="H91" t="s">
        <v>129</v>
      </c>
      <c r="I91" t="s">
        <v>45</v>
      </c>
      <c r="J91" t="s">
        <v>100</v>
      </c>
      <c r="K91" t="s">
        <v>84</v>
      </c>
      <c r="L91">
        <v>42</v>
      </c>
      <c r="M91">
        <v>997.5</v>
      </c>
      <c r="N91">
        <v>1127.175</v>
      </c>
      <c r="O91">
        <v>13</v>
      </c>
      <c r="P91">
        <v>41895</v>
      </c>
      <c r="Q91">
        <v>5446.35</v>
      </c>
      <c r="R91">
        <v>47341.35</v>
      </c>
      <c r="S91" t="s">
        <v>116</v>
      </c>
    </row>
    <row r="92" spans="1:19">
      <c r="A92" t="s">
        <v>130</v>
      </c>
      <c r="B92" t="s">
        <v>76</v>
      </c>
      <c r="C92" t="s">
        <v>77</v>
      </c>
      <c r="D92" t="s">
        <v>78</v>
      </c>
      <c r="E92" t="s">
        <v>87</v>
      </c>
      <c r="F92" t="s">
        <v>80</v>
      </c>
      <c r="G92" t="s">
        <v>126</v>
      </c>
      <c r="H92" t="s">
        <v>131</v>
      </c>
      <c r="I92" t="s">
        <v>42</v>
      </c>
      <c r="J92" t="s">
        <v>101</v>
      </c>
      <c r="K92" t="s">
        <v>84</v>
      </c>
      <c r="L92">
        <v>39</v>
      </c>
      <c r="M92">
        <v>833.86</v>
      </c>
      <c r="N92">
        <v>942.2618</v>
      </c>
      <c r="O92">
        <v>13</v>
      </c>
      <c r="P92">
        <v>32520.54</v>
      </c>
      <c r="Q92">
        <v>4227.67</v>
      </c>
      <c r="R92">
        <v>36748.21</v>
      </c>
      <c r="S92" t="s">
        <v>116</v>
      </c>
    </row>
    <row r="93" spans="1:19">
      <c r="A93" t="s">
        <v>130</v>
      </c>
      <c r="B93" t="s">
        <v>76</v>
      </c>
      <c r="C93" t="s">
        <v>77</v>
      </c>
      <c r="D93" t="s">
        <v>78</v>
      </c>
      <c r="E93" t="s">
        <v>79</v>
      </c>
      <c r="F93" t="s">
        <v>80</v>
      </c>
      <c r="G93" t="s">
        <v>126</v>
      </c>
      <c r="H93" t="s">
        <v>131</v>
      </c>
      <c r="I93" t="s">
        <v>40</v>
      </c>
      <c r="J93" t="s">
        <v>108</v>
      </c>
      <c r="K93" t="s">
        <v>84</v>
      </c>
      <c r="L93">
        <v>383</v>
      </c>
      <c r="M93">
        <v>316.76</v>
      </c>
      <c r="N93">
        <v>357.9388</v>
      </c>
      <c r="O93">
        <v>13</v>
      </c>
      <c r="P93">
        <v>121319.08</v>
      </c>
      <c r="Q93">
        <v>15771.48</v>
      </c>
      <c r="R93">
        <v>137090.56</v>
      </c>
      <c r="S93" t="s">
        <v>116</v>
      </c>
    </row>
    <row r="94" spans="1:19">
      <c r="A94" t="s">
        <v>130</v>
      </c>
      <c r="B94" t="s">
        <v>76</v>
      </c>
      <c r="C94" t="s">
        <v>77</v>
      </c>
      <c r="D94" t="s">
        <v>78</v>
      </c>
      <c r="E94" t="s">
        <v>87</v>
      </c>
      <c r="F94" t="s">
        <v>80</v>
      </c>
      <c r="G94" t="s">
        <v>126</v>
      </c>
      <c r="H94" t="s">
        <v>131</v>
      </c>
      <c r="I94" t="s">
        <v>38</v>
      </c>
      <c r="J94" t="s">
        <v>111</v>
      </c>
      <c r="K94" t="s">
        <v>84</v>
      </c>
      <c r="L94">
        <v>1000</v>
      </c>
      <c r="M94">
        <v>6.43</v>
      </c>
      <c r="N94">
        <v>7.2659</v>
      </c>
      <c r="O94">
        <v>13</v>
      </c>
      <c r="P94">
        <v>6430</v>
      </c>
      <c r="Q94">
        <v>835.9</v>
      </c>
      <c r="R94">
        <v>7265.9</v>
      </c>
      <c r="S94" t="s">
        <v>116</v>
      </c>
    </row>
    <row r="95" spans="1:19">
      <c r="A95" t="s">
        <v>130</v>
      </c>
      <c r="B95" t="s">
        <v>76</v>
      </c>
      <c r="C95" t="s">
        <v>77</v>
      </c>
      <c r="D95" t="s">
        <v>78</v>
      </c>
      <c r="E95" t="s">
        <v>79</v>
      </c>
      <c r="F95" t="s">
        <v>80</v>
      </c>
      <c r="G95" t="s">
        <v>126</v>
      </c>
      <c r="H95" t="s">
        <v>131</v>
      </c>
      <c r="I95" t="s">
        <v>42</v>
      </c>
      <c r="J95" t="s">
        <v>101</v>
      </c>
      <c r="K95" t="s">
        <v>84</v>
      </c>
      <c r="L95">
        <v>213</v>
      </c>
      <c r="M95">
        <v>833.86</v>
      </c>
      <c r="N95">
        <v>942.2618</v>
      </c>
      <c r="O95">
        <v>13</v>
      </c>
      <c r="P95">
        <v>177612.18</v>
      </c>
      <c r="Q95">
        <v>23089.58</v>
      </c>
      <c r="R95">
        <v>200701.76</v>
      </c>
      <c r="S95" t="s">
        <v>116</v>
      </c>
    </row>
    <row r="96" spans="1:19">
      <c r="A96" t="s">
        <v>130</v>
      </c>
      <c r="B96" t="s">
        <v>76</v>
      </c>
      <c r="C96" t="s">
        <v>77</v>
      </c>
      <c r="D96" t="s">
        <v>78</v>
      </c>
      <c r="E96" t="s">
        <v>79</v>
      </c>
      <c r="F96" t="s">
        <v>80</v>
      </c>
      <c r="G96" t="s">
        <v>126</v>
      </c>
      <c r="H96" t="s">
        <v>131</v>
      </c>
      <c r="I96" t="s">
        <v>41</v>
      </c>
      <c r="J96" t="s">
        <v>110</v>
      </c>
      <c r="K96" t="s">
        <v>84</v>
      </c>
      <c r="L96">
        <v>67</v>
      </c>
      <c r="M96">
        <v>792.86</v>
      </c>
      <c r="N96">
        <v>895.9318</v>
      </c>
      <c r="O96">
        <v>13</v>
      </c>
      <c r="P96">
        <v>53121.62</v>
      </c>
      <c r="Q96">
        <v>6905.81</v>
      </c>
      <c r="R96">
        <v>60027.43</v>
      </c>
      <c r="S96" t="s">
        <v>116</v>
      </c>
    </row>
    <row r="97" spans="1:19">
      <c r="A97" t="s">
        <v>130</v>
      </c>
      <c r="B97" t="s">
        <v>76</v>
      </c>
      <c r="C97" t="s">
        <v>77</v>
      </c>
      <c r="D97" t="s">
        <v>78</v>
      </c>
      <c r="E97" t="s">
        <v>79</v>
      </c>
      <c r="F97" t="s">
        <v>80</v>
      </c>
      <c r="G97" t="s">
        <v>126</v>
      </c>
      <c r="H97" t="s">
        <v>131</v>
      </c>
      <c r="I97" t="s">
        <v>39</v>
      </c>
      <c r="J97" t="s">
        <v>109</v>
      </c>
      <c r="K97" t="s">
        <v>84</v>
      </c>
      <c r="L97">
        <v>341</v>
      </c>
      <c r="M97">
        <v>249.94</v>
      </c>
      <c r="N97">
        <v>282.4322</v>
      </c>
      <c r="O97">
        <v>13</v>
      </c>
      <c r="P97">
        <v>85229.54</v>
      </c>
      <c r="Q97">
        <v>11079.84</v>
      </c>
      <c r="R97">
        <v>96309.38</v>
      </c>
      <c r="S97" t="s">
        <v>116</v>
      </c>
    </row>
    <row r="98" spans="1:19">
      <c r="A98" t="s">
        <v>130</v>
      </c>
      <c r="B98" t="s">
        <v>76</v>
      </c>
      <c r="C98" t="s">
        <v>77</v>
      </c>
      <c r="D98" t="s">
        <v>78</v>
      </c>
      <c r="E98" t="s">
        <v>79</v>
      </c>
      <c r="F98" t="s">
        <v>80</v>
      </c>
      <c r="G98" t="s">
        <v>126</v>
      </c>
      <c r="H98" t="s">
        <v>131</v>
      </c>
      <c r="I98" t="s">
        <v>37</v>
      </c>
      <c r="J98" t="s">
        <v>90</v>
      </c>
      <c r="K98" t="s">
        <v>84</v>
      </c>
      <c r="L98">
        <v>1</v>
      </c>
      <c r="M98">
        <v>249.12</v>
      </c>
      <c r="N98">
        <v>281.5056</v>
      </c>
      <c r="O98">
        <v>13</v>
      </c>
      <c r="P98">
        <v>249.12</v>
      </c>
      <c r="Q98">
        <v>32.39</v>
      </c>
      <c r="R98">
        <v>281.51</v>
      </c>
      <c r="S98" t="s">
        <v>116</v>
      </c>
    </row>
    <row r="99" spans="1:19">
      <c r="A99" t="s">
        <v>130</v>
      </c>
      <c r="B99" t="s">
        <v>76</v>
      </c>
      <c r="C99" t="s">
        <v>77</v>
      </c>
      <c r="D99" t="s">
        <v>78</v>
      </c>
      <c r="E99" t="s">
        <v>79</v>
      </c>
      <c r="F99" t="s">
        <v>80</v>
      </c>
      <c r="G99" t="s">
        <v>126</v>
      </c>
      <c r="H99" t="s">
        <v>131</v>
      </c>
      <c r="I99" t="s">
        <v>36</v>
      </c>
      <c r="J99" t="s">
        <v>112</v>
      </c>
      <c r="K99" t="s">
        <v>84</v>
      </c>
      <c r="L99">
        <v>194</v>
      </c>
      <c r="M99">
        <v>2093.43</v>
      </c>
      <c r="N99">
        <v>2365.5759</v>
      </c>
      <c r="O99">
        <v>13</v>
      </c>
      <c r="P99">
        <v>406125.42</v>
      </c>
      <c r="Q99">
        <v>52796.3</v>
      </c>
      <c r="R99">
        <v>458921.72</v>
      </c>
      <c r="S99" t="s">
        <v>116</v>
      </c>
    </row>
    <row r="100" spans="1:19">
      <c r="A100" t="s">
        <v>132</v>
      </c>
      <c r="B100" t="s">
        <v>76</v>
      </c>
      <c r="C100" t="s">
        <v>77</v>
      </c>
      <c r="D100" t="s">
        <v>78</v>
      </c>
      <c r="E100" t="s">
        <v>79</v>
      </c>
      <c r="F100" t="s">
        <v>80</v>
      </c>
      <c r="G100" t="s">
        <v>126</v>
      </c>
      <c r="H100" t="s">
        <v>133</v>
      </c>
      <c r="I100" t="s">
        <v>31</v>
      </c>
      <c r="J100" t="s">
        <v>104</v>
      </c>
      <c r="K100" t="s">
        <v>84</v>
      </c>
      <c r="L100">
        <v>417</v>
      </c>
      <c r="M100">
        <v>1637.73</v>
      </c>
      <c r="N100">
        <v>1850.6349</v>
      </c>
      <c r="O100">
        <v>13</v>
      </c>
      <c r="P100">
        <v>682933.41</v>
      </c>
      <c r="Q100">
        <v>88781.34</v>
      </c>
      <c r="R100">
        <v>771714.75</v>
      </c>
      <c r="S100" t="s">
        <v>116</v>
      </c>
    </row>
    <row r="101" spans="1:19">
      <c r="A101" t="s">
        <v>134</v>
      </c>
      <c r="B101" t="s">
        <v>76</v>
      </c>
      <c r="C101" t="s">
        <v>77</v>
      </c>
      <c r="D101" t="s">
        <v>78</v>
      </c>
      <c r="E101" t="s">
        <v>79</v>
      </c>
      <c r="F101" t="s">
        <v>80</v>
      </c>
      <c r="G101" t="s">
        <v>135</v>
      </c>
      <c r="H101" t="s">
        <v>136</v>
      </c>
      <c r="I101" t="s">
        <v>42</v>
      </c>
      <c r="J101" t="s">
        <v>101</v>
      </c>
      <c r="K101" t="s">
        <v>84</v>
      </c>
      <c r="L101">
        <v>155</v>
      </c>
      <c r="M101">
        <v>833.86</v>
      </c>
      <c r="N101">
        <v>942.2618</v>
      </c>
      <c r="O101">
        <v>13</v>
      </c>
      <c r="P101">
        <v>129248.3</v>
      </c>
      <c r="Q101">
        <v>16802.28</v>
      </c>
      <c r="R101">
        <v>146050.58</v>
      </c>
      <c r="S101" t="s">
        <v>116</v>
      </c>
    </row>
    <row r="102" spans="1:19">
      <c r="A102" t="s">
        <v>134</v>
      </c>
      <c r="B102" t="s">
        <v>76</v>
      </c>
      <c r="C102" t="s">
        <v>77</v>
      </c>
      <c r="D102" t="s">
        <v>78</v>
      </c>
      <c r="E102" t="s">
        <v>79</v>
      </c>
      <c r="F102" t="s">
        <v>80</v>
      </c>
      <c r="G102" t="s">
        <v>135</v>
      </c>
      <c r="H102" t="s">
        <v>136</v>
      </c>
      <c r="I102" t="s">
        <v>44</v>
      </c>
      <c r="J102" t="s">
        <v>99</v>
      </c>
      <c r="K102" t="s">
        <v>84</v>
      </c>
      <c r="L102">
        <v>283</v>
      </c>
      <c r="M102">
        <v>460</v>
      </c>
      <c r="N102">
        <v>519.8</v>
      </c>
      <c r="O102">
        <v>13</v>
      </c>
      <c r="P102">
        <v>130180</v>
      </c>
      <c r="Q102">
        <v>16923.4</v>
      </c>
      <c r="R102">
        <v>147103.4</v>
      </c>
      <c r="S102" t="s">
        <v>116</v>
      </c>
    </row>
    <row r="103" spans="1:19">
      <c r="A103" t="s">
        <v>134</v>
      </c>
      <c r="B103" t="s">
        <v>76</v>
      </c>
      <c r="C103" t="s">
        <v>77</v>
      </c>
      <c r="D103" t="s">
        <v>78</v>
      </c>
      <c r="E103" t="s">
        <v>79</v>
      </c>
      <c r="F103" t="s">
        <v>80</v>
      </c>
      <c r="G103" t="s">
        <v>135</v>
      </c>
      <c r="H103" t="s">
        <v>136</v>
      </c>
      <c r="I103" t="s">
        <v>46</v>
      </c>
      <c r="J103" t="s">
        <v>95</v>
      </c>
      <c r="K103" t="s">
        <v>84</v>
      </c>
      <c r="L103">
        <v>178</v>
      </c>
      <c r="M103">
        <v>851.36</v>
      </c>
      <c r="N103">
        <v>962.0368</v>
      </c>
      <c r="O103">
        <v>13</v>
      </c>
      <c r="P103">
        <v>151542.08</v>
      </c>
      <c r="Q103">
        <v>19700.47</v>
      </c>
      <c r="R103">
        <v>171242.55</v>
      </c>
      <c r="S103" t="s">
        <v>116</v>
      </c>
    </row>
    <row r="104" spans="1:19">
      <c r="A104" t="s">
        <v>134</v>
      </c>
      <c r="B104" t="s">
        <v>76</v>
      </c>
      <c r="C104" t="s">
        <v>77</v>
      </c>
      <c r="D104" t="s">
        <v>78</v>
      </c>
      <c r="E104" t="s">
        <v>79</v>
      </c>
      <c r="F104" t="s">
        <v>80</v>
      </c>
      <c r="G104" t="s">
        <v>135</v>
      </c>
      <c r="H104" t="s">
        <v>136</v>
      </c>
      <c r="I104" t="s">
        <v>41</v>
      </c>
      <c r="J104" t="s">
        <v>110</v>
      </c>
      <c r="K104" t="s">
        <v>84</v>
      </c>
      <c r="L104">
        <v>14</v>
      </c>
      <c r="M104">
        <v>792.86</v>
      </c>
      <c r="N104">
        <v>895.9318</v>
      </c>
      <c r="O104">
        <v>13</v>
      </c>
      <c r="P104">
        <v>11100.04</v>
      </c>
      <c r="Q104">
        <v>1443.01</v>
      </c>
      <c r="R104">
        <v>12543.05</v>
      </c>
      <c r="S104" t="s">
        <v>116</v>
      </c>
    </row>
    <row r="105" spans="1:19">
      <c r="A105" t="s">
        <v>134</v>
      </c>
      <c r="B105" t="s">
        <v>76</v>
      </c>
      <c r="C105" t="s">
        <v>77</v>
      </c>
      <c r="D105" t="s">
        <v>78</v>
      </c>
      <c r="E105" t="s">
        <v>79</v>
      </c>
      <c r="F105" t="s">
        <v>80</v>
      </c>
      <c r="G105" t="s">
        <v>135</v>
      </c>
      <c r="H105" t="s">
        <v>136</v>
      </c>
      <c r="I105" t="s">
        <v>31</v>
      </c>
      <c r="J105" t="s">
        <v>104</v>
      </c>
      <c r="K105" t="s">
        <v>84</v>
      </c>
      <c r="L105">
        <v>160</v>
      </c>
      <c r="M105">
        <v>1637.73</v>
      </c>
      <c r="N105">
        <v>1850.6349</v>
      </c>
      <c r="O105">
        <v>13</v>
      </c>
      <c r="P105">
        <v>262036.8</v>
      </c>
      <c r="Q105">
        <v>34064.78</v>
      </c>
      <c r="R105">
        <v>296101.58</v>
      </c>
      <c r="S105" t="s">
        <v>116</v>
      </c>
    </row>
    <row r="106" spans="1:19">
      <c r="A106" t="s">
        <v>134</v>
      </c>
      <c r="B106" t="s">
        <v>76</v>
      </c>
      <c r="C106" t="s">
        <v>77</v>
      </c>
      <c r="D106" t="s">
        <v>78</v>
      </c>
      <c r="E106" t="s">
        <v>79</v>
      </c>
      <c r="F106" t="s">
        <v>80</v>
      </c>
      <c r="G106" t="s">
        <v>135</v>
      </c>
      <c r="H106" t="s">
        <v>136</v>
      </c>
      <c r="I106" t="s">
        <v>38</v>
      </c>
      <c r="J106" t="s">
        <v>111</v>
      </c>
      <c r="K106" t="s">
        <v>84</v>
      </c>
      <c r="L106">
        <v>2000</v>
      </c>
      <c r="M106">
        <v>6.43</v>
      </c>
      <c r="N106">
        <v>7.2659</v>
      </c>
      <c r="O106">
        <v>13</v>
      </c>
      <c r="P106">
        <v>12860</v>
      </c>
      <c r="Q106">
        <v>1671.8</v>
      </c>
      <c r="R106">
        <v>14531.8</v>
      </c>
      <c r="S106" t="s">
        <v>116</v>
      </c>
    </row>
    <row r="107" spans="1:19">
      <c r="A107" t="s">
        <v>134</v>
      </c>
      <c r="B107" t="s">
        <v>76</v>
      </c>
      <c r="C107" t="s">
        <v>77</v>
      </c>
      <c r="D107" t="s">
        <v>78</v>
      </c>
      <c r="E107" t="s">
        <v>79</v>
      </c>
      <c r="F107" t="s">
        <v>80</v>
      </c>
      <c r="G107" t="s">
        <v>135</v>
      </c>
      <c r="H107" t="s">
        <v>136</v>
      </c>
      <c r="I107" t="s">
        <v>40</v>
      </c>
      <c r="J107" t="s">
        <v>108</v>
      </c>
      <c r="K107" t="s">
        <v>84</v>
      </c>
      <c r="L107">
        <v>181</v>
      </c>
      <c r="M107">
        <v>316.76</v>
      </c>
      <c r="N107">
        <v>357.9388</v>
      </c>
      <c r="O107">
        <v>13</v>
      </c>
      <c r="P107">
        <v>57333.56</v>
      </c>
      <c r="Q107">
        <v>7453.36</v>
      </c>
      <c r="R107">
        <v>64786.92</v>
      </c>
      <c r="S107" t="s">
        <v>116</v>
      </c>
    </row>
    <row r="108" spans="1:19">
      <c r="A108" t="s">
        <v>134</v>
      </c>
      <c r="B108" t="s">
        <v>76</v>
      </c>
      <c r="C108" t="s">
        <v>77</v>
      </c>
      <c r="D108" t="s">
        <v>78</v>
      </c>
      <c r="E108" t="s">
        <v>79</v>
      </c>
      <c r="F108" t="s">
        <v>80</v>
      </c>
      <c r="G108" t="s">
        <v>135</v>
      </c>
      <c r="H108" t="s">
        <v>136</v>
      </c>
      <c r="I108" t="s">
        <v>39</v>
      </c>
      <c r="J108" t="s">
        <v>109</v>
      </c>
      <c r="K108" t="s">
        <v>84</v>
      </c>
      <c r="L108">
        <v>165</v>
      </c>
      <c r="M108">
        <v>249.94</v>
      </c>
      <c r="N108">
        <v>282.4322</v>
      </c>
      <c r="O108">
        <v>13</v>
      </c>
      <c r="P108">
        <v>41240.1</v>
      </c>
      <c r="Q108">
        <v>5361.21</v>
      </c>
      <c r="R108">
        <v>46601.31</v>
      </c>
      <c r="S108" t="s">
        <v>116</v>
      </c>
    </row>
    <row r="109" spans="1:19">
      <c r="A109" t="s">
        <v>137</v>
      </c>
      <c r="B109" t="s">
        <v>76</v>
      </c>
      <c r="C109" t="s">
        <v>77</v>
      </c>
      <c r="D109" t="s">
        <v>78</v>
      </c>
      <c r="E109" t="s">
        <v>79</v>
      </c>
      <c r="F109" t="s">
        <v>80</v>
      </c>
      <c r="G109" t="s">
        <v>135</v>
      </c>
      <c r="H109" t="s">
        <v>138</v>
      </c>
      <c r="I109" t="s">
        <v>53</v>
      </c>
      <c r="J109" t="s">
        <v>83</v>
      </c>
      <c r="K109" t="s">
        <v>84</v>
      </c>
      <c r="L109">
        <v>167</v>
      </c>
      <c r="M109">
        <v>282.34</v>
      </c>
      <c r="N109">
        <v>319.0442</v>
      </c>
      <c r="O109">
        <v>13</v>
      </c>
      <c r="P109">
        <v>47150.78</v>
      </c>
      <c r="Q109">
        <v>6129.6</v>
      </c>
      <c r="R109">
        <v>53280.38</v>
      </c>
      <c r="S109" t="s">
        <v>116</v>
      </c>
    </row>
    <row r="110" spans="1:19">
      <c r="A110" t="s">
        <v>137</v>
      </c>
      <c r="B110" t="s">
        <v>76</v>
      </c>
      <c r="C110" t="s">
        <v>77</v>
      </c>
      <c r="D110" t="s">
        <v>78</v>
      </c>
      <c r="E110" t="s">
        <v>79</v>
      </c>
      <c r="F110" t="s">
        <v>80</v>
      </c>
      <c r="G110" t="s">
        <v>135</v>
      </c>
      <c r="H110" t="s">
        <v>138</v>
      </c>
      <c r="I110" t="s">
        <v>47</v>
      </c>
      <c r="J110" t="s">
        <v>90</v>
      </c>
      <c r="K110" t="s">
        <v>84</v>
      </c>
      <c r="L110">
        <v>284</v>
      </c>
      <c r="M110">
        <v>1067.52</v>
      </c>
      <c r="N110">
        <v>1206.2976</v>
      </c>
      <c r="O110">
        <v>13</v>
      </c>
      <c r="P110">
        <v>303175.68</v>
      </c>
      <c r="Q110">
        <v>39412.84</v>
      </c>
      <c r="R110">
        <v>342588.52</v>
      </c>
      <c r="S110" t="s">
        <v>116</v>
      </c>
    </row>
    <row r="111" spans="1:19">
      <c r="A111" t="s">
        <v>139</v>
      </c>
      <c r="B111" t="s">
        <v>76</v>
      </c>
      <c r="C111" t="s">
        <v>77</v>
      </c>
      <c r="D111" t="s">
        <v>78</v>
      </c>
      <c r="E111" t="s">
        <v>79</v>
      </c>
      <c r="F111" t="s">
        <v>80</v>
      </c>
      <c r="G111" t="s">
        <v>135</v>
      </c>
      <c r="H111" t="s">
        <v>140</v>
      </c>
      <c r="I111" t="s">
        <v>34</v>
      </c>
      <c r="J111" t="s">
        <v>141</v>
      </c>
      <c r="K111" t="s">
        <v>84</v>
      </c>
      <c r="L111">
        <v>300</v>
      </c>
      <c r="M111">
        <v>601.02</v>
      </c>
      <c r="N111">
        <v>679.1526</v>
      </c>
      <c r="O111">
        <v>13</v>
      </c>
      <c r="P111">
        <v>180306</v>
      </c>
      <c r="Q111">
        <v>23439.78</v>
      </c>
      <c r="R111">
        <v>203745.78</v>
      </c>
      <c r="S111" t="s">
        <v>142</v>
      </c>
    </row>
    <row r="112" spans="1:19">
      <c r="A112" t="s">
        <v>139</v>
      </c>
      <c r="B112" t="s">
        <v>76</v>
      </c>
      <c r="C112" t="s">
        <v>77</v>
      </c>
      <c r="D112" t="s">
        <v>78</v>
      </c>
      <c r="E112" t="s">
        <v>79</v>
      </c>
      <c r="F112" t="s">
        <v>80</v>
      </c>
      <c r="G112" t="s">
        <v>135</v>
      </c>
      <c r="H112" t="s">
        <v>140</v>
      </c>
      <c r="I112" t="s">
        <v>34</v>
      </c>
      <c r="J112" t="s">
        <v>141</v>
      </c>
      <c r="K112" t="s">
        <v>84</v>
      </c>
      <c r="L112">
        <v>98</v>
      </c>
      <c r="M112">
        <v>601.02</v>
      </c>
      <c r="N112">
        <v>679.1526</v>
      </c>
      <c r="O112">
        <v>13</v>
      </c>
      <c r="P112">
        <v>58899.96</v>
      </c>
      <c r="Q112">
        <v>7656.99</v>
      </c>
      <c r="R112">
        <v>66556.95</v>
      </c>
      <c r="S112" t="s">
        <v>143</v>
      </c>
    </row>
    <row r="113" spans="1:19">
      <c r="A113" t="s">
        <v>139</v>
      </c>
      <c r="B113" t="s">
        <v>76</v>
      </c>
      <c r="C113" t="s">
        <v>77</v>
      </c>
      <c r="D113" t="s">
        <v>78</v>
      </c>
      <c r="E113" t="s">
        <v>79</v>
      </c>
      <c r="F113" t="s">
        <v>80</v>
      </c>
      <c r="G113" t="s">
        <v>135</v>
      </c>
      <c r="H113" t="s">
        <v>140</v>
      </c>
      <c r="I113" t="s">
        <v>34</v>
      </c>
      <c r="J113" t="s">
        <v>141</v>
      </c>
      <c r="K113" t="s">
        <v>84</v>
      </c>
      <c r="L113">
        <v>31</v>
      </c>
      <c r="M113">
        <v>601.02</v>
      </c>
      <c r="N113">
        <v>679.1526</v>
      </c>
      <c r="O113">
        <v>13</v>
      </c>
      <c r="P113">
        <v>18631.62</v>
      </c>
      <c r="Q113">
        <v>2422.11</v>
      </c>
      <c r="R113">
        <v>21053.73</v>
      </c>
      <c r="S113" t="s">
        <v>144</v>
      </c>
    </row>
    <row r="114" spans="1:19">
      <c r="A114" t="s">
        <v>139</v>
      </c>
      <c r="B114" t="s">
        <v>76</v>
      </c>
      <c r="C114" t="s">
        <v>77</v>
      </c>
      <c r="D114" t="s">
        <v>78</v>
      </c>
      <c r="E114" t="s">
        <v>79</v>
      </c>
      <c r="F114" t="s">
        <v>80</v>
      </c>
      <c r="G114" t="s">
        <v>135</v>
      </c>
      <c r="H114" t="s">
        <v>140</v>
      </c>
      <c r="I114" t="s">
        <v>34</v>
      </c>
      <c r="J114" t="s">
        <v>141</v>
      </c>
      <c r="K114" t="s">
        <v>84</v>
      </c>
      <c r="L114">
        <v>296</v>
      </c>
      <c r="M114">
        <v>601.02</v>
      </c>
      <c r="N114">
        <v>679.1526</v>
      </c>
      <c r="O114">
        <v>13</v>
      </c>
      <c r="P114">
        <v>177901.92</v>
      </c>
      <c r="Q114">
        <v>23127.25</v>
      </c>
      <c r="R114">
        <v>201029.17</v>
      </c>
      <c r="S114" t="s">
        <v>143</v>
      </c>
    </row>
    <row r="115" spans="1:19">
      <c r="A115" t="s">
        <v>139</v>
      </c>
      <c r="B115" t="s">
        <v>76</v>
      </c>
      <c r="C115" t="s">
        <v>77</v>
      </c>
      <c r="D115" t="s">
        <v>78</v>
      </c>
      <c r="E115" t="s">
        <v>79</v>
      </c>
      <c r="F115" t="s">
        <v>80</v>
      </c>
      <c r="G115" t="s">
        <v>135</v>
      </c>
      <c r="H115" t="s">
        <v>140</v>
      </c>
      <c r="I115" t="s">
        <v>34</v>
      </c>
      <c r="J115" t="s">
        <v>141</v>
      </c>
      <c r="K115" t="s">
        <v>84</v>
      </c>
      <c r="L115">
        <v>65</v>
      </c>
      <c r="M115">
        <v>601.02</v>
      </c>
      <c r="N115">
        <v>679.1526</v>
      </c>
      <c r="O115">
        <v>13</v>
      </c>
      <c r="P115">
        <v>39066.3</v>
      </c>
      <c r="Q115">
        <v>5078.62</v>
      </c>
      <c r="R115">
        <v>44144.92</v>
      </c>
      <c r="S115" t="s">
        <v>142</v>
      </c>
    </row>
    <row r="116" spans="1:19">
      <c r="A116" t="s">
        <v>139</v>
      </c>
      <c r="B116" t="s">
        <v>76</v>
      </c>
      <c r="C116" t="s">
        <v>77</v>
      </c>
      <c r="D116" t="s">
        <v>78</v>
      </c>
      <c r="E116" t="s">
        <v>79</v>
      </c>
      <c r="F116" t="s">
        <v>80</v>
      </c>
      <c r="G116" t="s">
        <v>135</v>
      </c>
      <c r="H116" t="s">
        <v>140</v>
      </c>
      <c r="I116" t="s">
        <v>34</v>
      </c>
      <c r="J116" t="s">
        <v>141</v>
      </c>
      <c r="K116" t="s">
        <v>84</v>
      </c>
      <c r="L116">
        <v>447</v>
      </c>
      <c r="M116">
        <v>601.02</v>
      </c>
      <c r="N116">
        <v>679.1526</v>
      </c>
      <c r="O116">
        <v>13</v>
      </c>
      <c r="P116">
        <v>268655.94</v>
      </c>
      <c r="Q116">
        <v>34925.27</v>
      </c>
      <c r="R116">
        <v>303581.21</v>
      </c>
      <c r="S116" t="s">
        <v>142</v>
      </c>
    </row>
    <row r="117" spans="1:19">
      <c r="A117" t="s">
        <v>139</v>
      </c>
      <c r="B117" t="s">
        <v>76</v>
      </c>
      <c r="C117" t="s">
        <v>77</v>
      </c>
      <c r="D117" t="s">
        <v>78</v>
      </c>
      <c r="E117" t="s">
        <v>79</v>
      </c>
      <c r="F117" t="s">
        <v>80</v>
      </c>
      <c r="G117" t="s">
        <v>135</v>
      </c>
      <c r="H117" t="s">
        <v>140</v>
      </c>
      <c r="I117" t="s">
        <v>34</v>
      </c>
      <c r="J117" t="s">
        <v>141</v>
      </c>
      <c r="K117" t="s">
        <v>84</v>
      </c>
      <c r="L117">
        <v>300</v>
      </c>
      <c r="M117">
        <v>601.02</v>
      </c>
      <c r="N117">
        <v>679.1526</v>
      </c>
      <c r="O117">
        <v>13</v>
      </c>
      <c r="P117">
        <v>180306</v>
      </c>
      <c r="Q117">
        <v>23439.78</v>
      </c>
      <c r="R117">
        <v>203745.78</v>
      </c>
      <c r="S117" t="s">
        <v>145</v>
      </c>
    </row>
    <row r="118" spans="1:19">
      <c r="A118" t="s">
        <v>146</v>
      </c>
      <c r="B118" t="s">
        <v>76</v>
      </c>
      <c r="C118" t="s">
        <v>77</v>
      </c>
      <c r="D118" t="s">
        <v>78</v>
      </c>
      <c r="E118" t="s">
        <v>79</v>
      </c>
      <c r="F118" t="s">
        <v>80</v>
      </c>
      <c r="G118" t="s">
        <v>135</v>
      </c>
      <c r="H118" t="s">
        <v>147</v>
      </c>
      <c r="I118" t="s">
        <v>34</v>
      </c>
      <c r="J118" t="s">
        <v>141</v>
      </c>
      <c r="K118" t="s">
        <v>84</v>
      </c>
      <c r="L118">
        <v>29</v>
      </c>
      <c r="M118">
        <v>601.02</v>
      </c>
      <c r="N118">
        <v>679.1526</v>
      </c>
      <c r="O118">
        <v>13</v>
      </c>
      <c r="P118">
        <v>17429.58</v>
      </c>
      <c r="Q118">
        <v>2265.85</v>
      </c>
      <c r="R118">
        <v>19695.43</v>
      </c>
      <c r="S118" t="s">
        <v>148</v>
      </c>
    </row>
    <row r="119" spans="1:19">
      <c r="A119" t="s">
        <v>146</v>
      </c>
      <c r="B119" t="s">
        <v>76</v>
      </c>
      <c r="C119" t="s">
        <v>77</v>
      </c>
      <c r="D119" t="s">
        <v>78</v>
      </c>
      <c r="E119" t="s">
        <v>79</v>
      </c>
      <c r="F119" t="s">
        <v>80</v>
      </c>
      <c r="G119" t="s">
        <v>135</v>
      </c>
      <c r="H119" t="s">
        <v>147</v>
      </c>
      <c r="I119" t="s">
        <v>34</v>
      </c>
      <c r="J119" t="s">
        <v>141</v>
      </c>
      <c r="K119" t="s">
        <v>84</v>
      </c>
      <c r="L119">
        <v>6</v>
      </c>
      <c r="M119">
        <v>601.02</v>
      </c>
      <c r="N119">
        <v>679.1526</v>
      </c>
      <c r="O119">
        <v>13</v>
      </c>
      <c r="P119">
        <v>3606.12</v>
      </c>
      <c r="Q119">
        <v>468.8</v>
      </c>
      <c r="R119">
        <v>4074.92</v>
      </c>
      <c r="S119" t="s">
        <v>148</v>
      </c>
    </row>
    <row r="120" spans="1:19">
      <c r="A120" t="s">
        <v>146</v>
      </c>
      <c r="B120" t="s">
        <v>76</v>
      </c>
      <c r="C120" t="s">
        <v>77</v>
      </c>
      <c r="D120" t="s">
        <v>78</v>
      </c>
      <c r="E120" t="s">
        <v>79</v>
      </c>
      <c r="F120" t="s">
        <v>80</v>
      </c>
      <c r="G120" t="s">
        <v>135</v>
      </c>
      <c r="H120" t="s">
        <v>147</v>
      </c>
      <c r="I120" t="s">
        <v>34</v>
      </c>
      <c r="J120" t="s">
        <v>141</v>
      </c>
      <c r="K120" t="s">
        <v>84</v>
      </c>
      <c r="L120">
        <v>277</v>
      </c>
      <c r="M120">
        <v>601.02</v>
      </c>
      <c r="N120">
        <v>679.1526</v>
      </c>
      <c r="O120">
        <v>13</v>
      </c>
      <c r="P120">
        <v>166482.54</v>
      </c>
      <c r="Q120">
        <v>21642.73</v>
      </c>
      <c r="R120">
        <v>188125.27</v>
      </c>
      <c r="S120" t="s">
        <v>149</v>
      </c>
    </row>
    <row r="121" spans="1:19">
      <c r="A121" t="s">
        <v>146</v>
      </c>
      <c r="B121" t="s">
        <v>76</v>
      </c>
      <c r="C121" t="s">
        <v>77</v>
      </c>
      <c r="D121" t="s">
        <v>78</v>
      </c>
      <c r="E121" t="s">
        <v>79</v>
      </c>
      <c r="F121" t="s">
        <v>80</v>
      </c>
      <c r="G121" t="s">
        <v>135</v>
      </c>
      <c r="H121" t="s">
        <v>147</v>
      </c>
      <c r="I121" t="s">
        <v>34</v>
      </c>
      <c r="J121" t="s">
        <v>141</v>
      </c>
      <c r="K121" t="s">
        <v>84</v>
      </c>
      <c r="L121">
        <v>107</v>
      </c>
      <c r="M121">
        <v>601.02</v>
      </c>
      <c r="N121">
        <v>679.1526</v>
      </c>
      <c r="O121">
        <v>13</v>
      </c>
      <c r="P121">
        <v>64309.14</v>
      </c>
      <c r="Q121">
        <v>8360.19</v>
      </c>
      <c r="R121">
        <v>72669.33</v>
      </c>
      <c r="S121" t="s">
        <v>149</v>
      </c>
    </row>
    <row r="122" spans="1:19">
      <c r="A122" t="s">
        <v>146</v>
      </c>
      <c r="B122" t="s">
        <v>76</v>
      </c>
      <c r="C122" t="s">
        <v>77</v>
      </c>
      <c r="D122" t="s">
        <v>78</v>
      </c>
      <c r="E122" t="s">
        <v>79</v>
      </c>
      <c r="F122" t="s">
        <v>80</v>
      </c>
      <c r="G122" t="s">
        <v>135</v>
      </c>
      <c r="H122" t="s">
        <v>147</v>
      </c>
      <c r="I122" t="s">
        <v>34</v>
      </c>
      <c r="J122" t="s">
        <v>141</v>
      </c>
      <c r="K122" t="s">
        <v>84</v>
      </c>
      <c r="L122">
        <v>4</v>
      </c>
      <c r="M122">
        <v>601.02</v>
      </c>
      <c r="N122">
        <v>679.1526</v>
      </c>
      <c r="O122">
        <v>13</v>
      </c>
      <c r="P122">
        <v>2404.08</v>
      </c>
      <c r="Q122">
        <v>312.53</v>
      </c>
      <c r="R122">
        <v>2716.61</v>
      </c>
      <c r="S122" t="s">
        <v>148</v>
      </c>
    </row>
    <row r="123" spans="1:19">
      <c r="A123" t="s">
        <v>146</v>
      </c>
      <c r="B123" t="s">
        <v>76</v>
      </c>
      <c r="C123" t="s">
        <v>77</v>
      </c>
      <c r="D123" t="s">
        <v>78</v>
      </c>
      <c r="E123" t="s">
        <v>79</v>
      </c>
      <c r="F123" t="s">
        <v>80</v>
      </c>
      <c r="G123" t="s">
        <v>135</v>
      </c>
      <c r="H123" t="s">
        <v>147</v>
      </c>
      <c r="I123" t="s">
        <v>34</v>
      </c>
      <c r="J123" t="s">
        <v>141</v>
      </c>
      <c r="K123" t="s">
        <v>84</v>
      </c>
      <c r="L123">
        <v>48</v>
      </c>
      <c r="M123">
        <v>601.02</v>
      </c>
      <c r="N123">
        <v>679.1526</v>
      </c>
      <c r="O123">
        <v>13</v>
      </c>
      <c r="P123">
        <v>28848.96</v>
      </c>
      <c r="Q123">
        <v>3750.36</v>
      </c>
      <c r="R123">
        <v>32599.32</v>
      </c>
      <c r="S123" t="s">
        <v>150</v>
      </c>
    </row>
    <row r="124" spans="1:19">
      <c r="A124" t="s">
        <v>146</v>
      </c>
      <c r="B124" t="s">
        <v>76</v>
      </c>
      <c r="C124" t="s">
        <v>77</v>
      </c>
      <c r="D124" t="s">
        <v>78</v>
      </c>
      <c r="E124" t="s">
        <v>79</v>
      </c>
      <c r="F124" t="s">
        <v>80</v>
      </c>
      <c r="G124" t="s">
        <v>135</v>
      </c>
      <c r="H124" t="s">
        <v>147</v>
      </c>
      <c r="I124" t="s">
        <v>34</v>
      </c>
      <c r="J124" t="s">
        <v>141</v>
      </c>
      <c r="K124" t="s">
        <v>84</v>
      </c>
      <c r="L124">
        <v>163</v>
      </c>
      <c r="M124">
        <v>601.02</v>
      </c>
      <c r="N124">
        <v>679.1526</v>
      </c>
      <c r="O124">
        <v>13</v>
      </c>
      <c r="P124">
        <v>97966.26</v>
      </c>
      <c r="Q124">
        <v>12735.61</v>
      </c>
      <c r="R124">
        <v>110701.87</v>
      </c>
      <c r="S124" t="s">
        <v>143</v>
      </c>
    </row>
    <row r="125" spans="1:19">
      <c r="A125" t="s">
        <v>146</v>
      </c>
      <c r="B125" t="s">
        <v>76</v>
      </c>
      <c r="C125" t="s">
        <v>77</v>
      </c>
      <c r="D125" t="s">
        <v>78</v>
      </c>
      <c r="E125" t="s">
        <v>79</v>
      </c>
      <c r="F125" t="s">
        <v>80</v>
      </c>
      <c r="G125" t="s">
        <v>135</v>
      </c>
      <c r="H125" t="s">
        <v>147</v>
      </c>
      <c r="I125" t="s">
        <v>34</v>
      </c>
      <c r="J125" t="s">
        <v>141</v>
      </c>
      <c r="K125" t="s">
        <v>84</v>
      </c>
      <c r="L125">
        <v>97</v>
      </c>
      <c r="M125">
        <v>601.02</v>
      </c>
      <c r="N125">
        <v>679.1526</v>
      </c>
      <c r="O125">
        <v>13</v>
      </c>
      <c r="P125">
        <v>58298.94</v>
      </c>
      <c r="Q125">
        <v>7578.86</v>
      </c>
      <c r="R125">
        <v>65877.8</v>
      </c>
      <c r="S125" t="s">
        <v>142</v>
      </c>
    </row>
    <row r="126" spans="1:19">
      <c r="A126" t="s">
        <v>146</v>
      </c>
      <c r="B126" t="s">
        <v>76</v>
      </c>
      <c r="C126" t="s">
        <v>77</v>
      </c>
      <c r="D126" t="s">
        <v>78</v>
      </c>
      <c r="E126" t="s">
        <v>79</v>
      </c>
      <c r="F126" t="s">
        <v>80</v>
      </c>
      <c r="G126" t="s">
        <v>135</v>
      </c>
      <c r="H126" t="s">
        <v>147</v>
      </c>
      <c r="I126" t="s">
        <v>34</v>
      </c>
      <c r="J126" t="s">
        <v>141</v>
      </c>
      <c r="K126" t="s">
        <v>84</v>
      </c>
      <c r="L126">
        <v>44</v>
      </c>
      <c r="M126">
        <v>601.02</v>
      </c>
      <c r="N126">
        <v>679.1526</v>
      </c>
      <c r="O126">
        <v>13</v>
      </c>
      <c r="P126">
        <v>26444.88</v>
      </c>
      <c r="Q126">
        <v>3437.83</v>
      </c>
      <c r="R126">
        <v>29882.71</v>
      </c>
      <c r="S126" t="s">
        <v>144</v>
      </c>
    </row>
    <row r="127" spans="1:19">
      <c r="A127" t="s">
        <v>146</v>
      </c>
      <c r="B127" t="s">
        <v>76</v>
      </c>
      <c r="C127" t="s">
        <v>77</v>
      </c>
      <c r="D127" t="s">
        <v>78</v>
      </c>
      <c r="E127" t="s">
        <v>79</v>
      </c>
      <c r="F127" t="s">
        <v>80</v>
      </c>
      <c r="G127" t="s">
        <v>135</v>
      </c>
      <c r="H127" t="s">
        <v>147</v>
      </c>
      <c r="I127" t="s">
        <v>34</v>
      </c>
      <c r="J127" t="s">
        <v>141</v>
      </c>
      <c r="K127" t="s">
        <v>84</v>
      </c>
      <c r="L127">
        <v>237</v>
      </c>
      <c r="M127">
        <v>601.02</v>
      </c>
      <c r="N127">
        <v>679.1526</v>
      </c>
      <c r="O127">
        <v>13</v>
      </c>
      <c r="P127">
        <v>142441.74</v>
      </c>
      <c r="Q127">
        <v>18517.43</v>
      </c>
      <c r="R127">
        <v>160959.17</v>
      </c>
      <c r="S127" t="s">
        <v>143</v>
      </c>
    </row>
    <row r="128" spans="1:19">
      <c r="A128" t="s">
        <v>146</v>
      </c>
      <c r="B128" t="s">
        <v>76</v>
      </c>
      <c r="C128" t="s">
        <v>77</v>
      </c>
      <c r="D128" t="s">
        <v>78</v>
      </c>
      <c r="E128" t="s">
        <v>79</v>
      </c>
      <c r="F128" t="s">
        <v>80</v>
      </c>
      <c r="G128" t="s">
        <v>135</v>
      </c>
      <c r="H128" t="s">
        <v>147</v>
      </c>
      <c r="I128" t="s">
        <v>34</v>
      </c>
      <c r="J128" t="s">
        <v>141</v>
      </c>
      <c r="K128" t="s">
        <v>84</v>
      </c>
      <c r="L128">
        <v>385</v>
      </c>
      <c r="M128">
        <v>601.02</v>
      </c>
      <c r="N128">
        <v>679.1526</v>
      </c>
      <c r="O128">
        <v>13</v>
      </c>
      <c r="P128">
        <v>231392.7</v>
      </c>
      <c r="Q128">
        <v>30081.05</v>
      </c>
      <c r="R128">
        <v>261473.75</v>
      </c>
      <c r="S128" t="s">
        <v>145</v>
      </c>
    </row>
    <row r="129" spans="1:19">
      <c r="A129" t="s">
        <v>146</v>
      </c>
      <c r="B129" t="s">
        <v>76</v>
      </c>
      <c r="C129" t="s">
        <v>77</v>
      </c>
      <c r="D129" t="s">
        <v>78</v>
      </c>
      <c r="E129" t="s">
        <v>79</v>
      </c>
      <c r="F129" t="s">
        <v>80</v>
      </c>
      <c r="G129" t="s">
        <v>135</v>
      </c>
      <c r="H129" t="s">
        <v>147</v>
      </c>
      <c r="I129" t="s">
        <v>34</v>
      </c>
      <c r="J129" t="s">
        <v>141</v>
      </c>
      <c r="K129" t="s">
        <v>84</v>
      </c>
      <c r="L129">
        <v>112</v>
      </c>
      <c r="M129">
        <v>601.02</v>
      </c>
      <c r="N129">
        <v>679.1526</v>
      </c>
      <c r="O129">
        <v>13</v>
      </c>
      <c r="P129">
        <v>67314.24</v>
      </c>
      <c r="Q129">
        <v>8750.85</v>
      </c>
      <c r="R129">
        <v>76065.09</v>
      </c>
      <c r="S129" t="s">
        <v>149</v>
      </c>
    </row>
    <row r="130" spans="1:19">
      <c r="A130" t="s">
        <v>151</v>
      </c>
      <c r="B130" t="s">
        <v>76</v>
      </c>
      <c r="C130" t="s">
        <v>77</v>
      </c>
      <c r="D130" t="s">
        <v>78</v>
      </c>
      <c r="E130" t="s">
        <v>79</v>
      </c>
      <c r="F130" t="s">
        <v>80</v>
      </c>
      <c r="G130" t="s">
        <v>135</v>
      </c>
      <c r="H130" t="s">
        <v>152</v>
      </c>
      <c r="I130" t="s">
        <v>35</v>
      </c>
      <c r="J130" t="s">
        <v>153</v>
      </c>
      <c r="K130" t="s">
        <v>84</v>
      </c>
      <c r="L130">
        <v>3</v>
      </c>
      <c r="M130">
        <v>306.81</v>
      </c>
      <c r="N130">
        <v>346.6953</v>
      </c>
      <c r="O130">
        <v>13</v>
      </c>
      <c r="P130">
        <v>920.43</v>
      </c>
      <c r="Q130">
        <v>119.66</v>
      </c>
      <c r="R130">
        <v>1040.09</v>
      </c>
      <c r="S130" t="s">
        <v>148</v>
      </c>
    </row>
    <row r="131" spans="1:19">
      <c r="A131" t="s">
        <v>151</v>
      </c>
      <c r="B131" t="s">
        <v>76</v>
      </c>
      <c r="C131" t="s">
        <v>77</v>
      </c>
      <c r="D131" t="s">
        <v>78</v>
      </c>
      <c r="E131" t="s">
        <v>79</v>
      </c>
      <c r="F131" t="s">
        <v>80</v>
      </c>
      <c r="G131" t="s">
        <v>135</v>
      </c>
      <c r="H131" t="s">
        <v>152</v>
      </c>
      <c r="I131" t="s">
        <v>35</v>
      </c>
      <c r="J131" t="s">
        <v>153</v>
      </c>
      <c r="K131" t="s">
        <v>84</v>
      </c>
      <c r="L131">
        <v>223</v>
      </c>
      <c r="M131">
        <v>306.81</v>
      </c>
      <c r="N131">
        <v>346.6953</v>
      </c>
      <c r="O131">
        <v>13</v>
      </c>
      <c r="P131">
        <v>68418.63</v>
      </c>
      <c r="Q131">
        <v>8894.42</v>
      </c>
      <c r="R131">
        <v>77313.05</v>
      </c>
      <c r="S131" t="s">
        <v>142</v>
      </c>
    </row>
    <row r="132" spans="1:19">
      <c r="A132" t="s">
        <v>151</v>
      </c>
      <c r="B132" t="s">
        <v>76</v>
      </c>
      <c r="C132" t="s">
        <v>77</v>
      </c>
      <c r="D132" t="s">
        <v>78</v>
      </c>
      <c r="E132" t="s">
        <v>79</v>
      </c>
      <c r="F132" t="s">
        <v>80</v>
      </c>
      <c r="G132" t="s">
        <v>135</v>
      </c>
      <c r="H132" t="s">
        <v>152</v>
      </c>
      <c r="I132" t="s">
        <v>35</v>
      </c>
      <c r="J132" t="s">
        <v>153</v>
      </c>
      <c r="K132" t="s">
        <v>84</v>
      </c>
      <c r="L132">
        <v>304</v>
      </c>
      <c r="M132">
        <v>306.81</v>
      </c>
      <c r="N132">
        <v>346.6953</v>
      </c>
      <c r="O132">
        <v>13</v>
      </c>
      <c r="P132">
        <v>93270.24</v>
      </c>
      <c r="Q132">
        <v>12125.13</v>
      </c>
      <c r="R132">
        <v>105395.37</v>
      </c>
      <c r="S132" t="s">
        <v>142</v>
      </c>
    </row>
    <row r="133" spans="1:19">
      <c r="A133" t="s">
        <v>151</v>
      </c>
      <c r="B133" t="s">
        <v>76</v>
      </c>
      <c r="C133" t="s">
        <v>77</v>
      </c>
      <c r="D133" t="s">
        <v>78</v>
      </c>
      <c r="E133" t="s">
        <v>79</v>
      </c>
      <c r="F133" t="s">
        <v>80</v>
      </c>
      <c r="G133" t="s">
        <v>135</v>
      </c>
      <c r="H133" t="s">
        <v>152</v>
      </c>
      <c r="I133" t="s">
        <v>35</v>
      </c>
      <c r="J133" t="s">
        <v>153</v>
      </c>
      <c r="K133" t="s">
        <v>84</v>
      </c>
      <c r="L133">
        <v>151</v>
      </c>
      <c r="M133">
        <v>306.81</v>
      </c>
      <c r="N133">
        <v>346.6953</v>
      </c>
      <c r="O133">
        <v>13</v>
      </c>
      <c r="P133">
        <v>46328.31</v>
      </c>
      <c r="Q133">
        <v>6022.68</v>
      </c>
      <c r="R133">
        <v>52350.99</v>
      </c>
      <c r="S133" t="s">
        <v>143</v>
      </c>
    </row>
    <row r="134" spans="1:19">
      <c r="A134" t="s">
        <v>151</v>
      </c>
      <c r="B134" t="s">
        <v>76</v>
      </c>
      <c r="C134" t="s">
        <v>77</v>
      </c>
      <c r="D134" t="s">
        <v>78</v>
      </c>
      <c r="E134" t="s">
        <v>79</v>
      </c>
      <c r="F134" t="s">
        <v>80</v>
      </c>
      <c r="G134" t="s">
        <v>135</v>
      </c>
      <c r="H134" t="s">
        <v>152</v>
      </c>
      <c r="I134" t="s">
        <v>34</v>
      </c>
      <c r="J134" t="s">
        <v>141</v>
      </c>
      <c r="K134" t="s">
        <v>84</v>
      </c>
      <c r="L134">
        <v>99</v>
      </c>
      <c r="M134">
        <v>601.02</v>
      </c>
      <c r="N134">
        <v>679.1526</v>
      </c>
      <c r="O134">
        <v>13</v>
      </c>
      <c r="P134">
        <v>59500.98</v>
      </c>
      <c r="Q134">
        <v>7735.13</v>
      </c>
      <c r="R134">
        <v>67236.11</v>
      </c>
      <c r="S134" t="s">
        <v>145</v>
      </c>
    </row>
    <row r="135" spans="1:19">
      <c r="A135" t="s">
        <v>151</v>
      </c>
      <c r="B135" t="s">
        <v>76</v>
      </c>
      <c r="C135" t="s">
        <v>77</v>
      </c>
      <c r="D135" t="s">
        <v>78</v>
      </c>
      <c r="E135" t="s">
        <v>79</v>
      </c>
      <c r="F135" t="s">
        <v>80</v>
      </c>
      <c r="G135" t="s">
        <v>135</v>
      </c>
      <c r="H135" t="s">
        <v>152</v>
      </c>
      <c r="I135" t="s">
        <v>35</v>
      </c>
      <c r="J135" t="s">
        <v>153</v>
      </c>
      <c r="K135" t="s">
        <v>84</v>
      </c>
      <c r="L135">
        <v>44</v>
      </c>
      <c r="M135">
        <v>306.81</v>
      </c>
      <c r="N135">
        <v>346.6953</v>
      </c>
      <c r="O135">
        <v>13</v>
      </c>
      <c r="P135">
        <v>13499.64</v>
      </c>
      <c r="Q135">
        <v>1754.95</v>
      </c>
      <c r="R135">
        <v>15254.59</v>
      </c>
      <c r="S135" t="s">
        <v>150</v>
      </c>
    </row>
    <row r="136" spans="1:19">
      <c r="A136" t="s">
        <v>151</v>
      </c>
      <c r="B136" t="s">
        <v>76</v>
      </c>
      <c r="C136" t="s">
        <v>77</v>
      </c>
      <c r="D136" t="s">
        <v>78</v>
      </c>
      <c r="E136" t="s">
        <v>79</v>
      </c>
      <c r="F136" t="s">
        <v>80</v>
      </c>
      <c r="G136" t="s">
        <v>135</v>
      </c>
      <c r="H136" t="s">
        <v>152</v>
      </c>
      <c r="I136" t="s">
        <v>34</v>
      </c>
      <c r="J136" t="s">
        <v>141</v>
      </c>
      <c r="K136" t="s">
        <v>84</v>
      </c>
      <c r="L136">
        <v>34</v>
      </c>
      <c r="M136">
        <v>601.02</v>
      </c>
      <c r="N136">
        <v>679.1526</v>
      </c>
      <c r="O136">
        <v>13</v>
      </c>
      <c r="P136">
        <v>20434.68</v>
      </c>
      <c r="Q136">
        <v>2656.51</v>
      </c>
      <c r="R136">
        <v>23091.19</v>
      </c>
      <c r="S136" t="s">
        <v>150</v>
      </c>
    </row>
    <row r="137" spans="1:19">
      <c r="A137" t="s">
        <v>151</v>
      </c>
      <c r="B137" t="s">
        <v>76</v>
      </c>
      <c r="C137" t="s">
        <v>77</v>
      </c>
      <c r="D137" t="s">
        <v>78</v>
      </c>
      <c r="E137" t="s">
        <v>79</v>
      </c>
      <c r="F137" t="s">
        <v>80</v>
      </c>
      <c r="G137" t="s">
        <v>135</v>
      </c>
      <c r="H137" t="s">
        <v>152</v>
      </c>
      <c r="I137" t="s">
        <v>34</v>
      </c>
      <c r="J137" t="s">
        <v>141</v>
      </c>
      <c r="K137" t="s">
        <v>84</v>
      </c>
      <c r="L137">
        <v>301</v>
      </c>
      <c r="M137">
        <v>601.02</v>
      </c>
      <c r="N137">
        <v>679.1526</v>
      </c>
      <c r="O137">
        <v>13</v>
      </c>
      <c r="P137">
        <v>180907.02</v>
      </c>
      <c r="Q137">
        <v>23517.91</v>
      </c>
      <c r="R137">
        <v>204424.93</v>
      </c>
      <c r="S137" t="s">
        <v>150</v>
      </c>
    </row>
    <row r="138" spans="1:19">
      <c r="A138" t="s">
        <v>151</v>
      </c>
      <c r="B138" t="s">
        <v>76</v>
      </c>
      <c r="C138" t="s">
        <v>77</v>
      </c>
      <c r="D138" t="s">
        <v>78</v>
      </c>
      <c r="E138" t="s">
        <v>79</v>
      </c>
      <c r="F138" t="s">
        <v>80</v>
      </c>
      <c r="G138" t="s">
        <v>135</v>
      </c>
      <c r="H138" t="s">
        <v>152</v>
      </c>
      <c r="I138" t="s">
        <v>34</v>
      </c>
      <c r="J138" t="s">
        <v>141</v>
      </c>
      <c r="K138" t="s">
        <v>84</v>
      </c>
      <c r="L138">
        <v>182</v>
      </c>
      <c r="M138">
        <v>601.02</v>
      </c>
      <c r="N138">
        <v>679.1526</v>
      </c>
      <c r="O138">
        <v>13</v>
      </c>
      <c r="P138">
        <v>109385.64</v>
      </c>
      <c r="Q138">
        <v>14220.13</v>
      </c>
      <c r="R138">
        <v>123605.77</v>
      </c>
      <c r="S138" t="s">
        <v>143</v>
      </c>
    </row>
    <row r="139" spans="1:19">
      <c r="A139" t="s">
        <v>151</v>
      </c>
      <c r="B139" t="s">
        <v>76</v>
      </c>
      <c r="C139" t="s">
        <v>77</v>
      </c>
      <c r="D139" t="s">
        <v>78</v>
      </c>
      <c r="E139" t="s">
        <v>79</v>
      </c>
      <c r="F139" t="s">
        <v>80</v>
      </c>
      <c r="G139" t="s">
        <v>135</v>
      </c>
      <c r="H139" t="s">
        <v>152</v>
      </c>
      <c r="I139" t="s">
        <v>35</v>
      </c>
      <c r="J139" t="s">
        <v>153</v>
      </c>
      <c r="K139" t="s">
        <v>84</v>
      </c>
      <c r="L139">
        <v>29</v>
      </c>
      <c r="M139">
        <v>306.81</v>
      </c>
      <c r="N139">
        <v>346.6953</v>
      </c>
      <c r="O139">
        <v>13</v>
      </c>
      <c r="P139">
        <v>8897.49</v>
      </c>
      <c r="Q139">
        <v>1156.67</v>
      </c>
      <c r="R139">
        <v>10054.16</v>
      </c>
      <c r="S139" t="s">
        <v>142</v>
      </c>
    </row>
    <row r="140" spans="1:19">
      <c r="A140" t="s">
        <v>151</v>
      </c>
      <c r="B140" t="s">
        <v>76</v>
      </c>
      <c r="C140" t="s">
        <v>77</v>
      </c>
      <c r="D140" t="s">
        <v>78</v>
      </c>
      <c r="E140" t="s">
        <v>79</v>
      </c>
      <c r="F140" t="s">
        <v>80</v>
      </c>
      <c r="G140" t="s">
        <v>135</v>
      </c>
      <c r="H140" t="s">
        <v>152</v>
      </c>
      <c r="I140" t="s">
        <v>35</v>
      </c>
      <c r="J140" t="s">
        <v>153</v>
      </c>
      <c r="K140" t="s">
        <v>84</v>
      </c>
      <c r="L140">
        <v>177</v>
      </c>
      <c r="M140">
        <v>306.81</v>
      </c>
      <c r="N140">
        <v>346.6953</v>
      </c>
      <c r="O140">
        <v>13</v>
      </c>
      <c r="P140">
        <v>54305.37</v>
      </c>
      <c r="Q140">
        <v>7059.7</v>
      </c>
      <c r="R140">
        <v>61365.07</v>
      </c>
      <c r="S140" t="s">
        <v>143</v>
      </c>
    </row>
    <row r="141" spans="1:19">
      <c r="A141" t="s">
        <v>151</v>
      </c>
      <c r="B141" t="s">
        <v>76</v>
      </c>
      <c r="C141" t="s">
        <v>77</v>
      </c>
      <c r="D141" t="s">
        <v>78</v>
      </c>
      <c r="E141" t="s">
        <v>79</v>
      </c>
      <c r="F141" t="s">
        <v>80</v>
      </c>
      <c r="G141" t="s">
        <v>135</v>
      </c>
      <c r="H141" t="s">
        <v>152</v>
      </c>
      <c r="I141" t="s">
        <v>35</v>
      </c>
      <c r="J141" t="s">
        <v>153</v>
      </c>
      <c r="K141" t="s">
        <v>84</v>
      </c>
      <c r="L141">
        <v>97</v>
      </c>
      <c r="M141">
        <v>306.81</v>
      </c>
      <c r="N141">
        <v>346.6953</v>
      </c>
      <c r="O141">
        <v>13</v>
      </c>
      <c r="P141">
        <v>29760.57</v>
      </c>
      <c r="Q141">
        <v>3868.87</v>
      </c>
      <c r="R141">
        <v>33629.44</v>
      </c>
      <c r="S141" t="s">
        <v>149</v>
      </c>
    </row>
    <row r="142" spans="1:19">
      <c r="A142" t="s">
        <v>151</v>
      </c>
      <c r="B142" t="s">
        <v>76</v>
      </c>
      <c r="C142" t="s">
        <v>77</v>
      </c>
      <c r="D142" t="s">
        <v>78</v>
      </c>
      <c r="E142" t="s">
        <v>79</v>
      </c>
      <c r="F142" t="s">
        <v>80</v>
      </c>
      <c r="G142" t="s">
        <v>135</v>
      </c>
      <c r="H142" t="s">
        <v>152</v>
      </c>
      <c r="I142" t="s">
        <v>34</v>
      </c>
      <c r="J142" t="s">
        <v>141</v>
      </c>
      <c r="K142" t="s">
        <v>84</v>
      </c>
      <c r="L142">
        <v>81</v>
      </c>
      <c r="M142">
        <v>601.02</v>
      </c>
      <c r="N142">
        <v>679.1526</v>
      </c>
      <c r="O142">
        <v>13</v>
      </c>
      <c r="P142">
        <v>48682.62</v>
      </c>
      <c r="Q142">
        <v>6328.74</v>
      </c>
      <c r="R142">
        <v>55011.36</v>
      </c>
      <c r="S142" t="s">
        <v>144</v>
      </c>
    </row>
    <row r="143" spans="1:19">
      <c r="A143" t="s">
        <v>151</v>
      </c>
      <c r="B143" t="s">
        <v>76</v>
      </c>
      <c r="C143" t="s">
        <v>77</v>
      </c>
      <c r="D143" t="s">
        <v>78</v>
      </c>
      <c r="E143" t="s">
        <v>79</v>
      </c>
      <c r="F143" t="s">
        <v>80</v>
      </c>
      <c r="G143" t="s">
        <v>135</v>
      </c>
      <c r="H143" t="s">
        <v>152</v>
      </c>
      <c r="I143" t="s">
        <v>35</v>
      </c>
      <c r="J143" t="s">
        <v>153</v>
      </c>
      <c r="K143" t="s">
        <v>84</v>
      </c>
      <c r="L143">
        <v>27</v>
      </c>
      <c r="M143">
        <v>306.81</v>
      </c>
      <c r="N143">
        <v>346.6953</v>
      </c>
      <c r="O143">
        <v>13</v>
      </c>
      <c r="P143">
        <v>8283.87</v>
      </c>
      <c r="Q143">
        <v>1076.9</v>
      </c>
      <c r="R143">
        <v>9360.77</v>
      </c>
      <c r="S143" t="s">
        <v>150</v>
      </c>
    </row>
    <row r="144" spans="1:19">
      <c r="A144" t="s">
        <v>151</v>
      </c>
      <c r="B144" t="s">
        <v>76</v>
      </c>
      <c r="C144" t="s">
        <v>77</v>
      </c>
      <c r="D144" t="s">
        <v>78</v>
      </c>
      <c r="E144" t="s">
        <v>79</v>
      </c>
      <c r="F144" t="s">
        <v>80</v>
      </c>
      <c r="G144" t="s">
        <v>135</v>
      </c>
      <c r="H144" t="s">
        <v>152</v>
      </c>
      <c r="I144" t="s">
        <v>34</v>
      </c>
      <c r="J144" t="s">
        <v>141</v>
      </c>
      <c r="K144" t="s">
        <v>84</v>
      </c>
      <c r="L144">
        <v>29</v>
      </c>
      <c r="M144">
        <v>601.02</v>
      </c>
      <c r="N144">
        <v>679.1526</v>
      </c>
      <c r="O144">
        <v>13</v>
      </c>
      <c r="P144">
        <v>17429.58</v>
      </c>
      <c r="Q144">
        <v>2265.85</v>
      </c>
      <c r="R144">
        <v>19695.43</v>
      </c>
      <c r="S144" t="s">
        <v>142</v>
      </c>
    </row>
    <row r="145" spans="1:19">
      <c r="A145" t="s">
        <v>151</v>
      </c>
      <c r="B145" t="s">
        <v>76</v>
      </c>
      <c r="C145" t="s">
        <v>77</v>
      </c>
      <c r="D145" t="s">
        <v>78</v>
      </c>
      <c r="E145" t="s">
        <v>79</v>
      </c>
      <c r="F145" t="s">
        <v>80</v>
      </c>
      <c r="G145" t="s">
        <v>135</v>
      </c>
      <c r="H145" t="s">
        <v>152</v>
      </c>
      <c r="I145" t="s">
        <v>34</v>
      </c>
      <c r="J145" t="s">
        <v>141</v>
      </c>
      <c r="K145" t="s">
        <v>84</v>
      </c>
      <c r="L145">
        <v>228</v>
      </c>
      <c r="M145">
        <v>601.02</v>
      </c>
      <c r="N145">
        <v>679.1526</v>
      </c>
      <c r="O145">
        <v>13</v>
      </c>
      <c r="P145">
        <v>137032.56</v>
      </c>
      <c r="Q145">
        <v>17814.23</v>
      </c>
      <c r="R145">
        <v>154846.79</v>
      </c>
      <c r="S145" t="s">
        <v>142</v>
      </c>
    </row>
    <row r="146" spans="1:19">
      <c r="A146" t="s">
        <v>154</v>
      </c>
      <c r="B146" t="s">
        <v>76</v>
      </c>
      <c r="C146" t="s">
        <v>77</v>
      </c>
      <c r="D146" t="s">
        <v>78</v>
      </c>
      <c r="E146" t="s">
        <v>79</v>
      </c>
      <c r="F146" t="s">
        <v>80</v>
      </c>
      <c r="G146" t="s">
        <v>135</v>
      </c>
      <c r="H146" t="s">
        <v>155</v>
      </c>
      <c r="I146" t="s">
        <v>35</v>
      </c>
      <c r="J146" t="s">
        <v>153</v>
      </c>
      <c r="K146" t="s">
        <v>84</v>
      </c>
      <c r="L146">
        <v>263</v>
      </c>
      <c r="M146">
        <v>306.81</v>
      </c>
      <c r="N146">
        <v>346.6953</v>
      </c>
      <c r="O146">
        <v>13</v>
      </c>
      <c r="P146">
        <v>80691.03</v>
      </c>
      <c r="Q146">
        <v>10489.83</v>
      </c>
      <c r="R146">
        <v>91180.86</v>
      </c>
      <c r="S146" t="s">
        <v>149</v>
      </c>
    </row>
    <row r="147" spans="1:19">
      <c r="A147" t="s">
        <v>154</v>
      </c>
      <c r="B147" t="s">
        <v>76</v>
      </c>
      <c r="C147" t="s">
        <v>77</v>
      </c>
      <c r="D147" t="s">
        <v>78</v>
      </c>
      <c r="E147" t="s">
        <v>79</v>
      </c>
      <c r="F147" t="s">
        <v>80</v>
      </c>
      <c r="G147" t="s">
        <v>135</v>
      </c>
      <c r="H147" t="s">
        <v>155</v>
      </c>
      <c r="I147" t="s">
        <v>35</v>
      </c>
      <c r="J147" t="s">
        <v>153</v>
      </c>
      <c r="K147" t="s">
        <v>84</v>
      </c>
      <c r="L147">
        <v>92</v>
      </c>
      <c r="M147">
        <v>306.81</v>
      </c>
      <c r="N147">
        <v>346.6953</v>
      </c>
      <c r="O147">
        <v>13</v>
      </c>
      <c r="P147">
        <v>28226.52</v>
      </c>
      <c r="Q147">
        <v>3669.45</v>
      </c>
      <c r="R147">
        <v>31895.97</v>
      </c>
      <c r="S147" t="s">
        <v>142</v>
      </c>
    </row>
    <row r="148" spans="1:19">
      <c r="A148" t="s">
        <v>154</v>
      </c>
      <c r="B148" t="s">
        <v>76</v>
      </c>
      <c r="C148" t="s">
        <v>77</v>
      </c>
      <c r="D148" t="s">
        <v>78</v>
      </c>
      <c r="E148" t="s">
        <v>79</v>
      </c>
      <c r="F148" t="s">
        <v>80</v>
      </c>
      <c r="G148" t="s">
        <v>135</v>
      </c>
      <c r="H148" t="s">
        <v>155</v>
      </c>
      <c r="I148" t="s">
        <v>35</v>
      </c>
      <c r="J148" t="s">
        <v>153</v>
      </c>
      <c r="K148" t="s">
        <v>84</v>
      </c>
      <c r="L148">
        <v>22</v>
      </c>
      <c r="M148">
        <v>306.81</v>
      </c>
      <c r="N148">
        <v>346.6953</v>
      </c>
      <c r="O148">
        <v>13</v>
      </c>
      <c r="P148">
        <v>6749.82</v>
      </c>
      <c r="Q148">
        <v>877.48</v>
      </c>
      <c r="R148">
        <v>7627.3</v>
      </c>
      <c r="S148" t="s">
        <v>144</v>
      </c>
    </row>
    <row r="149" spans="1:19">
      <c r="A149" t="s">
        <v>154</v>
      </c>
      <c r="B149" t="s">
        <v>76</v>
      </c>
      <c r="C149" t="s">
        <v>77</v>
      </c>
      <c r="D149" t="s">
        <v>78</v>
      </c>
      <c r="E149" t="s">
        <v>79</v>
      </c>
      <c r="F149" t="s">
        <v>80</v>
      </c>
      <c r="G149" t="s">
        <v>135</v>
      </c>
      <c r="H149" t="s">
        <v>155</v>
      </c>
      <c r="I149" t="s">
        <v>35</v>
      </c>
      <c r="J149" t="s">
        <v>153</v>
      </c>
      <c r="K149" t="s">
        <v>84</v>
      </c>
      <c r="L149">
        <v>262</v>
      </c>
      <c r="M149">
        <v>306.81</v>
      </c>
      <c r="N149">
        <v>346.6953</v>
      </c>
      <c r="O149">
        <v>13</v>
      </c>
      <c r="P149">
        <v>80384.22</v>
      </c>
      <c r="Q149">
        <v>10449.95</v>
      </c>
      <c r="R149">
        <v>90834.17</v>
      </c>
      <c r="S149" t="s">
        <v>150</v>
      </c>
    </row>
    <row r="150" spans="1:19">
      <c r="A150" t="s">
        <v>154</v>
      </c>
      <c r="B150" t="s">
        <v>76</v>
      </c>
      <c r="C150" t="s">
        <v>77</v>
      </c>
      <c r="D150" t="s">
        <v>78</v>
      </c>
      <c r="E150" t="s">
        <v>79</v>
      </c>
      <c r="F150" t="s">
        <v>80</v>
      </c>
      <c r="G150" t="s">
        <v>135</v>
      </c>
      <c r="H150" t="s">
        <v>155</v>
      </c>
      <c r="I150" t="s">
        <v>35</v>
      </c>
      <c r="J150" t="s">
        <v>153</v>
      </c>
      <c r="K150" t="s">
        <v>84</v>
      </c>
      <c r="L150">
        <v>82</v>
      </c>
      <c r="M150">
        <v>306.81</v>
      </c>
      <c r="N150">
        <v>346.6953</v>
      </c>
      <c r="O150">
        <v>13</v>
      </c>
      <c r="P150">
        <v>25158.42</v>
      </c>
      <c r="Q150">
        <v>3270.59</v>
      </c>
      <c r="R150">
        <v>28429.01</v>
      </c>
      <c r="S150" t="s">
        <v>144</v>
      </c>
    </row>
    <row r="151" spans="1:19">
      <c r="A151" t="s">
        <v>154</v>
      </c>
      <c r="B151" t="s">
        <v>76</v>
      </c>
      <c r="C151" t="s">
        <v>77</v>
      </c>
      <c r="D151" t="s">
        <v>78</v>
      </c>
      <c r="E151" t="s">
        <v>79</v>
      </c>
      <c r="F151" t="s">
        <v>80</v>
      </c>
      <c r="G151" t="s">
        <v>135</v>
      </c>
      <c r="H151" t="s">
        <v>155</v>
      </c>
      <c r="I151" t="s">
        <v>35</v>
      </c>
      <c r="J151" t="s">
        <v>153</v>
      </c>
      <c r="K151" t="s">
        <v>84</v>
      </c>
      <c r="L151">
        <v>87</v>
      </c>
      <c r="M151">
        <v>306.81</v>
      </c>
      <c r="N151">
        <v>346.6953</v>
      </c>
      <c r="O151">
        <v>13</v>
      </c>
      <c r="P151">
        <v>26692.47</v>
      </c>
      <c r="Q151">
        <v>3470.02</v>
      </c>
      <c r="R151">
        <v>30162.49</v>
      </c>
      <c r="S151" t="s">
        <v>145</v>
      </c>
    </row>
    <row r="152" spans="1:19">
      <c r="A152" t="s">
        <v>154</v>
      </c>
      <c r="B152" t="s">
        <v>76</v>
      </c>
      <c r="C152" t="s">
        <v>77</v>
      </c>
      <c r="D152" t="s">
        <v>78</v>
      </c>
      <c r="E152" t="s">
        <v>79</v>
      </c>
      <c r="F152" t="s">
        <v>80</v>
      </c>
      <c r="G152" t="s">
        <v>135</v>
      </c>
      <c r="H152" t="s">
        <v>155</v>
      </c>
      <c r="I152" t="s">
        <v>35</v>
      </c>
      <c r="J152" t="s">
        <v>153</v>
      </c>
      <c r="K152" t="s">
        <v>84</v>
      </c>
      <c r="L152">
        <v>29</v>
      </c>
      <c r="M152">
        <v>306.81</v>
      </c>
      <c r="N152">
        <v>346.6953</v>
      </c>
      <c r="O152">
        <v>13</v>
      </c>
      <c r="P152">
        <v>8897.49</v>
      </c>
      <c r="Q152">
        <v>1156.67</v>
      </c>
      <c r="R152">
        <v>10054.16</v>
      </c>
      <c r="S152" t="s">
        <v>148</v>
      </c>
    </row>
    <row r="153" spans="1:19">
      <c r="A153" t="s">
        <v>154</v>
      </c>
      <c r="B153" t="s">
        <v>76</v>
      </c>
      <c r="C153" t="s">
        <v>77</v>
      </c>
      <c r="D153" t="s">
        <v>78</v>
      </c>
      <c r="E153" t="s">
        <v>79</v>
      </c>
      <c r="F153" t="s">
        <v>80</v>
      </c>
      <c r="G153" t="s">
        <v>135</v>
      </c>
      <c r="H153" t="s">
        <v>155</v>
      </c>
      <c r="I153" t="s">
        <v>35</v>
      </c>
      <c r="J153" t="s">
        <v>153</v>
      </c>
      <c r="K153" t="s">
        <v>84</v>
      </c>
      <c r="L153">
        <v>8</v>
      </c>
      <c r="M153">
        <v>306.81</v>
      </c>
      <c r="N153">
        <v>346.6953</v>
      </c>
      <c r="O153">
        <v>13</v>
      </c>
      <c r="P153">
        <v>2454.48</v>
      </c>
      <c r="Q153">
        <v>319.08</v>
      </c>
      <c r="R153">
        <v>2773.56</v>
      </c>
      <c r="S153" t="s">
        <v>148</v>
      </c>
    </row>
    <row r="154" spans="1:19">
      <c r="A154" t="s">
        <v>154</v>
      </c>
      <c r="B154" t="s">
        <v>76</v>
      </c>
      <c r="C154" t="s">
        <v>77</v>
      </c>
      <c r="D154" t="s">
        <v>78</v>
      </c>
      <c r="E154" t="s">
        <v>79</v>
      </c>
      <c r="F154" t="s">
        <v>80</v>
      </c>
      <c r="G154" t="s">
        <v>135</v>
      </c>
      <c r="H154" t="s">
        <v>155</v>
      </c>
      <c r="I154" t="s">
        <v>35</v>
      </c>
      <c r="J154" t="s">
        <v>153</v>
      </c>
      <c r="K154" t="s">
        <v>84</v>
      </c>
      <c r="L154">
        <v>419</v>
      </c>
      <c r="M154">
        <v>306.81</v>
      </c>
      <c r="N154">
        <v>346.6953</v>
      </c>
      <c r="O154">
        <v>13</v>
      </c>
      <c r="P154">
        <v>128553.39</v>
      </c>
      <c r="Q154">
        <v>16711.94</v>
      </c>
      <c r="R154">
        <v>145265.33</v>
      </c>
      <c r="S154" t="s">
        <v>142</v>
      </c>
    </row>
    <row r="155" spans="1:19">
      <c r="A155" t="s">
        <v>154</v>
      </c>
      <c r="B155" t="s">
        <v>76</v>
      </c>
      <c r="C155" t="s">
        <v>77</v>
      </c>
      <c r="D155" t="s">
        <v>78</v>
      </c>
      <c r="E155" t="s">
        <v>79</v>
      </c>
      <c r="F155" t="s">
        <v>80</v>
      </c>
      <c r="G155" t="s">
        <v>135</v>
      </c>
      <c r="H155" t="s">
        <v>155</v>
      </c>
      <c r="I155" t="s">
        <v>35</v>
      </c>
      <c r="J155" t="s">
        <v>153</v>
      </c>
      <c r="K155" t="s">
        <v>84</v>
      </c>
      <c r="L155">
        <v>12</v>
      </c>
      <c r="M155">
        <v>306.81</v>
      </c>
      <c r="N155">
        <v>346.6953</v>
      </c>
      <c r="O155">
        <v>13</v>
      </c>
      <c r="P155">
        <v>3681.72</v>
      </c>
      <c r="Q155">
        <v>478.62</v>
      </c>
      <c r="R155">
        <v>4160.34</v>
      </c>
      <c r="S155" t="s">
        <v>144</v>
      </c>
    </row>
    <row r="156" spans="1:19">
      <c r="A156" t="s">
        <v>154</v>
      </c>
      <c r="B156" t="s">
        <v>76</v>
      </c>
      <c r="C156" t="s">
        <v>77</v>
      </c>
      <c r="D156" t="s">
        <v>78</v>
      </c>
      <c r="E156" t="s">
        <v>79</v>
      </c>
      <c r="F156" t="s">
        <v>80</v>
      </c>
      <c r="G156" t="s">
        <v>135</v>
      </c>
      <c r="H156" t="s">
        <v>155</v>
      </c>
      <c r="I156" t="s">
        <v>35</v>
      </c>
      <c r="J156" t="s">
        <v>153</v>
      </c>
      <c r="K156" t="s">
        <v>84</v>
      </c>
      <c r="L156">
        <v>257</v>
      </c>
      <c r="M156">
        <v>306.81</v>
      </c>
      <c r="N156">
        <v>346.6953</v>
      </c>
      <c r="O156">
        <v>13</v>
      </c>
      <c r="P156">
        <v>78850.17</v>
      </c>
      <c r="Q156">
        <v>10250.52</v>
      </c>
      <c r="R156">
        <v>89100.69</v>
      </c>
      <c r="S156" t="s">
        <v>145</v>
      </c>
    </row>
    <row r="157" spans="1:19">
      <c r="A157" t="s">
        <v>154</v>
      </c>
      <c r="B157" t="s">
        <v>76</v>
      </c>
      <c r="C157" t="s">
        <v>77</v>
      </c>
      <c r="D157" t="s">
        <v>78</v>
      </c>
      <c r="E157" t="s">
        <v>79</v>
      </c>
      <c r="F157" t="s">
        <v>80</v>
      </c>
      <c r="G157" t="s">
        <v>135</v>
      </c>
      <c r="H157" t="s">
        <v>155</v>
      </c>
      <c r="I157" t="s">
        <v>35</v>
      </c>
      <c r="J157" t="s">
        <v>153</v>
      </c>
      <c r="K157" t="s">
        <v>84</v>
      </c>
      <c r="L157">
        <v>96</v>
      </c>
      <c r="M157">
        <v>306.81</v>
      </c>
      <c r="N157">
        <v>346.6953</v>
      </c>
      <c r="O157">
        <v>13</v>
      </c>
      <c r="P157">
        <v>29453.76</v>
      </c>
      <c r="Q157">
        <v>3828.99</v>
      </c>
      <c r="R157">
        <v>33282.75</v>
      </c>
      <c r="S157" t="s">
        <v>143</v>
      </c>
    </row>
    <row r="158" spans="1:19">
      <c r="A158" t="s">
        <v>154</v>
      </c>
      <c r="B158" t="s">
        <v>76</v>
      </c>
      <c r="C158" t="s">
        <v>77</v>
      </c>
      <c r="D158" t="s">
        <v>78</v>
      </c>
      <c r="E158" t="s">
        <v>79</v>
      </c>
      <c r="F158" t="s">
        <v>80</v>
      </c>
      <c r="G158" t="s">
        <v>135</v>
      </c>
      <c r="H158" t="s">
        <v>155</v>
      </c>
      <c r="I158" t="s">
        <v>35</v>
      </c>
      <c r="J158" t="s">
        <v>153</v>
      </c>
      <c r="K158" t="s">
        <v>84</v>
      </c>
      <c r="L158">
        <v>50</v>
      </c>
      <c r="M158">
        <v>306.81</v>
      </c>
      <c r="N158">
        <v>346.6953</v>
      </c>
      <c r="O158">
        <v>13</v>
      </c>
      <c r="P158">
        <v>15340.5</v>
      </c>
      <c r="Q158">
        <v>1994.27</v>
      </c>
      <c r="R158">
        <v>17334.77</v>
      </c>
      <c r="S158" t="s">
        <v>142</v>
      </c>
    </row>
    <row r="159" spans="1:19">
      <c r="A159" t="s">
        <v>154</v>
      </c>
      <c r="B159" t="s">
        <v>76</v>
      </c>
      <c r="C159" t="s">
        <v>77</v>
      </c>
      <c r="D159" t="s">
        <v>78</v>
      </c>
      <c r="E159" t="s">
        <v>79</v>
      </c>
      <c r="F159" t="s">
        <v>80</v>
      </c>
      <c r="G159" t="s">
        <v>135</v>
      </c>
      <c r="H159" t="s">
        <v>155</v>
      </c>
      <c r="I159" t="s">
        <v>35</v>
      </c>
      <c r="J159" t="s">
        <v>153</v>
      </c>
      <c r="K159" t="s">
        <v>84</v>
      </c>
      <c r="L159">
        <v>287</v>
      </c>
      <c r="M159">
        <v>306.81</v>
      </c>
      <c r="N159">
        <v>346.6953</v>
      </c>
      <c r="O159">
        <v>13</v>
      </c>
      <c r="P159">
        <v>88054.47</v>
      </c>
      <c r="Q159">
        <v>11447.08</v>
      </c>
      <c r="R159">
        <v>99501.55</v>
      </c>
      <c r="S159" t="s">
        <v>143</v>
      </c>
    </row>
    <row r="160" spans="1:19">
      <c r="A160" t="s">
        <v>154</v>
      </c>
      <c r="B160" t="s">
        <v>76</v>
      </c>
      <c r="C160" t="s">
        <v>77</v>
      </c>
      <c r="D160" t="s">
        <v>78</v>
      </c>
      <c r="E160" t="s">
        <v>79</v>
      </c>
      <c r="F160" t="s">
        <v>80</v>
      </c>
      <c r="G160" t="s">
        <v>135</v>
      </c>
      <c r="H160" t="s">
        <v>155</v>
      </c>
      <c r="I160" t="s">
        <v>35</v>
      </c>
      <c r="J160" t="s">
        <v>153</v>
      </c>
      <c r="K160" t="s">
        <v>84</v>
      </c>
      <c r="L160">
        <v>309</v>
      </c>
      <c r="M160">
        <v>306.81</v>
      </c>
      <c r="N160">
        <v>346.6953</v>
      </c>
      <c r="O160">
        <v>13</v>
      </c>
      <c r="P160">
        <v>94804.29</v>
      </c>
      <c r="Q160">
        <v>12324.56</v>
      </c>
      <c r="R160">
        <v>107128.85</v>
      </c>
      <c r="S160" t="s">
        <v>145</v>
      </c>
    </row>
    <row r="161" spans="1:19">
      <c r="A161" t="s">
        <v>154</v>
      </c>
      <c r="B161" t="s">
        <v>76</v>
      </c>
      <c r="C161" t="s">
        <v>77</v>
      </c>
      <c r="D161" t="s">
        <v>78</v>
      </c>
      <c r="E161" t="s">
        <v>79</v>
      </c>
      <c r="F161" t="s">
        <v>80</v>
      </c>
      <c r="G161" t="s">
        <v>135</v>
      </c>
      <c r="H161" t="s">
        <v>155</v>
      </c>
      <c r="I161" t="s">
        <v>35</v>
      </c>
      <c r="J161" t="s">
        <v>153</v>
      </c>
      <c r="K161" t="s">
        <v>84</v>
      </c>
      <c r="L161">
        <v>101</v>
      </c>
      <c r="M161">
        <v>306.81</v>
      </c>
      <c r="N161">
        <v>346.6953</v>
      </c>
      <c r="O161">
        <v>13</v>
      </c>
      <c r="P161">
        <v>30987.81</v>
      </c>
      <c r="Q161">
        <v>4028.42</v>
      </c>
      <c r="R161">
        <v>35016.23</v>
      </c>
      <c r="S161" t="s">
        <v>149</v>
      </c>
    </row>
    <row r="162" spans="1:19">
      <c r="A162" t="s">
        <v>154</v>
      </c>
      <c r="B162" t="s">
        <v>76</v>
      </c>
      <c r="C162" t="s">
        <v>77</v>
      </c>
      <c r="D162" t="s">
        <v>78</v>
      </c>
      <c r="E162" t="s">
        <v>79</v>
      </c>
      <c r="F162" t="s">
        <v>80</v>
      </c>
      <c r="G162" t="s">
        <v>135</v>
      </c>
      <c r="H162" t="s">
        <v>155</v>
      </c>
      <c r="I162" t="s">
        <v>35</v>
      </c>
      <c r="J162" t="s">
        <v>153</v>
      </c>
      <c r="K162" t="s">
        <v>84</v>
      </c>
      <c r="L162">
        <v>217</v>
      </c>
      <c r="M162">
        <v>306.81</v>
      </c>
      <c r="N162">
        <v>346.6953</v>
      </c>
      <c r="O162">
        <v>13</v>
      </c>
      <c r="P162">
        <v>66577.77</v>
      </c>
      <c r="Q162">
        <v>8655.11</v>
      </c>
      <c r="R162">
        <v>75232.88</v>
      </c>
      <c r="S162" t="s">
        <v>143</v>
      </c>
    </row>
    <row r="163" spans="1:19">
      <c r="A163" t="s">
        <v>156</v>
      </c>
      <c r="B163" t="s">
        <v>76</v>
      </c>
      <c r="C163" t="s">
        <v>77</v>
      </c>
      <c r="D163" t="s">
        <v>78</v>
      </c>
      <c r="E163" t="s">
        <v>79</v>
      </c>
      <c r="F163" t="s">
        <v>80</v>
      </c>
      <c r="G163" t="s">
        <v>157</v>
      </c>
      <c r="H163" t="s">
        <v>158</v>
      </c>
      <c r="I163" t="s">
        <v>41</v>
      </c>
      <c r="J163" t="s">
        <v>110</v>
      </c>
      <c r="K163" t="s">
        <v>84</v>
      </c>
      <c r="L163">
        <v>21</v>
      </c>
      <c r="M163">
        <v>792.86</v>
      </c>
      <c r="N163">
        <v>895.9318</v>
      </c>
      <c r="O163">
        <v>13</v>
      </c>
      <c r="P163">
        <v>16650.06</v>
      </c>
      <c r="Q163">
        <v>2164.51</v>
      </c>
      <c r="R163">
        <v>18814.57</v>
      </c>
      <c r="S163" t="s">
        <v>159</v>
      </c>
    </row>
    <row r="164" spans="1:19">
      <c r="A164" t="s">
        <v>156</v>
      </c>
      <c r="B164" t="s">
        <v>76</v>
      </c>
      <c r="C164" t="s">
        <v>77</v>
      </c>
      <c r="D164" t="s">
        <v>78</v>
      </c>
      <c r="E164" t="s">
        <v>79</v>
      </c>
      <c r="F164" t="s">
        <v>80</v>
      </c>
      <c r="G164" t="s">
        <v>157</v>
      </c>
      <c r="H164" t="s">
        <v>158</v>
      </c>
      <c r="I164" t="s">
        <v>39</v>
      </c>
      <c r="J164" t="s">
        <v>109</v>
      </c>
      <c r="K164" t="s">
        <v>84</v>
      </c>
      <c r="L164">
        <v>67</v>
      </c>
      <c r="M164">
        <v>249.94</v>
      </c>
      <c r="N164">
        <v>282.4322</v>
      </c>
      <c r="O164">
        <v>13</v>
      </c>
      <c r="P164">
        <v>16745.98</v>
      </c>
      <c r="Q164">
        <v>2176.98</v>
      </c>
      <c r="R164">
        <v>18922.96</v>
      </c>
      <c r="S164" t="s">
        <v>159</v>
      </c>
    </row>
    <row r="165" spans="1:19">
      <c r="A165" t="s">
        <v>156</v>
      </c>
      <c r="B165" t="s">
        <v>76</v>
      </c>
      <c r="C165" t="s">
        <v>77</v>
      </c>
      <c r="D165" t="s">
        <v>78</v>
      </c>
      <c r="E165" t="s">
        <v>87</v>
      </c>
      <c r="F165" t="s">
        <v>80</v>
      </c>
      <c r="G165" t="s">
        <v>157</v>
      </c>
      <c r="H165" t="s">
        <v>158</v>
      </c>
      <c r="I165" t="s">
        <v>53</v>
      </c>
      <c r="J165" t="s">
        <v>83</v>
      </c>
      <c r="K165" t="s">
        <v>84</v>
      </c>
      <c r="L165">
        <v>6</v>
      </c>
      <c r="M165">
        <v>282.34</v>
      </c>
      <c r="N165">
        <v>319.0442</v>
      </c>
      <c r="O165">
        <v>13</v>
      </c>
      <c r="P165">
        <v>1694.04</v>
      </c>
      <c r="Q165">
        <v>220.23</v>
      </c>
      <c r="R165">
        <v>1914.27</v>
      </c>
      <c r="S165" t="s">
        <v>159</v>
      </c>
    </row>
    <row r="166" spans="1:19">
      <c r="A166" t="s">
        <v>156</v>
      </c>
      <c r="B166" t="s">
        <v>76</v>
      </c>
      <c r="C166" t="s">
        <v>77</v>
      </c>
      <c r="D166" t="s">
        <v>78</v>
      </c>
      <c r="E166" t="s">
        <v>79</v>
      </c>
      <c r="F166" t="s">
        <v>80</v>
      </c>
      <c r="G166" t="s">
        <v>157</v>
      </c>
      <c r="H166" t="s">
        <v>158</v>
      </c>
      <c r="I166" t="s">
        <v>46</v>
      </c>
      <c r="J166" t="s">
        <v>95</v>
      </c>
      <c r="K166" t="s">
        <v>84</v>
      </c>
      <c r="L166">
        <v>81</v>
      </c>
      <c r="M166">
        <v>851.36</v>
      </c>
      <c r="N166">
        <v>962.0368</v>
      </c>
      <c r="O166">
        <v>13</v>
      </c>
      <c r="P166">
        <v>68960.16</v>
      </c>
      <c r="Q166">
        <v>8964.82</v>
      </c>
      <c r="R166">
        <v>77924.98</v>
      </c>
      <c r="S166" t="s">
        <v>159</v>
      </c>
    </row>
    <row r="167" spans="1:19">
      <c r="A167" t="s">
        <v>156</v>
      </c>
      <c r="B167" t="s">
        <v>76</v>
      </c>
      <c r="C167" t="s">
        <v>77</v>
      </c>
      <c r="D167" t="s">
        <v>78</v>
      </c>
      <c r="E167" t="s">
        <v>79</v>
      </c>
      <c r="F167" t="s">
        <v>80</v>
      </c>
      <c r="G167" t="s">
        <v>157</v>
      </c>
      <c r="H167" t="s">
        <v>158</v>
      </c>
      <c r="I167" t="s">
        <v>49</v>
      </c>
      <c r="J167" t="s">
        <v>92</v>
      </c>
      <c r="K167" t="s">
        <v>84</v>
      </c>
      <c r="L167">
        <v>2</v>
      </c>
      <c r="M167">
        <v>609.26</v>
      </c>
      <c r="N167">
        <v>688.4638</v>
      </c>
      <c r="O167">
        <v>13</v>
      </c>
      <c r="P167">
        <v>1218.52</v>
      </c>
      <c r="Q167">
        <v>158.41</v>
      </c>
      <c r="R167">
        <v>1376.93</v>
      </c>
      <c r="S167" t="s">
        <v>159</v>
      </c>
    </row>
    <row r="168" spans="1:19">
      <c r="A168" t="s">
        <v>156</v>
      </c>
      <c r="B168" t="s">
        <v>76</v>
      </c>
      <c r="C168" t="s">
        <v>77</v>
      </c>
      <c r="D168" t="s">
        <v>78</v>
      </c>
      <c r="E168" t="s">
        <v>79</v>
      </c>
      <c r="F168" t="s">
        <v>80</v>
      </c>
      <c r="G168" t="s">
        <v>157</v>
      </c>
      <c r="H168" t="s">
        <v>158</v>
      </c>
      <c r="I168" t="s">
        <v>51</v>
      </c>
      <c r="J168" t="s">
        <v>88</v>
      </c>
      <c r="K168" t="s">
        <v>84</v>
      </c>
      <c r="L168">
        <v>7</v>
      </c>
      <c r="M168">
        <v>541.72</v>
      </c>
      <c r="N168">
        <v>612.1436</v>
      </c>
      <c r="O168">
        <v>13</v>
      </c>
      <c r="P168">
        <v>3792.04</v>
      </c>
      <c r="Q168">
        <v>492.97</v>
      </c>
      <c r="R168">
        <v>4285.01</v>
      </c>
      <c r="S168" t="s">
        <v>159</v>
      </c>
    </row>
    <row r="169" spans="1:19">
      <c r="A169" t="s">
        <v>156</v>
      </c>
      <c r="B169" t="s">
        <v>76</v>
      </c>
      <c r="C169" t="s">
        <v>77</v>
      </c>
      <c r="D169" t="s">
        <v>78</v>
      </c>
      <c r="E169" t="s">
        <v>87</v>
      </c>
      <c r="F169" t="s">
        <v>80</v>
      </c>
      <c r="G169" t="s">
        <v>157</v>
      </c>
      <c r="H169" t="s">
        <v>158</v>
      </c>
      <c r="I169" t="s">
        <v>42</v>
      </c>
      <c r="J169" t="s">
        <v>101</v>
      </c>
      <c r="K169" t="s">
        <v>84</v>
      </c>
      <c r="L169">
        <v>6</v>
      </c>
      <c r="M169">
        <v>833.86</v>
      </c>
      <c r="N169">
        <v>942.2618</v>
      </c>
      <c r="O169">
        <v>13</v>
      </c>
      <c r="P169">
        <v>5003.16</v>
      </c>
      <c r="Q169">
        <v>650.41</v>
      </c>
      <c r="R169">
        <v>5653.57</v>
      </c>
      <c r="S169" t="s">
        <v>159</v>
      </c>
    </row>
    <row r="170" spans="1:19">
      <c r="A170" t="s">
        <v>156</v>
      </c>
      <c r="B170" t="s">
        <v>76</v>
      </c>
      <c r="C170" t="s">
        <v>77</v>
      </c>
      <c r="D170" t="s">
        <v>78</v>
      </c>
      <c r="E170" t="s">
        <v>79</v>
      </c>
      <c r="F170" t="s">
        <v>80</v>
      </c>
      <c r="G170" t="s">
        <v>157</v>
      </c>
      <c r="H170" t="s">
        <v>158</v>
      </c>
      <c r="I170" t="s">
        <v>48</v>
      </c>
      <c r="J170" t="s">
        <v>86</v>
      </c>
      <c r="K170" t="s">
        <v>84</v>
      </c>
      <c r="L170">
        <v>2</v>
      </c>
      <c r="M170">
        <v>2003.48</v>
      </c>
      <c r="N170">
        <v>2263.9324</v>
      </c>
      <c r="O170">
        <v>13</v>
      </c>
      <c r="P170">
        <v>4006.96</v>
      </c>
      <c r="Q170">
        <v>520.9</v>
      </c>
      <c r="R170">
        <v>4527.86</v>
      </c>
      <c r="S170" t="s">
        <v>159</v>
      </c>
    </row>
    <row r="171" spans="1:19">
      <c r="A171" t="s">
        <v>156</v>
      </c>
      <c r="B171" t="s">
        <v>76</v>
      </c>
      <c r="C171" t="s">
        <v>77</v>
      </c>
      <c r="D171" t="s">
        <v>78</v>
      </c>
      <c r="E171" t="s">
        <v>79</v>
      </c>
      <c r="F171" t="s">
        <v>80</v>
      </c>
      <c r="G171" t="s">
        <v>157</v>
      </c>
      <c r="H171" t="s">
        <v>158</v>
      </c>
      <c r="I171" t="s">
        <v>43</v>
      </c>
      <c r="J171" t="s">
        <v>98</v>
      </c>
      <c r="K171" t="s">
        <v>84</v>
      </c>
      <c r="L171">
        <v>2</v>
      </c>
      <c r="M171">
        <v>965.92</v>
      </c>
      <c r="N171">
        <v>1091.4896</v>
      </c>
      <c r="O171">
        <v>13</v>
      </c>
      <c r="P171">
        <v>1931.84</v>
      </c>
      <c r="Q171">
        <v>251.14</v>
      </c>
      <c r="R171">
        <v>2182.98</v>
      </c>
      <c r="S171" t="s">
        <v>159</v>
      </c>
    </row>
    <row r="172" spans="1:19">
      <c r="A172" t="s">
        <v>156</v>
      </c>
      <c r="B172" t="s">
        <v>76</v>
      </c>
      <c r="C172" t="s">
        <v>77</v>
      </c>
      <c r="D172" t="s">
        <v>78</v>
      </c>
      <c r="E172" t="s">
        <v>79</v>
      </c>
      <c r="F172" t="s">
        <v>80</v>
      </c>
      <c r="G172" t="s">
        <v>157</v>
      </c>
      <c r="H172" t="s">
        <v>158</v>
      </c>
      <c r="I172" t="s">
        <v>53</v>
      </c>
      <c r="J172" t="s">
        <v>83</v>
      </c>
      <c r="K172" t="s">
        <v>84</v>
      </c>
      <c r="L172">
        <v>76</v>
      </c>
      <c r="M172">
        <v>282.34</v>
      </c>
      <c r="N172">
        <v>319.0442</v>
      </c>
      <c r="O172">
        <v>13</v>
      </c>
      <c r="P172">
        <v>21457.84</v>
      </c>
      <c r="Q172">
        <v>2789.52</v>
      </c>
      <c r="R172">
        <v>24247.36</v>
      </c>
      <c r="S172" t="s">
        <v>159</v>
      </c>
    </row>
    <row r="173" spans="1:19">
      <c r="A173" t="s">
        <v>156</v>
      </c>
      <c r="B173" t="s">
        <v>76</v>
      </c>
      <c r="C173" t="s">
        <v>77</v>
      </c>
      <c r="D173" t="s">
        <v>78</v>
      </c>
      <c r="E173" t="s">
        <v>79</v>
      </c>
      <c r="F173" t="s">
        <v>80</v>
      </c>
      <c r="G173" t="s">
        <v>157</v>
      </c>
      <c r="H173" t="s">
        <v>158</v>
      </c>
      <c r="I173" t="s">
        <v>37</v>
      </c>
      <c r="J173" t="s">
        <v>90</v>
      </c>
      <c r="K173" t="s">
        <v>84</v>
      </c>
      <c r="L173">
        <v>3</v>
      </c>
      <c r="M173">
        <v>249.12</v>
      </c>
      <c r="N173">
        <v>281.5056</v>
      </c>
      <c r="O173">
        <v>13</v>
      </c>
      <c r="P173">
        <v>747.36</v>
      </c>
      <c r="Q173">
        <v>97.16</v>
      </c>
      <c r="R173">
        <v>844.52</v>
      </c>
      <c r="S173" t="s">
        <v>159</v>
      </c>
    </row>
    <row r="174" spans="1:19">
      <c r="A174" t="s">
        <v>156</v>
      </c>
      <c r="B174" t="s">
        <v>76</v>
      </c>
      <c r="C174" t="s">
        <v>77</v>
      </c>
      <c r="D174" t="s">
        <v>78</v>
      </c>
      <c r="E174" t="s">
        <v>79</v>
      </c>
      <c r="F174" t="s">
        <v>80</v>
      </c>
      <c r="G174" t="s">
        <v>157</v>
      </c>
      <c r="H174" t="s">
        <v>158</v>
      </c>
      <c r="I174" t="s">
        <v>40</v>
      </c>
      <c r="J174" t="s">
        <v>108</v>
      </c>
      <c r="K174" t="s">
        <v>84</v>
      </c>
      <c r="L174">
        <v>78</v>
      </c>
      <c r="M174">
        <v>316.76</v>
      </c>
      <c r="N174">
        <v>357.9388</v>
      </c>
      <c r="O174">
        <v>13</v>
      </c>
      <c r="P174">
        <v>24707.28</v>
      </c>
      <c r="Q174">
        <v>3211.95</v>
      </c>
      <c r="R174">
        <v>27919.23</v>
      </c>
      <c r="S174" t="s">
        <v>159</v>
      </c>
    </row>
    <row r="175" spans="1:19">
      <c r="A175" t="s">
        <v>156</v>
      </c>
      <c r="B175" t="s">
        <v>76</v>
      </c>
      <c r="C175" t="s">
        <v>77</v>
      </c>
      <c r="D175" t="s">
        <v>78</v>
      </c>
      <c r="E175" t="s">
        <v>79</v>
      </c>
      <c r="F175" t="s">
        <v>80</v>
      </c>
      <c r="G175" t="s">
        <v>157</v>
      </c>
      <c r="H175" t="s">
        <v>158</v>
      </c>
      <c r="I175" t="s">
        <v>47</v>
      </c>
      <c r="J175" t="s">
        <v>90</v>
      </c>
      <c r="K175" t="s">
        <v>84</v>
      </c>
      <c r="L175">
        <v>11</v>
      </c>
      <c r="M175">
        <v>1067.52</v>
      </c>
      <c r="N175">
        <v>1206.2976</v>
      </c>
      <c r="O175">
        <v>13</v>
      </c>
      <c r="P175">
        <v>11742.72</v>
      </c>
      <c r="Q175">
        <v>1526.55</v>
      </c>
      <c r="R175">
        <v>13269.27</v>
      </c>
      <c r="S175" t="s">
        <v>159</v>
      </c>
    </row>
    <row r="176" spans="1:19">
      <c r="A176" t="s">
        <v>156</v>
      </c>
      <c r="B176" t="s">
        <v>76</v>
      </c>
      <c r="C176" t="s">
        <v>77</v>
      </c>
      <c r="D176" t="s">
        <v>78</v>
      </c>
      <c r="E176" t="s">
        <v>79</v>
      </c>
      <c r="F176" t="s">
        <v>80</v>
      </c>
      <c r="G176" t="s">
        <v>157</v>
      </c>
      <c r="H176" t="s">
        <v>158</v>
      </c>
      <c r="I176" t="s">
        <v>38</v>
      </c>
      <c r="J176" t="s">
        <v>111</v>
      </c>
      <c r="K176" t="s">
        <v>84</v>
      </c>
      <c r="L176">
        <v>1000</v>
      </c>
      <c r="M176">
        <v>6.43</v>
      </c>
      <c r="N176">
        <v>7.2659</v>
      </c>
      <c r="O176">
        <v>13</v>
      </c>
      <c r="P176">
        <v>6430</v>
      </c>
      <c r="Q176">
        <v>835.9</v>
      </c>
      <c r="R176">
        <v>7265.9</v>
      </c>
      <c r="S176" t="s">
        <v>159</v>
      </c>
    </row>
    <row r="177" spans="1:19">
      <c r="A177" t="s">
        <v>156</v>
      </c>
      <c r="B177" t="s">
        <v>76</v>
      </c>
      <c r="C177" t="s">
        <v>77</v>
      </c>
      <c r="D177" t="s">
        <v>78</v>
      </c>
      <c r="E177" t="s">
        <v>87</v>
      </c>
      <c r="F177" t="s">
        <v>80</v>
      </c>
      <c r="G177" t="s">
        <v>157</v>
      </c>
      <c r="H177" t="s">
        <v>158</v>
      </c>
      <c r="I177" t="s">
        <v>38</v>
      </c>
      <c r="J177" t="s">
        <v>111</v>
      </c>
      <c r="K177" t="s">
        <v>84</v>
      </c>
      <c r="L177">
        <v>200</v>
      </c>
      <c r="M177">
        <v>6.43</v>
      </c>
      <c r="N177">
        <v>7.2659</v>
      </c>
      <c r="O177">
        <v>13</v>
      </c>
      <c r="P177">
        <v>1286</v>
      </c>
      <c r="Q177">
        <v>167.18</v>
      </c>
      <c r="R177">
        <v>1453.18</v>
      </c>
      <c r="S177" t="s">
        <v>159</v>
      </c>
    </row>
    <row r="178" spans="1:19">
      <c r="A178" t="s">
        <v>156</v>
      </c>
      <c r="B178" t="s">
        <v>76</v>
      </c>
      <c r="C178" t="s">
        <v>77</v>
      </c>
      <c r="D178" t="s">
        <v>78</v>
      </c>
      <c r="E178" t="s">
        <v>79</v>
      </c>
      <c r="F178" t="s">
        <v>80</v>
      </c>
      <c r="G178" t="s">
        <v>157</v>
      </c>
      <c r="H178" t="s">
        <v>158</v>
      </c>
      <c r="I178" t="s">
        <v>44</v>
      </c>
      <c r="J178" t="s">
        <v>99</v>
      </c>
      <c r="K178" t="s">
        <v>84</v>
      </c>
      <c r="L178">
        <v>8</v>
      </c>
      <c r="M178">
        <v>460</v>
      </c>
      <c r="N178">
        <v>519.8</v>
      </c>
      <c r="O178">
        <v>13</v>
      </c>
      <c r="P178">
        <v>3680</v>
      </c>
      <c r="Q178">
        <v>478.4</v>
      </c>
      <c r="R178">
        <v>4158.4</v>
      </c>
      <c r="S178" t="s">
        <v>159</v>
      </c>
    </row>
    <row r="179" spans="1:19">
      <c r="A179" t="s">
        <v>156</v>
      </c>
      <c r="B179" t="s">
        <v>76</v>
      </c>
      <c r="C179" t="s">
        <v>77</v>
      </c>
      <c r="D179" t="s">
        <v>78</v>
      </c>
      <c r="E179" t="s">
        <v>79</v>
      </c>
      <c r="F179" t="s">
        <v>80</v>
      </c>
      <c r="G179" t="s">
        <v>157</v>
      </c>
      <c r="H179" t="s">
        <v>158</v>
      </c>
      <c r="I179" t="s">
        <v>42</v>
      </c>
      <c r="J179" t="s">
        <v>101</v>
      </c>
      <c r="K179" t="s">
        <v>84</v>
      </c>
      <c r="L179">
        <v>44</v>
      </c>
      <c r="M179">
        <v>833.86</v>
      </c>
      <c r="N179">
        <v>942.2618</v>
      </c>
      <c r="O179">
        <v>13</v>
      </c>
      <c r="P179">
        <v>36689.84</v>
      </c>
      <c r="Q179">
        <v>4769.68</v>
      </c>
      <c r="R179">
        <v>41459.52</v>
      </c>
      <c r="S179" t="s">
        <v>159</v>
      </c>
    </row>
    <row r="180" spans="1:19">
      <c r="A180" t="s">
        <v>156</v>
      </c>
      <c r="B180" t="s">
        <v>76</v>
      </c>
      <c r="C180" t="s">
        <v>77</v>
      </c>
      <c r="D180" t="s">
        <v>78</v>
      </c>
      <c r="E180" t="s">
        <v>79</v>
      </c>
      <c r="F180" t="s">
        <v>80</v>
      </c>
      <c r="G180" t="s">
        <v>157</v>
      </c>
      <c r="H180" t="s">
        <v>158</v>
      </c>
      <c r="I180" t="s">
        <v>31</v>
      </c>
      <c r="J180" t="s">
        <v>104</v>
      </c>
      <c r="K180" t="s">
        <v>84</v>
      </c>
      <c r="L180">
        <v>205</v>
      </c>
      <c r="M180">
        <v>1637.73</v>
      </c>
      <c r="N180">
        <v>1850.6349</v>
      </c>
      <c r="O180">
        <v>13</v>
      </c>
      <c r="P180">
        <v>335734.65</v>
      </c>
      <c r="Q180">
        <v>43645.5</v>
      </c>
      <c r="R180">
        <v>379380.15</v>
      </c>
      <c r="S180" t="s">
        <v>159</v>
      </c>
    </row>
    <row r="181" spans="1:19">
      <c r="A181" t="s">
        <v>156</v>
      </c>
      <c r="B181" t="s">
        <v>76</v>
      </c>
      <c r="C181" t="s">
        <v>77</v>
      </c>
      <c r="D181" t="s">
        <v>78</v>
      </c>
      <c r="E181" t="s">
        <v>87</v>
      </c>
      <c r="F181" t="s">
        <v>80</v>
      </c>
      <c r="G181" t="s">
        <v>157</v>
      </c>
      <c r="H181" t="s">
        <v>158</v>
      </c>
      <c r="I181" t="s">
        <v>47</v>
      </c>
      <c r="J181" t="s">
        <v>90</v>
      </c>
      <c r="K181" t="s">
        <v>84</v>
      </c>
      <c r="L181">
        <v>106</v>
      </c>
      <c r="M181">
        <v>1067.52</v>
      </c>
      <c r="N181">
        <v>1206.2976</v>
      </c>
      <c r="O181">
        <v>13</v>
      </c>
      <c r="P181">
        <v>113157.12</v>
      </c>
      <c r="Q181">
        <v>14710.43</v>
      </c>
      <c r="R181">
        <v>127867.55</v>
      </c>
      <c r="S181" t="s">
        <v>159</v>
      </c>
    </row>
    <row r="182" spans="1:19">
      <c r="A182" t="s">
        <v>156</v>
      </c>
      <c r="B182" t="s">
        <v>76</v>
      </c>
      <c r="C182" t="s">
        <v>77</v>
      </c>
      <c r="D182" t="s">
        <v>78</v>
      </c>
      <c r="E182" t="s">
        <v>87</v>
      </c>
      <c r="F182" t="s">
        <v>80</v>
      </c>
      <c r="G182" t="s">
        <v>157</v>
      </c>
      <c r="H182" t="s">
        <v>158</v>
      </c>
      <c r="I182" t="s">
        <v>44</v>
      </c>
      <c r="J182" t="s">
        <v>99</v>
      </c>
      <c r="K182" t="s">
        <v>84</v>
      </c>
      <c r="L182">
        <v>106</v>
      </c>
      <c r="M182">
        <v>460</v>
      </c>
      <c r="N182">
        <v>519.8</v>
      </c>
      <c r="O182">
        <v>13</v>
      </c>
      <c r="P182">
        <v>48760</v>
      </c>
      <c r="Q182">
        <v>6338.8</v>
      </c>
      <c r="R182">
        <v>55098.8</v>
      </c>
      <c r="S182" t="s">
        <v>159</v>
      </c>
    </row>
    <row r="183" spans="1:19">
      <c r="A183" t="s">
        <v>156</v>
      </c>
      <c r="B183" t="s">
        <v>76</v>
      </c>
      <c r="C183" t="s">
        <v>77</v>
      </c>
      <c r="D183" t="s">
        <v>78</v>
      </c>
      <c r="E183" t="s">
        <v>79</v>
      </c>
      <c r="F183" t="s">
        <v>80</v>
      </c>
      <c r="G183" t="s">
        <v>157</v>
      </c>
      <c r="H183" t="s">
        <v>158</v>
      </c>
      <c r="I183" t="s">
        <v>52</v>
      </c>
      <c r="J183" t="s">
        <v>89</v>
      </c>
      <c r="K183" t="s">
        <v>84</v>
      </c>
      <c r="L183">
        <v>1</v>
      </c>
      <c r="M183">
        <v>776.84</v>
      </c>
      <c r="N183">
        <v>877.8292</v>
      </c>
      <c r="O183">
        <v>13</v>
      </c>
      <c r="P183">
        <v>776.84</v>
      </c>
      <c r="Q183">
        <v>100.99</v>
      </c>
      <c r="R183">
        <v>877.83</v>
      </c>
      <c r="S183" t="s">
        <v>159</v>
      </c>
    </row>
    <row r="184" spans="1:19">
      <c r="A184" t="s">
        <v>160</v>
      </c>
      <c r="B184" t="s">
        <v>76</v>
      </c>
      <c r="C184" t="s">
        <v>77</v>
      </c>
      <c r="D184" t="s">
        <v>78</v>
      </c>
      <c r="E184" t="s">
        <v>79</v>
      </c>
      <c r="F184" t="s">
        <v>80</v>
      </c>
      <c r="G184" t="s">
        <v>161</v>
      </c>
      <c r="H184" t="s">
        <v>162</v>
      </c>
      <c r="I184" t="s">
        <v>53</v>
      </c>
      <c r="J184" t="s">
        <v>83</v>
      </c>
      <c r="K184" t="s">
        <v>84</v>
      </c>
      <c r="L184">
        <v>139</v>
      </c>
      <c r="M184">
        <v>282.34</v>
      </c>
      <c r="N184">
        <v>319.0442</v>
      </c>
      <c r="O184">
        <v>13</v>
      </c>
      <c r="P184">
        <v>39245.26</v>
      </c>
      <c r="Q184">
        <v>5101.88</v>
      </c>
      <c r="R184">
        <v>44347.14</v>
      </c>
      <c r="S184" t="s">
        <v>159</v>
      </c>
    </row>
    <row r="185" spans="1:19">
      <c r="A185" t="s">
        <v>160</v>
      </c>
      <c r="B185" t="s">
        <v>76</v>
      </c>
      <c r="C185" t="s">
        <v>77</v>
      </c>
      <c r="D185" t="s">
        <v>78</v>
      </c>
      <c r="E185" t="s">
        <v>79</v>
      </c>
      <c r="F185" t="s">
        <v>80</v>
      </c>
      <c r="G185" t="s">
        <v>161</v>
      </c>
      <c r="H185" t="s">
        <v>162</v>
      </c>
      <c r="I185" t="s">
        <v>38</v>
      </c>
      <c r="J185" t="s">
        <v>111</v>
      </c>
      <c r="K185" t="s">
        <v>84</v>
      </c>
      <c r="L185">
        <v>400</v>
      </c>
      <c r="M185">
        <v>6.43</v>
      </c>
      <c r="N185">
        <v>7.2659</v>
      </c>
      <c r="O185">
        <v>13</v>
      </c>
      <c r="P185">
        <v>2572</v>
      </c>
      <c r="Q185">
        <v>334.36</v>
      </c>
      <c r="R185">
        <v>2906.36</v>
      </c>
      <c r="S185" t="s">
        <v>159</v>
      </c>
    </row>
    <row r="186" spans="1:19">
      <c r="A186" t="s">
        <v>160</v>
      </c>
      <c r="B186" t="s">
        <v>76</v>
      </c>
      <c r="C186" t="s">
        <v>77</v>
      </c>
      <c r="D186" t="s">
        <v>78</v>
      </c>
      <c r="E186" t="s">
        <v>79</v>
      </c>
      <c r="F186" t="s">
        <v>80</v>
      </c>
      <c r="G186" t="s">
        <v>161</v>
      </c>
      <c r="H186" t="s">
        <v>162</v>
      </c>
      <c r="I186" t="s">
        <v>42</v>
      </c>
      <c r="J186" t="s">
        <v>101</v>
      </c>
      <c r="K186" t="s">
        <v>84</v>
      </c>
      <c r="L186">
        <v>150</v>
      </c>
      <c r="M186">
        <v>833.86</v>
      </c>
      <c r="N186">
        <v>942.2618</v>
      </c>
      <c r="O186">
        <v>13</v>
      </c>
      <c r="P186">
        <v>125079</v>
      </c>
      <c r="Q186">
        <v>16260.27</v>
      </c>
      <c r="R186">
        <v>141339.27</v>
      </c>
      <c r="S186" t="s">
        <v>159</v>
      </c>
    </row>
    <row r="187" spans="1:19">
      <c r="A187" t="s">
        <v>160</v>
      </c>
      <c r="B187" t="s">
        <v>76</v>
      </c>
      <c r="C187" t="s">
        <v>77</v>
      </c>
      <c r="D187" t="s">
        <v>78</v>
      </c>
      <c r="E187" t="s">
        <v>79</v>
      </c>
      <c r="F187" t="s">
        <v>80</v>
      </c>
      <c r="G187" t="s">
        <v>161</v>
      </c>
      <c r="H187" t="s">
        <v>162</v>
      </c>
      <c r="I187" t="s">
        <v>43</v>
      </c>
      <c r="J187" t="s">
        <v>98</v>
      </c>
      <c r="K187" t="s">
        <v>84</v>
      </c>
      <c r="L187">
        <v>9</v>
      </c>
      <c r="M187">
        <v>965.92</v>
      </c>
      <c r="N187">
        <v>1091.4896</v>
      </c>
      <c r="O187">
        <v>13</v>
      </c>
      <c r="P187">
        <v>8693.28</v>
      </c>
      <c r="Q187">
        <v>1130.13</v>
      </c>
      <c r="R187">
        <v>9823.41</v>
      </c>
      <c r="S187" t="s">
        <v>159</v>
      </c>
    </row>
    <row r="188" spans="1:19">
      <c r="A188" t="s">
        <v>160</v>
      </c>
      <c r="B188" t="s">
        <v>76</v>
      </c>
      <c r="C188" t="s">
        <v>77</v>
      </c>
      <c r="D188" t="s">
        <v>78</v>
      </c>
      <c r="E188" t="s">
        <v>79</v>
      </c>
      <c r="F188" t="s">
        <v>80</v>
      </c>
      <c r="G188" t="s">
        <v>161</v>
      </c>
      <c r="H188" t="s">
        <v>162</v>
      </c>
      <c r="I188" t="s">
        <v>47</v>
      </c>
      <c r="J188" t="s">
        <v>90</v>
      </c>
      <c r="K188" t="s">
        <v>84</v>
      </c>
      <c r="L188">
        <v>104</v>
      </c>
      <c r="M188">
        <v>1067.52</v>
      </c>
      <c r="N188">
        <v>1206.2976</v>
      </c>
      <c r="O188">
        <v>13</v>
      </c>
      <c r="P188">
        <v>111022.08</v>
      </c>
      <c r="Q188">
        <v>14432.87</v>
      </c>
      <c r="R188">
        <v>125454.95</v>
      </c>
      <c r="S188" t="s">
        <v>159</v>
      </c>
    </row>
    <row r="189" spans="1:19">
      <c r="A189" t="s">
        <v>160</v>
      </c>
      <c r="B189" t="s">
        <v>76</v>
      </c>
      <c r="C189" t="s">
        <v>77</v>
      </c>
      <c r="D189" t="s">
        <v>78</v>
      </c>
      <c r="E189" t="s">
        <v>87</v>
      </c>
      <c r="F189" t="s">
        <v>80</v>
      </c>
      <c r="G189" t="s">
        <v>161</v>
      </c>
      <c r="H189" t="s">
        <v>162</v>
      </c>
      <c r="I189" t="s">
        <v>44</v>
      </c>
      <c r="J189" t="s">
        <v>99</v>
      </c>
      <c r="K189" t="s">
        <v>84</v>
      </c>
      <c r="L189">
        <v>126</v>
      </c>
      <c r="M189">
        <v>460</v>
      </c>
      <c r="N189">
        <v>519.8</v>
      </c>
      <c r="O189">
        <v>13</v>
      </c>
      <c r="P189">
        <v>57960</v>
      </c>
      <c r="Q189">
        <v>7534.8</v>
      </c>
      <c r="R189">
        <v>65494.8</v>
      </c>
      <c r="S189" t="s">
        <v>159</v>
      </c>
    </row>
    <row r="190" spans="1:19">
      <c r="A190" t="s">
        <v>160</v>
      </c>
      <c r="B190" t="s">
        <v>76</v>
      </c>
      <c r="C190" t="s">
        <v>77</v>
      </c>
      <c r="D190" t="s">
        <v>78</v>
      </c>
      <c r="E190" t="s">
        <v>79</v>
      </c>
      <c r="F190" t="s">
        <v>80</v>
      </c>
      <c r="G190" t="s">
        <v>161</v>
      </c>
      <c r="H190" t="s">
        <v>162</v>
      </c>
      <c r="I190" t="s">
        <v>37</v>
      </c>
      <c r="J190" t="s">
        <v>90</v>
      </c>
      <c r="K190" t="s">
        <v>84</v>
      </c>
      <c r="L190">
        <v>6</v>
      </c>
      <c r="M190">
        <v>249.12</v>
      </c>
      <c r="N190">
        <v>281.5056</v>
      </c>
      <c r="O190">
        <v>13</v>
      </c>
      <c r="P190">
        <v>1494.72</v>
      </c>
      <c r="Q190">
        <v>194.31</v>
      </c>
      <c r="R190">
        <v>1689.03</v>
      </c>
      <c r="S190" t="s">
        <v>159</v>
      </c>
    </row>
    <row r="191" spans="1:19">
      <c r="A191" t="s">
        <v>160</v>
      </c>
      <c r="B191" t="s">
        <v>76</v>
      </c>
      <c r="C191" t="s">
        <v>77</v>
      </c>
      <c r="D191" t="s">
        <v>78</v>
      </c>
      <c r="E191" t="s">
        <v>87</v>
      </c>
      <c r="F191" t="s">
        <v>80</v>
      </c>
      <c r="G191" t="s">
        <v>161</v>
      </c>
      <c r="H191" t="s">
        <v>162</v>
      </c>
      <c r="I191" t="s">
        <v>38</v>
      </c>
      <c r="J191" t="s">
        <v>111</v>
      </c>
      <c r="K191" t="s">
        <v>84</v>
      </c>
      <c r="L191">
        <v>900</v>
      </c>
      <c r="M191">
        <v>6.43</v>
      </c>
      <c r="N191">
        <v>7.2659</v>
      </c>
      <c r="O191">
        <v>13</v>
      </c>
      <c r="P191">
        <v>5787</v>
      </c>
      <c r="Q191">
        <v>752.31</v>
      </c>
      <c r="R191">
        <v>6539.31</v>
      </c>
      <c r="S191" t="s">
        <v>159</v>
      </c>
    </row>
    <row r="192" spans="1:19">
      <c r="A192" t="s">
        <v>160</v>
      </c>
      <c r="B192" t="s">
        <v>76</v>
      </c>
      <c r="C192" t="s">
        <v>77</v>
      </c>
      <c r="D192" t="s">
        <v>78</v>
      </c>
      <c r="E192" t="s">
        <v>79</v>
      </c>
      <c r="F192" t="s">
        <v>80</v>
      </c>
      <c r="G192" t="s">
        <v>161</v>
      </c>
      <c r="H192" t="s">
        <v>162</v>
      </c>
      <c r="I192" t="s">
        <v>50</v>
      </c>
      <c r="J192" t="s">
        <v>91</v>
      </c>
      <c r="K192" t="s">
        <v>84</v>
      </c>
      <c r="L192">
        <v>2</v>
      </c>
      <c r="M192">
        <v>752.72</v>
      </c>
      <c r="N192">
        <v>850.5736</v>
      </c>
      <c r="O192">
        <v>13</v>
      </c>
      <c r="P192">
        <v>1505.44</v>
      </c>
      <c r="Q192">
        <v>195.71</v>
      </c>
      <c r="R192">
        <v>1701.15</v>
      </c>
      <c r="S192" t="s">
        <v>159</v>
      </c>
    </row>
    <row r="193" spans="1:19">
      <c r="A193" t="s">
        <v>160</v>
      </c>
      <c r="B193" t="s">
        <v>76</v>
      </c>
      <c r="C193" t="s">
        <v>77</v>
      </c>
      <c r="D193" t="s">
        <v>78</v>
      </c>
      <c r="E193" t="s">
        <v>79</v>
      </c>
      <c r="F193" t="s">
        <v>80</v>
      </c>
      <c r="G193" t="s">
        <v>161</v>
      </c>
      <c r="H193" t="s">
        <v>162</v>
      </c>
      <c r="I193" t="s">
        <v>52</v>
      </c>
      <c r="J193" t="s">
        <v>89</v>
      </c>
      <c r="K193" t="s">
        <v>84</v>
      </c>
      <c r="L193">
        <v>2</v>
      </c>
      <c r="M193">
        <v>776.84</v>
      </c>
      <c r="N193">
        <v>877.8292</v>
      </c>
      <c r="O193">
        <v>13</v>
      </c>
      <c r="P193">
        <v>1553.68</v>
      </c>
      <c r="Q193">
        <v>201.98</v>
      </c>
      <c r="R193">
        <v>1755.66</v>
      </c>
      <c r="S193" t="s">
        <v>159</v>
      </c>
    </row>
    <row r="194" spans="1:19">
      <c r="A194" t="s">
        <v>160</v>
      </c>
      <c r="B194" t="s">
        <v>76</v>
      </c>
      <c r="C194" t="s">
        <v>77</v>
      </c>
      <c r="D194" t="s">
        <v>78</v>
      </c>
      <c r="E194" t="s">
        <v>79</v>
      </c>
      <c r="F194" t="s">
        <v>80</v>
      </c>
      <c r="G194" t="s">
        <v>161</v>
      </c>
      <c r="H194" t="s">
        <v>162</v>
      </c>
      <c r="I194" t="s">
        <v>40</v>
      </c>
      <c r="J194" t="s">
        <v>108</v>
      </c>
      <c r="K194" t="s">
        <v>84</v>
      </c>
      <c r="L194">
        <v>115</v>
      </c>
      <c r="M194">
        <v>316.76</v>
      </c>
      <c r="N194">
        <v>357.9388</v>
      </c>
      <c r="O194">
        <v>13</v>
      </c>
      <c r="P194">
        <v>36427.4</v>
      </c>
      <c r="Q194">
        <v>4735.56</v>
      </c>
      <c r="R194">
        <v>41162.96</v>
      </c>
      <c r="S194" t="s">
        <v>159</v>
      </c>
    </row>
    <row r="195" spans="1:19">
      <c r="A195" t="s">
        <v>160</v>
      </c>
      <c r="B195" t="s">
        <v>76</v>
      </c>
      <c r="C195" t="s">
        <v>77</v>
      </c>
      <c r="D195" t="s">
        <v>78</v>
      </c>
      <c r="E195" t="s">
        <v>87</v>
      </c>
      <c r="F195" t="s">
        <v>80</v>
      </c>
      <c r="G195" t="s">
        <v>161</v>
      </c>
      <c r="H195" t="s">
        <v>162</v>
      </c>
      <c r="I195" t="s">
        <v>47</v>
      </c>
      <c r="J195" t="s">
        <v>90</v>
      </c>
      <c r="K195" t="s">
        <v>84</v>
      </c>
      <c r="L195">
        <v>126</v>
      </c>
      <c r="M195">
        <v>1067.52</v>
      </c>
      <c r="N195">
        <v>1206.2976</v>
      </c>
      <c r="O195">
        <v>13</v>
      </c>
      <c r="P195">
        <v>134507.52</v>
      </c>
      <c r="Q195">
        <v>17485.98</v>
      </c>
      <c r="R195">
        <v>151993.5</v>
      </c>
      <c r="S195" t="s">
        <v>159</v>
      </c>
    </row>
    <row r="196" spans="1:19">
      <c r="A196" t="s">
        <v>160</v>
      </c>
      <c r="B196" t="s">
        <v>76</v>
      </c>
      <c r="C196" t="s">
        <v>77</v>
      </c>
      <c r="D196" t="s">
        <v>78</v>
      </c>
      <c r="E196" t="s">
        <v>79</v>
      </c>
      <c r="F196" t="s">
        <v>80</v>
      </c>
      <c r="G196" t="s">
        <v>161</v>
      </c>
      <c r="H196" t="s">
        <v>162</v>
      </c>
      <c r="I196" t="s">
        <v>36</v>
      </c>
      <c r="J196" t="s">
        <v>112</v>
      </c>
      <c r="K196" t="s">
        <v>84</v>
      </c>
      <c r="L196">
        <v>7</v>
      </c>
      <c r="M196">
        <v>2093.43</v>
      </c>
      <c r="N196">
        <v>2365.5759</v>
      </c>
      <c r="O196">
        <v>13</v>
      </c>
      <c r="P196">
        <v>14654.01</v>
      </c>
      <c r="Q196">
        <v>1905.02</v>
      </c>
      <c r="R196">
        <v>16559.03</v>
      </c>
      <c r="S196" t="s">
        <v>159</v>
      </c>
    </row>
    <row r="197" spans="1:19">
      <c r="A197" t="s">
        <v>160</v>
      </c>
      <c r="B197" t="s">
        <v>76</v>
      </c>
      <c r="C197" t="s">
        <v>77</v>
      </c>
      <c r="D197" t="s">
        <v>78</v>
      </c>
      <c r="E197" t="s">
        <v>79</v>
      </c>
      <c r="F197" t="s">
        <v>80</v>
      </c>
      <c r="G197" t="s">
        <v>161</v>
      </c>
      <c r="H197" t="s">
        <v>162</v>
      </c>
      <c r="I197" t="s">
        <v>46</v>
      </c>
      <c r="J197" t="s">
        <v>95</v>
      </c>
      <c r="K197" t="s">
        <v>84</v>
      </c>
      <c r="L197">
        <v>114</v>
      </c>
      <c r="M197">
        <v>851.36</v>
      </c>
      <c r="N197">
        <v>962.0368</v>
      </c>
      <c r="O197">
        <v>13</v>
      </c>
      <c r="P197">
        <v>97055.04</v>
      </c>
      <c r="Q197">
        <v>12617.16</v>
      </c>
      <c r="R197">
        <v>109672.2</v>
      </c>
      <c r="S197" t="s">
        <v>159</v>
      </c>
    </row>
    <row r="198" spans="1:19">
      <c r="A198" t="s">
        <v>160</v>
      </c>
      <c r="B198" t="s">
        <v>76</v>
      </c>
      <c r="C198" t="s">
        <v>77</v>
      </c>
      <c r="D198" t="s">
        <v>78</v>
      </c>
      <c r="E198" t="s">
        <v>79</v>
      </c>
      <c r="F198" t="s">
        <v>80</v>
      </c>
      <c r="G198" t="s">
        <v>161</v>
      </c>
      <c r="H198" t="s">
        <v>162</v>
      </c>
      <c r="I198" t="s">
        <v>31</v>
      </c>
      <c r="J198" t="s">
        <v>104</v>
      </c>
      <c r="K198" t="s">
        <v>84</v>
      </c>
      <c r="L198">
        <v>89</v>
      </c>
      <c r="M198">
        <v>1637.73</v>
      </c>
      <c r="N198">
        <v>1850.6349</v>
      </c>
      <c r="O198">
        <v>13</v>
      </c>
      <c r="P198">
        <v>145757.97</v>
      </c>
      <c r="Q198">
        <v>18948.54</v>
      </c>
      <c r="R198">
        <v>164706.51</v>
      </c>
      <c r="S198" t="s">
        <v>159</v>
      </c>
    </row>
    <row r="199" spans="1:19">
      <c r="A199" t="s">
        <v>160</v>
      </c>
      <c r="B199" t="s">
        <v>76</v>
      </c>
      <c r="C199" t="s">
        <v>77</v>
      </c>
      <c r="D199" t="s">
        <v>78</v>
      </c>
      <c r="E199" t="s">
        <v>79</v>
      </c>
      <c r="F199" t="s">
        <v>80</v>
      </c>
      <c r="G199" t="s">
        <v>161</v>
      </c>
      <c r="H199" t="s">
        <v>162</v>
      </c>
      <c r="I199" t="s">
        <v>39</v>
      </c>
      <c r="J199" t="s">
        <v>109</v>
      </c>
      <c r="K199" t="s">
        <v>84</v>
      </c>
      <c r="L199">
        <v>114</v>
      </c>
      <c r="M199">
        <v>249.94</v>
      </c>
      <c r="N199">
        <v>282.4322</v>
      </c>
      <c r="O199">
        <v>13</v>
      </c>
      <c r="P199">
        <v>28493.16</v>
      </c>
      <c r="Q199">
        <v>3704.11</v>
      </c>
      <c r="R199">
        <v>32197.27</v>
      </c>
      <c r="S199" t="s">
        <v>159</v>
      </c>
    </row>
    <row r="200" spans="1:19">
      <c r="A200" t="s">
        <v>160</v>
      </c>
      <c r="B200" t="s">
        <v>76</v>
      </c>
      <c r="C200" t="s">
        <v>77</v>
      </c>
      <c r="D200" t="s">
        <v>78</v>
      </c>
      <c r="E200" t="s">
        <v>79</v>
      </c>
      <c r="F200" t="s">
        <v>80</v>
      </c>
      <c r="G200" t="s">
        <v>161</v>
      </c>
      <c r="H200" t="s">
        <v>162</v>
      </c>
      <c r="I200" t="s">
        <v>44</v>
      </c>
      <c r="J200" t="s">
        <v>99</v>
      </c>
      <c r="K200" t="s">
        <v>84</v>
      </c>
      <c r="L200">
        <v>109</v>
      </c>
      <c r="M200">
        <v>460</v>
      </c>
      <c r="N200">
        <v>519.8</v>
      </c>
      <c r="O200">
        <v>13</v>
      </c>
      <c r="P200">
        <v>50140</v>
      </c>
      <c r="Q200">
        <v>6518.2</v>
      </c>
      <c r="R200">
        <v>56658.2</v>
      </c>
      <c r="S200" t="s">
        <v>159</v>
      </c>
    </row>
    <row r="201" spans="1:19">
      <c r="A201" t="s">
        <v>163</v>
      </c>
      <c r="B201" t="s">
        <v>76</v>
      </c>
      <c r="C201" t="s">
        <v>77</v>
      </c>
      <c r="D201" t="s">
        <v>78</v>
      </c>
      <c r="E201" t="s">
        <v>87</v>
      </c>
      <c r="F201" t="s">
        <v>80</v>
      </c>
      <c r="G201" t="s">
        <v>164</v>
      </c>
      <c r="H201" t="s">
        <v>165</v>
      </c>
      <c r="I201" t="s">
        <v>47</v>
      </c>
      <c r="J201" t="s">
        <v>90</v>
      </c>
      <c r="K201" t="s">
        <v>84</v>
      </c>
      <c r="L201">
        <v>120</v>
      </c>
      <c r="M201">
        <v>1067.52</v>
      </c>
      <c r="N201">
        <v>1206.2976</v>
      </c>
      <c r="O201">
        <v>13</v>
      </c>
      <c r="P201">
        <v>128102.4</v>
      </c>
      <c r="Q201">
        <v>16653.31</v>
      </c>
      <c r="R201">
        <v>144755.71</v>
      </c>
      <c r="S201" t="s">
        <v>159</v>
      </c>
    </row>
    <row r="202" spans="1:19">
      <c r="A202" t="s">
        <v>163</v>
      </c>
      <c r="B202" t="s">
        <v>76</v>
      </c>
      <c r="C202" t="s">
        <v>77</v>
      </c>
      <c r="D202" t="s">
        <v>78</v>
      </c>
      <c r="E202" t="s">
        <v>79</v>
      </c>
      <c r="F202" t="s">
        <v>80</v>
      </c>
      <c r="G202" t="s">
        <v>164</v>
      </c>
      <c r="H202" t="s">
        <v>165</v>
      </c>
      <c r="I202" t="s">
        <v>49</v>
      </c>
      <c r="J202" t="s">
        <v>92</v>
      </c>
      <c r="K202" t="s">
        <v>84</v>
      </c>
      <c r="L202">
        <v>5</v>
      </c>
      <c r="M202">
        <v>609.26</v>
      </c>
      <c r="N202">
        <v>688.4638</v>
      </c>
      <c r="O202">
        <v>13</v>
      </c>
      <c r="P202">
        <v>3046.3</v>
      </c>
      <c r="Q202">
        <v>396.02</v>
      </c>
      <c r="R202">
        <v>3442.32</v>
      </c>
      <c r="S202" t="s">
        <v>159</v>
      </c>
    </row>
    <row r="203" spans="1:19">
      <c r="A203" t="s">
        <v>163</v>
      </c>
      <c r="B203" t="s">
        <v>76</v>
      </c>
      <c r="C203" t="s">
        <v>77</v>
      </c>
      <c r="D203" t="s">
        <v>78</v>
      </c>
      <c r="E203" t="s">
        <v>79</v>
      </c>
      <c r="F203" t="s">
        <v>80</v>
      </c>
      <c r="G203" t="s">
        <v>164</v>
      </c>
      <c r="H203" t="s">
        <v>165</v>
      </c>
      <c r="I203" t="s">
        <v>47</v>
      </c>
      <c r="J203" t="s">
        <v>90</v>
      </c>
      <c r="K203" t="s">
        <v>84</v>
      </c>
      <c r="L203">
        <v>252</v>
      </c>
      <c r="M203">
        <v>1067.52</v>
      </c>
      <c r="N203">
        <v>1206.2976</v>
      </c>
      <c r="O203">
        <v>13</v>
      </c>
      <c r="P203">
        <v>269015.04</v>
      </c>
      <c r="Q203">
        <v>34971.96</v>
      </c>
      <c r="R203">
        <v>303987</v>
      </c>
      <c r="S203" t="s">
        <v>159</v>
      </c>
    </row>
    <row r="204" spans="1:19">
      <c r="A204" t="s">
        <v>163</v>
      </c>
      <c r="B204" t="s">
        <v>76</v>
      </c>
      <c r="C204" t="s">
        <v>77</v>
      </c>
      <c r="D204" t="s">
        <v>78</v>
      </c>
      <c r="E204" t="s">
        <v>79</v>
      </c>
      <c r="F204" t="s">
        <v>80</v>
      </c>
      <c r="G204" t="s">
        <v>164</v>
      </c>
      <c r="H204" t="s">
        <v>165</v>
      </c>
      <c r="I204" t="s">
        <v>53</v>
      </c>
      <c r="J204" t="s">
        <v>83</v>
      </c>
      <c r="K204" t="s">
        <v>84</v>
      </c>
      <c r="L204">
        <v>354</v>
      </c>
      <c r="M204">
        <v>282.34</v>
      </c>
      <c r="N204">
        <v>319.0442</v>
      </c>
      <c r="O204">
        <v>13</v>
      </c>
      <c r="P204">
        <v>99948.36</v>
      </c>
      <c r="Q204">
        <v>12993.29</v>
      </c>
      <c r="R204">
        <v>112941.65</v>
      </c>
      <c r="S204" t="s">
        <v>159</v>
      </c>
    </row>
    <row r="205" spans="1:19">
      <c r="A205" t="s">
        <v>163</v>
      </c>
      <c r="B205" t="s">
        <v>76</v>
      </c>
      <c r="C205" t="s">
        <v>77</v>
      </c>
      <c r="D205" t="s">
        <v>78</v>
      </c>
      <c r="E205" t="s">
        <v>79</v>
      </c>
      <c r="F205" t="s">
        <v>80</v>
      </c>
      <c r="G205" t="s">
        <v>164</v>
      </c>
      <c r="H205" t="s">
        <v>165</v>
      </c>
      <c r="I205" t="s">
        <v>52</v>
      </c>
      <c r="J205" t="s">
        <v>89</v>
      </c>
      <c r="K205" t="s">
        <v>84</v>
      </c>
      <c r="L205">
        <v>1</v>
      </c>
      <c r="M205">
        <v>776.84</v>
      </c>
      <c r="N205">
        <v>877.8292</v>
      </c>
      <c r="O205">
        <v>13</v>
      </c>
      <c r="P205">
        <v>776.84</v>
      </c>
      <c r="Q205">
        <v>100.99</v>
      </c>
      <c r="R205">
        <v>877.83</v>
      </c>
      <c r="S205" t="s">
        <v>159</v>
      </c>
    </row>
    <row r="206" spans="1:19">
      <c r="A206" t="s">
        <v>163</v>
      </c>
      <c r="B206" t="s">
        <v>76</v>
      </c>
      <c r="C206" t="s">
        <v>77</v>
      </c>
      <c r="D206" t="s">
        <v>78</v>
      </c>
      <c r="E206" t="s">
        <v>79</v>
      </c>
      <c r="F206" t="s">
        <v>80</v>
      </c>
      <c r="G206" t="s">
        <v>164</v>
      </c>
      <c r="H206" t="s">
        <v>165</v>
      </c>
      <c r="I206" t="s">
        <v>48</v>
      </c>
      <c r="J206" t="s">
        <v>86</v>
      </c>
      <c r="K206" t="s">
        <v>84</v>
      </c>
      <c r="L206">
        <v>6</v>
      </c>
      <c r="M206">
        <v>2003.48</v>
      </c>
      <c r="N206">
        <v>2263.9324</v>
      </c>
      <c r="O206">
        <v>13</v>
      </c>
      <c r="P206">
        <v>12020.88</v>
      </c>
      <c r="Q206">
        <v>1562.71</v>
      </c>
      <c r="R206">
        <v>13583.59</v>
      </c>
      <c r="S206" t="s">
        <v>159</v>
      </c>
    </row>
    <row r="207" spans="1:19">
      <c r="A207" t="s">
        <v>163</v>
      </c>
      <c r="B207" t="s">
        <v>76</v>
      </c>
      <c r="C207" t="s">
        <v>77</v>
      </c>
      <c r="D207" t="s">
        <v>78</v>
      </c>
      <c r="E207" t="s">
        <v>79</v>
      </c>
      <c r="F207" t="s">
        <v>80</v>
      </c>
      <c r="G207" t="s">
        <v>164</v>
      </c>
      <c r="H207" t="s">
        <v>165</v>
      </c>
      <c r="I207" t="s">
        <v>51</v>
      </c>
      <c r="J207" t="s">
        <v>88</v>
      </c>
      <c r="K207" t="s">
        <v>84</v>
      </c>
      <c r="L207">
        <v>31</v>
      </c>
      <c r="M207">
        <v>541.72</v>
      </c>
      <c r="N207">
        <v>612.1436</v>
      </c>
      <c r="O207">
        <v>13</v>
      </c>
      <c r="P207">
        <v>16793.32</v>
      </c>
      <c r="Q207">
        <v>2183.13</v>
      </c>
      <c r="R207">
        <v>18976.45</v>
      </c>
      <c r="S207" t="s">
        <v>159</v>
      </c>
    </row>
    <row r="208" spans="1:19">
      <c r="A208" t="s">
        <v>163</v>
      </c>
      <c r="B208" t="s">
        <v>76</v>
      </c>
      <c r="C208" t="s">
        <v>77</v>
      </c>
      <c r="D208" t="s">
        <v>78</v>
      </c>
      <c r="E208" t="s">
        <v>87</v>
      </c>
      <c r="F208" t="s">
        <v>80</v>
      </c>
      <c r="G208" t="s">
        <v>164</v>
      </c>
      <c r="H208" t="s">
        <v>165</v>
      </c>
      <c r="I208" t="s">
        <v>53</v>
      </c>
      <c r="J208" t="s">
        <v>83</v>
      </c>
      <c r="K208" t="s">
        <v>84</v>
      </c>
      <c r="L208">
        <v>25</v>
      </c>
      <c r="M208">
        <v>282.34</v>
      </c>
      <c r="N208">
        <v>319.0442</v>
      </c>
      <c r="O208">
        <v>13</v>
      </c>
      <c r="P208">
        <v>7058.5</v>
      </c>
      <c r="Q208">
        <v>917.61</v>
      </c>
      <c r="R208">
        <v>7976.11</v>
      </c>
      <c r="S208" t="s">
        <v>159</v>
      </c>
    </row>
    <row r="209" spans="1:19">
      <c r="A209" t="s">
        <v>166</v>
      </c>
      <c r="B209" t="s">
        <v>76</v>
      </c>
      <c r="C209" t="s">
        <v>77</v>
      </c>
      <c r="D209" t="s">
        <v>78</v>
      </c>
      <c r="E209" t="s">
        <v>87</v>
      </c>
      <c r="F209" t="s">
        <v>80</v>
      </c>
      <c r="G209" t="s">
        <v>164</v>
      </c>
      <c r="H209" t="s">
        <v>167</v>
      </c>
      <c r="I209" t="s">
        <v>44</v>
      </c>
      <c r="J209" t="s">
        <v>99</v>
      </c>
      <c r="K209" t="s">
        <v>84</v>
      </c>
      <c r="L209">
        <v>131</v>
      </c>
      <c r="M209">
        <v>460</v>
      </c>
      <c r="N209">
        <v>519.8</v>
      </c>
      <c r="O209">
        <v>13</v>
      </c>
      <c r="P209">
        <v>60260</v>
      </c>
      <c r="Q209">
        <v>7833.8</v>
      </c>
      <c r="R209">
        <v>68093.8</v>
      </c>
      <c r="S209" t="s">
        <v>159</v>
      </c>
    </row>
    <row r="210" spans="1:19">
      <c r="A210" t="s">
        <v>166</v>
      </c>
      <c r="B210" t="s">
        <v>76</v>
      </c>
      <c r="C210" t="s">
        <v>77</v>
      </c>
      <c r="D210" t="s">
        <v>78</v>
      </c>
      <c r="E210" t="s">
        <v>87</v>
      </c>
      <c r="F210" t="s">
        <v>80</v>
      </c>
      <c r="G210" t="s">
        <v>164</v>
      </c>
      <c r="H210" t="s">
        <v>167</v>
      </c>
      <c r="I210" t="s">
        <v>43</v>
      </c>
      <c r="J210" t="s">
        <v>98</v>
      </c>
      <c r="K210" t="s">
        <v>84</v>
      </c>
      <c r="L210">
        <v>5</v>
      </c>
      <c r="M210">
        <v>965.92</v>
      </c>
      <c r="N210">
        <v>1091.4896</v>
      </c>
      <c r="O210">
        <v>13</v>
      </c>
      <c r="P210">
        <v>4829.6</v>
      </c>
      <c r="Q210">
        <v>627.85</v>
      </c>
      <c r="R210">
        <v>5457.45</v>
      </c>
      <c r="S210" t="s">
        <v>159</v>
      </c>
    </row>
    <row r="211" spans="1:19">
      <c r="A211" t="s">
        <v>166</v>
      </c>
      <c r="B211" t="s">
        <v>76</v>
      </c>
      <c r="C211" t="s">
        <v>77</v>
      </c>
      <c r="D211" t="s">
        <v>78</v>
      </c>
      <c r="E211" t="s">
        <v>79</v>
      </c>
      <c r="F211" t="s">
        <v>80</v>
      </c>
      <c r="G211" t="s">
        <v>164</v>
      </c>
      <c r="H211" t="s">
        <v>167</v>
      </c>
      <c r="I211" t="s">
        <v>39</v>
      </c>
      <c r="J211" t="s">
        <v>109</v>
      </c>
      <c r="K211" t="s">
        <v>84</v>
      </c>
      <c r="L211">
        <v>290</v>
      </c>
      <c r="M211">
        <v>249.94</v>
      </c>
      <c r="N211">
        <v>282.4322</v>
      </c>
      <c r="O211">
        <v>13</v>
      </c>
      <c r="P211">
        <v>72482.6</v>
      </c>
      <c r="Q211">
        <v>9422.74</v>
      </c>
      <c r="R211">
        <v>81905.34</v>
      </c>
      <c r="S211" t="s">
        <v>159</v>
      </c>
    </row>
    <row r="212" spans="1:19">
      <c r="A212" t="s">
        <v>166</v>
      </c>
      <c r="B212" t="s">
        <v>76</v>
      </c>
      <c r="C212" t="s">
        <v>77</v>
      </c>
      <c r="D212" t="s">
        <v>78</v>
      </c>
      <c r="E212" t="s">
        <v>79</v>
      </c>
      <c r="F212" t="s">
        <v>80</v>
      </c>
      <c r="G212" t="s">
        <v>164</v>
      </c>
      <c r="H212" t="s">
        <v>167</v>
      </c>
      <c r="I212" t="s">
        <v>42</v>
      </c>
      <c r="J212" t="s">
        <v>101</v>
      </c>
      <c r="K212" t="s">
        <v>84</v>
      </c>
      <c r="L212">
        <v>200</v>
      </c>
      <c r="M212">
        <v>833.86</v>
      </c>
      <c r="N212">
        <v>942.2618</v>
      </c>
      <c r="O212">
        <v>13</v>
      </c>
      <c r="P212">
        <v>166772</v>
      </c>
      <c r="Q212">
        <v>21680.36</v>
      </c>
      <c r="R212">
        <v>188452.36</v>
      </c>
      <c r="S212" t="s">
        <v>159</v>
      </c>
    </row>
    <row r="213" spans="1:19">
      <c r="A213" t="s">
        <v>166</v>
      </c>
      <c r="B213" t="s">
        <v>76</v>
      </c>
      <c r="C213" t="s">
        <v>77</v>
      </c>
      <c r="D213" t="s">
        <v>78</v>
      </c>
      <c r="E213" t="s">
        <v>79</v>
      </c>
      <c r="F213" t="s">
        <v>80</v>
      </c>
      <c r="G213" t="s">
        <v>164</v>
      </c>
      <c r="H213" t="s">
        <v>167</v>
      </c>
      <c r="I213" t="s">
        <v>41</v>
      </c>
      <c r="J213" t="s">
        <v>110</v>
      </c>
      <c r="K213" t="s">
        <v>84</v>
      </c>
      <c r="L213">
        <v>112</v>
      </c>
      <c r="M213">
        <v>792.86</v>
      </c>
      <c r="N213">
        <v>895.9318</v>
      </c>
      <c r="O213">
        <v>13</v>
      </c>
      <c r="P213">
        <v>88800.32</v>
      </c>
      <c r="Q213">
        <v>11544.04</v>
      </c>
      <c r="R213">
        <v>100344.36</v>
      </c>
      <c r="S213" t="s">
        <v>159</v>
      </c>
    </row>
    <row r="214" spans="1:19">
      <c r="A214" t="s">
        <v>166</v>
      </c>
      <c r="B214" t="s">
        <v>76</v>
      </c>
      <c r="C214" t="s">
        <v>77</v>
      </c>
      <c r="D214" t="s">
        <v>78</v>
      </c>
      <c r="E214" t="s">
        <v>79</v>
      </c>
      <c r="F214" t="s">
        <v>80</v>
      </c>
      <c r="G214" t="s">
        <v>164</v>
      </c>
      <c r="H214" t="s">
        <v>167</v>
      </c>
      <c r="I214" t="s">
        <v>38</v>
      </c>
      <c r="J214" t="s">
        <v>111</v>
      </c>
      <c r="K214" t="s">
        <v>84</v>
      </c>
      <c r="L214">
        <v>1200</v>
      </c>
      <c r="M214">
        <v>6.43</v>
      </c>
      <c r="N214">
        <v>7.2659</v>
      </c>
      <c r="O214">
        <v>13</v>
      </c>
      <c r="P214">
        <v>7716</v>
      </c>
      <c r="Q214">
        <v>1003.08</v>
      </c>
      <c r="R214">
        <v>8719.08</v>
      </c>
      <c r="S214" t="s">
        <v>159</v>
      </c>
    </row>
    <row r="215" spans="1:19">
      <c r="A215" t="s">
        <v>166</v>
      </c>
      <c r="B215" t="s">
        <v>76</v>
      </c>
      <c r="C215" t="s">
        <v>77</v>
      </c>
      <c r="D215" t="s">
        <v>78</v>
      </c>
      <c r="E215" t="s">
        <v>87</v>
      </c>
      <c r="F215" t="s">
        <v>80</v>
      </c>
      <c r="G215" t="s">
        <v>164</v>
      </c>
      <c r="H215" t="s">
        <v>167</v>
      </c>
      <c r="I215" t="s">
        <v>38</v>
      </c>
      <c r="J215" t="s">
        <v>111</v>
      </c>
      <c r="K215" t="s">
        <v>84</v>
      </c>
      <c r="L215">
        <v>600</v>
      </c>
      <c r="M215">
        <v>6.43</v>
      </c>
      <c r="N215">
        <v>7.2659</v>
      </c>
      <c r="O215">
        <v>13</v>
      </c>
      <c r="P215">
        <v>3858</v>
      </c>
      <c r="Q215">
        <v>501.54</v>
      </c>
      <c r="R215">
        <v>4359.54</v>
      </c>
      <c r="S215" t="s">
        <v>159</v>
      </c>
    </row>
    <row r="216" spans="1:19">
      <c r="A216" t="s">
        <v>166</v>
      </c>
      <c r="B216" t="s">
        <v>76</v>
      </c>
      <c r="C216" t="s">
        <v>77</v>
      </c>
      <c r="D216" t="s">
        <v>78</v>
      </c>
      <c r="E216" t="s">
        <v>79</v>
      </c>
      <c r="F216" t="s">
        <v>80</v>
      </c>
      <c r="G216" t="s">
        <v>164</v>
      </c>
      <c r="H216" t="s">
        <v>167</v>
      </c>
      <c r="I216" t="s">
        <v>46</v>
      </c>
      <c r="J216" t="s">
        <v>95</v>
      </c>
      <c r="K216" t="s">
        <v>84</v>
      </c>
      <c r="L216">
        <v>291</v>
      </c>
      <c r="M216">
        <v>851.36</v>
      </c>
      <c r="N216">
        <v>962.0368</v>
      </c>
      <c r="O216">
        <v>13</v>
      </c>
      <c r="P216">
        <v>247745.76</v>
      </c>
      <c r="Q216">
        <v>32206.95</v>
      </c>
      <c r="R216">
        <v>279952.71</v>
      </c>
      <c r="S216" t="s">
        <v>159</v>
      </c>
    </row>
    <row r="217" spans="1:19">
      <c r="A217" t="s">
        <v>166</v>
      </c>
      <c r="B217" t="s">
        <v>76</v>
      </c>
      <c r="C217" t="s">
        <v>77</v>
      </c>
      <c r="D217" t="s">
        <v>78</v>
      </c>
      <c r="E217" t="s">
        <v>79</v>
      </c>
      <c r="F217" t="s">
        <v>80</v>
      </c>
      <c r="G217" t="s">
        <v>164</v>
      </c>
      <c r="H217" t="s">
        <v>167</v>
      </c>
      <c r="I217" t="s">
        <v>36</v>
      </c>
      <c r="J217" t="s">
        <v>112</v>
      </c>
      <c r="K217" t="s">
        <v>84</v>
      </c>
      <c r="L217">
        <v>15</v>
      </c>
      <c r="M217">
        <v>2093.43</v>
      </c>
      <c r="N217">
        <v>2365.5759</v>
      </c>
      <c r="O217">
        <v>13</v>
      </c>
      <c r="P217">
        <v>31401.45</v>
      </c>
      <c r="Q217">
        <v>4082.19</v>
      </c>
      <c r="R217">
        <v>35483.64</v>
      </c>
      <c r="S217" t="s">
        <v>159</v>
      </c>
    </row>
    <row r="218" spans="1:19">
      <c r="A218" t="s">
        <v>166</v>
      </c>
      <c r="B218" t="s">
        <v>76</v>
      </c>
      <c r="C218" t="s">
        <v>77</v>
      </c>
      <c r="D218" t="s">
        <v>78</v>
      </c>
      <c r="E218" t="s">
        <v>79</v>
      </c>
      <c r="F218" t="s">
        <v>80</v>
      </c>
      <c r="G218" t="s">
        <v>164</v>
      </c>
      <c r="H218" t="s">
        <v>167</v>
      </c>
      <c r="I218" t="s">
        <v>44</v>
      </c>
      <c r="J218" t="s">
        <v>99</v>
      </c>
      <c r="K218" t="s">
        <v>84</v>
      </c>
      <c r="L218">
        <v>258</v>
      </c>
      <c r="M218">
        <v>460</v>
      </c>
      <c r="N218">
        <v>519.8</v>
      </c>
      <c r="O218">
        <v>13</v>
      </c>
      <c r="P218">
        <v>118680</v>
      </c>
      <c r="Q218">
        <v>15428.4</v>
      </c>
      <c r="R218">
        <v>134108.4</v>
      </c>
      <c r="S218" t="s">
        <v>159</v>
      </c>
    </row>
    <row r="219" spans="1:19">
      <c r="A219" t="s">
        <v>166</v>
      </c>
      <c r="B219" t="s">
        <v>76</v>
      </c>
      <c r="C219" t="s">
        <v>77</v>
      </c>
      <c r="D219" t="s">
        <v>78</v>
      </c>
      <c r="E219" t="s">
        <v>79</v>
      </c>
      <c r="F219" t="s">
        <v>80</v>
      </c>
      <c r="G219" t="s">
        <v>164</v>
      </c>
      <c r="H219" t="s">
        <v>167</v>
      </c>
      <c r="I219" t="s">
        <v>37</v>
      </c>
      <c r="J219" t="s">
        <v>90</v>
      </c>
      <c r="K219" t="s">
        <v>84</v>
      </c>
      <c r="L219">
        <v>4</v>
      </c>
      <c r="M219">
        <v>249.12</v>
      </c>
      <c r="N219">
        <v>281.5056</v>
      </c>
      <c r="O219">
        <v>13</v>
      </c>
      <c r="P219">
        <v>996.48</v>
      </c>
      <c r="Q219">
        <v>129.54</v>
      </c>
      <c r="R219">
        <v>1126.02</v>
      </c>
      <c r="S219" t="s">
        <v>159</v>
      </c>
    </row>
    <row r="220" spans="1:19">
      <c r="A220" t="s">
        <v>166</v>
      </c>
      <c r="B220" t="s">
        <v>76</v>
      </c>
      <c r="C220" t="s">
        <v>77</v>
      </c>
      <c r="D220" t="s">
        <v>78</v>
      </c>
      <c r="E220" t="s">
        <v>79</v>
      </c>
      <c r="F220" t="s">
        <v>80</v>
      </c>
      <c r="G220" t="s">
        <v>164</v>
      </c>
      <c r="H220" t="s">
        <v>167</v>
      </c>
      <c r="I220" t="s">
        <v>40</v>
      </c>
      <c r="J220" t="s">
        <v>108</v>
      </c>
      <c r="K220" t="s">
        <v>84</v>
      </c>
      <c r="L220">
        <v>268</v>
      </c>
      <c r="M220">
        <v>316.76</v>
      </c>
      <c r="N220">
        <v>357.9388</v>
      </c>
      <c r="O220">
        <v>13</v>
      </c>
      <c r="P220">
        <v>84891.68</v>
      </c>
      <c r="Q220">
        <v>11035.92</v>
      </c>
      <c r="R220">
        <v>95927.6</v>
      </c>
      <c r="S220" t="s">
        <v>159</v>
      </c>
    </row>
    <row r="221" spans="1:19">
      <c r="A221" t="s">
        <v>166</v>
      </c>
      <c r="B221" t="s">
        <v>76</v>
      </c>
      <c r="C221" t="s">
        <v>77</v>
      </c>
      <c r="D221" t="s">
        <v>78</v>
      </c>
      <c r="E221" t="s">
        <v>87</v>
      </c>
      <c r="F221" t="s">
        <v>80</v>
      </c>
      <c r="G221" t="s">
        <v>164</v>
      </c>
      <c r="H221" t="s">
        <v>167</v>
      </c>
      <c r="I221" t="s">
        <v>42</v>
      </c>
      <c r="J221" t="s">
        <v>101</v>
      </c>
      <c r="K221" t="s">
        <v>84</v>
      </c>
      <c r="L221">
        <v>25</v>
      </c>
      <c r="M221">
        <v>833.86</v>
      </c>
      <c r="N221">
        <v>942.2618</v>
      </c>
      <c r="O221">
        <v>13</v>
      </c>
      <c r="P221">
        <v>20846.5</v>
      </c>
      <c r="Q221">
        <v>2710.05</v>
      </c>
      <c r="R221">
        <v>23556.55</v>
      </c>
      <c r="S221" t="s">
        <v>159</v>
      </c>
    </row>
    <row r="222" spans="1:19">
      <c r="A222" t="s">
        <v>166</v>
      </c>
      <c r="B222" t="s">
        <v>76</v>
      </c>
      <c r="C222" t="s">
        <v>77</v>
      </c>
      <c r="D222" t="s">
        <v>78</v>
      </c>
      <c r="E222" t="s">
        <v>79</v>
      </c>
      <c r="F222" t="s">
        <v>80</v>
      </c>
      <c r="G222" t="s">
        <v>164</v>
      </c>
      <c r="H222" t="s">
        <v>167</v>
      </c>
      <c r="I222" t="s">
        <v>45</v>
      </c>
      <c r="J222" t="s">
        <v>100</v>
      </c>
      <c r="K222" t="s">
        <v>84</v>
      </c>
      <c r="L222">
        <v>4</v>
      </c>
      <c r="M222">
        <v>997.5</v>
      </c>
      <c r="N222">
        <v>1127.175</v>
      </c>
      <c r="O222">
        <v>13</v>
      </c>
      <c r="P222">
        <v>3990</v>
      </c>
      <c r="Q222">
        <v>518.7</v>
      </c>
      <c r="R222">
        <v>4508.7</v>
      </c>
      <c r="S222" t="s">
        <v>159</v>
      </c>
    </row>
    <row r="223" spans="1:19">
      <c r="A223" t="s">
        <v>168</v>
      </c>
      <c r="B223" t="s">
        <v>76</v>
      </c>
      <c r="C223" t="s">
        <v>77</v>
      </c>
      <c r="D223" t="s">
        <v>78</v>
      </c>
      <c r="E223" t="s">
        <v>79</v>
      </c>
      <c r="F223" t="s">
        <v>80</v>
      </c>
      <c r="G223" t="s">
        <v>164</v>
      </c>
      <c r="H223" t="s">
        <v>169</v>
      </c>
      <c r="I223" t="s">
        <v>31</v>
      </c>
      <c r="J223" t="s">
        <v>104</v>
      </c>
      <c r="K223" t="s">
        <v>84</v>
      </c>
      <c r="L223">
        <v>654</v>
      </c>
      <c r="M223">
        <v>1637.73</v>
      </c>
      <c r="N223">
        <v>1850.6349</v>
      </c>
      <c r="O223">
        <v>13</v>
      </c>
      <c r="P223">
        <v>1071075.42</v>
      </c>
      <c r="Q223">
        <v>139239.8</v>
      </c>
      <c r="R223">
        <v>1210315.22</v>
      </c>
      <c r="S223" t="s">
        <v>159</v>
      </c>
    </row>
    <row r="224" spans="1:19">
      <c r="A224" t="s">
        <v>170</v>
      </c>
      <c r="B224" t="s">
        <v>76</v>
      </c>
      <c r="C224" t="s">
        <v>77</v>
      </c>
      <c r="D224" t="s">
        <v>78</v>
      </c>
      <c r="E224" t="s">
        <v>79</v>
      </c>
      <c r="F224" t="s">
        <v>80</v>
      </c>
      <c r="G224" t="s">
        <v>164</v>
      </c>
      <c r="H224" t="s">
        <v>171</v>
      </c>
      <c r="I224" t="s">
        <v>51</v>
      </c>
      <c r="J224" t="s">
        <v>88</v>
      </c>
      <c r="K224" t="s">
        <v>84</v>
      </c>
      <c r="L224">
        <v>3</v>
      </c>
      <c r="M224">
        <v>541.72</v>
      </c>
      <c r="N224">
        <v>612.1436</v>
      </c>
      <c r="O224">
        <v>13</v>
      </c>
      <c r="P224">
        <v>1625.16</v>
      </c>
      <c r="Q224">
        <v>211.27</v>
      </c>
      <c r="R224">
        <v>1836.43</v>
      </c>
      <c r="S224" t="s">
        <v>159</v>
      </c>
    </row>
    <row r="225" spans="1:19">
      <c r="A225" t="s">
        <v>170</v>
      </c>
      <c r="B225" t="s">
        <v>76</v>
      </c>
      <c r="C225" t="s">
        <v>77</v>
      </c>
      <c r="D225" t="s">
        <v>78</v>
      </c>
      <c r="E225" t="s">
        <v>79</v>
      </c>
      <c r="F225" t="s">
        <v>80</v>
      </c>
      <c r="G225" t="s">
        <v>164</v>
      </c>
      <c r="H225" t="s">
        <v>171</v>
      </c>
      <c r="I225" t="s">
        <v>47</v>
      </c>
      <c r="J225" t="s">
        <v>90</v>
      </c>
      <c r="K225" t="s">
        <v>84</v>
      </c>
      <c r="L225">
        <v>58</v>
      </c>
      <c r="M225">
        <v>1067.52</v>
      </c>
      <c r="N225">
        <v>1206.2976</v>
      </c>
      <c r="O225">
        <v>13</v>
      </c>
      <c r="P225">
        <v>61916.16</v>
      </c>
      <c r="Q225">
        <v>8049.1</v>
      </c>
      <c r="R225">
        <v>69965.26</v>
      </c>
      <c r="S225" t="s">
        <v>159</v>
      </c>
    </row>
    <row r="226" spans="1:19">
      <c r="A226" t="s">
        <v>170</v>
      </c>
      <c r="B226" t="s">
        <v>76</v>
      </c>
      <c r="C226" t="s">
        <v>77</v>
      </c>
      <c r="D226" t="s">
        <v>78</v>
      </c>
      <c r="E226" t="s">
        <v>87</v>
      </c>
      <c r="F226" t="s">
        <v>80</v>
      </c>
      <c r="G226" t="s">
        <v>164</v>
      </c>
      <c r="H226" t="s">
        <v>171</v>
      </c>
      <c r="I226" t="s">
        <v>53</v>
      </c>
      <c r="J226" t="s">
        <v>83</v>
      </c>
      <c r="K226" t="s">
        <v>84</v>
      </c>
      <c r="L226">
        <v>64</v>
      </c>
      <c r="M226">
        <v>282.34</v>
      </c>
      <c r="N226">
        <v>319.0442</v>
      </c>
      <c r="O226">
        <v>13</v>
      </c>
      <c r="P226">
        <v>18069.76</v>
      </c>
      <c r="Q226">
        <v>2349.07</v>
      </c>
      <c r="R226">
        <v>20418.83</v>
      </c>
      <c r="S226" t="s">
        <v>159</v>
      </c>
    </row>
    <row r="227" spans="1:19">
      <c r="A227" t="s">
        <v>170</v>
      </c>
      <c r="B227" t="s">
        <v>76</v>
      </c>
      <c r="C227" t="s">
        <v>77</v>
      </c>
      <c r="D227" t="s">
        <v>78</v>
      </c>
      <c r="E227" t="s">
        <v>79</v>
      </c>
      <c r="F227" t="s">
        <v>80</v>
      </c>
      <c r="G227" t="s">
        <v>164</v>
      </c>
      <c r="H227" t="s">
        <v>171</v>
      </c>
      <c r="I227" t="s">
        <v>53</v>
      </c>
      <c r="J227" t="s">
        <v>83</v>
      </c>
      <c r="K227" t="s">
        <v>84</v>
      </c>
      <c r="L227">
        <v>182</v>
      </c>
      <c r="M227">
        <v>282.34</v>
      </c>
      <c r="N227">
        <v>319.0442</v>
      </c>
      <c r="O227">
        <v>13</v>
      </c>
      <c r="P227">
        <v>51385.88</v>
      </c>
      <c r="Q227">
        <v>6680.16</v>
      </c>
      <c r="R227">
        <v>58066.04</v>
      </c>
      <c r="S227" t="s">
        <v>159</v>
      </c>
    </row>
    <row r="228" spans="1:19">
      <c r="A228" t="s">
        <v>172</v>
      </c>
      <c r="B228" t="s">
        <v>76</v>
      </c>
      <c r="C228" t="s">
        <v>77</v>
      </c>
      <c r="D228" t="s">
        <v>78</v>
      </c>
      <c r="E228" t="s">
        <v>87</v>
      </c>
      <c r="F228" t="s">
        <v>80</v>
      </c>
      <c r="G228" t="s">
        <v>164</v>
      </c>
      <c r="H228" t="s">
        <v>173</v>
      </c>
      <c r="I228" t="s">
        <v>42</v>
      </c>
      <c r="J228" t="s">
        <v>101</v>
      </c>
      <c r="K228" t="s">
        <v>84</v>
      </c>
      <c r="L228">
        <v>64</v>
      </c>
      <c r="M228">
        <v>833.86</v>
      </c>
      <c r="N228">
        <v>942.2618</v>
      </c>
      <c r="O228">
        <v>13</v>
      </c>
      <c r="P228">
        <v>53367.04</v>
      </c>
      <c r="Q228">
        <v>6937.72</v>
      </c>
      <c r="R228">
        <v>60304.76</v>
      </c>
      <c r="S228" t="s">
        <v>159</v>
      </c>
    </row>
    <row r="229" spans="1:19">
      <c r="A229" t="s">
        <v>172</v>
      </c>
      <c r="B229" t="s">
        <v>76</v>
      </c>
      <c r="C229" t="s">
        <v>77</v>
      </c>
      <c r="D229" t="s">
        <v>78</v>
      </c>
      <c r="E229" t="s">
        <v>79</v>
      </c>
      <c r="F229" t="s">
        <v>80</v>
      </c>
      <c r="G229" t="s">
        <v>164</v>
      </c>
      <c r="H229" t="s">
        <v>173</v>
      </c>
      <c r="I229" t="s">
        <v>42</v>
      </c>
      <c r="J229" t="s">
        <v>101</v>
      </c>
      <c r="K229" t="s">
        <v>84</v>
      </c>
      <c r="L229">
        <v>177</v>
      </c>
      <c r="M229">
        <v>833.86</v>
      </c>
      <c r="N229">
        <v>942.2618</v>
      </c>
      <c r="O229">
        <v>13</v>
      </c>
      <c r="P229">
        <v>147593.22</v>
      </c>
      <c r="Q229">
        <v>19187.12</v>
      </c>
      <c r="R229">
        <v>166780.34</v>
      </c>
      <c r="S229" t="s">
        <v>159</v>
      </c>
    </row>
    <row r="230" spans="1:19">
      <c r="A230" t="s">
        <v>172</v>
      </c>
      <c r="B230" t="s">
        <v>76</v>
      </c>
      <c r="C230" t="s">
        <v>77</v>
      </c>
      <c r="D230" t="s">
        <v>78</v>
      </c>
      <c r="E230" t="s">
        <v>79</v>
      </c>
      <c r="F230" t="s">
        <v>80</v>
      </c>
      <c r="G230" t="s">
        <v>164</v>
      </c>
      <c r="H230" t="s">
        <v>173</v>
      </c>
      <c r="I230" t="s">
        <v>37</v>
      </c>
      <c r="J230" t="s">
        <v>90</v>
      </c>
      <c r="K230" t="s">
        <v>84</v>
      </c>
      <c r="L230">
        <v>5</v>
      </c>
      <c r="M230">
        <v>249.12</v>
      </c>
      <c r="N230">
        <v>281.5056</v>
      </c>
      <c r="O230">
        <v>13</v>
      </c>
      <c r="P230">
        <v>1245.6</v>
      </c>
      <c r="Q230">
        <v>161.93</v>
      </c>
      <c r="R230">
        <v>1407.53</v>
      </c>
      <c r="S230" t="s">
        <v>159</v>
      </c>
    </row>
    <row r="231" spans="1:19">
      <c r="A231" t="s">
        <v>172</v>
      </c>
      <c r="B231" t="s">
        <v>76</v>
      </c>
      <c r="C231" t="s">
        <v>77</v>
      </c>
      <c r="D231" t="s">
        <v>78</v>
      </c>
      <c r="E231" t="s">
        <v>87</v>
      </c>
      <c r="F231" t="s">
        <v>80</v>
      </c>
      <c r="G231" t="s">
        <v>164</v>
      </c>
      <c r="H231" t="s">
        <v>173</v>
      </c>
      <c r="I231" t="s">
        <v>38</v>
      </c>
      <c r="J231" t="s">
        <v>111</v>
      </c>
      <c r="K231" t="s">
        <v>84</v>
      </c>
      <c r="L231">
        <v>1800</v>
      </c>
      <c r="M231">
        <v>6.43</v>
      </c>
      <c r="N231">
        <v>7.2659</v>
      </c>
      <c r="O231">
        <v>13</v>
      </c>
      <c r="P231">
        <v>11574</v>
      </c>
      <c r="Q231">
        <v>1504.62</v>
      </c>
      <c r="R231">
        <v>13078.62</v>
      </c>
      <c r="S231" t="s">
        <v>159</v>
      </c>
    </row>
    <row r="232" spans="1:19">
      <c r="A232" t="s">
        <v>172</v>
      </c>
      <c r="B232" t="s">
        <v>76</v>
      </c>
      <c r="C232" t="s">
        <v>77</v>
      </c>
      <c r="D232" t="s">
        <v>78</v>
      </c>
      <c r="E232" t="s">
        <v>79</v>
      </c>
      <c r="F232" t="s">
        <v>80</v>
      </c>
      <c r="G232" t="s">
        <v>164</v>
      </c>
      <c r="H232" t="s">
        <v>173</v>
      </c>
      <c r="I232" t="s">
        <v>40</v>
      </c>
      <c r="J232" t="s">
        <v>108</v>
      </c>
      <c r="K232" t="s">
        <v>84</v>
      </c>
      <c r="L232">
        <v>54</v>
      </c>
      <c r="M232">
        <v>316.76</v>
      </c>
      <c r="N232">
        <v>357.9388</v>
      </c>
      <c r="O232">
        <v>13</v>
      </c>
      <c r="P232">
        <v>17105.04</v>
      </c>
      <c r="Q232">
        <v>2223.66</v>
      </c>
      <c r="R232">
        <v>19328.7</v>
      </c>
      <c r="S232" t="s">
        <v>159</v>
      </c>
    </row>
    <row r="233" spans="1:19">
      <c r="A233" t="s">
        <v>172</v>
      </c>
      <c r="B233" t="s">
        <v>76</v>
      </c>
      <c r="C233" t="s">
        <v>77</v>
      </c>
      <c r="D233" t="s">
        <v>78</v>
      </c>
      <c r="E233" t="s">
        <v>87</v>
      </c>
      <c r="F233" t="s">
        <v>80</v>
      </c>
      <c r="G233" t="s">
        <v>164</v>
      </c>
      <c r="H233" t="s">
        <v>173</v>
      </c>
      <c r="I233" t="s">
        <v>44</v>
      </c>
      <c r="J233" t="s">
        <v>99</v>
      </c>
      <c r="K233" t="s">
        <v>84</v>
      </c>
      <c r="L233">
        <v>143</v>
      </c>
      <c r="M233">
        <v>460</v>
      </c>
      <c r="N233">
        <v>519.8</v>
      </c>
      <c r="O233">
        <v>13</v>
      </c>
      <c r="P233">
        <v>65780</v>
      </c>
      <c r="Q233">
        <v>8551.4</v>
      </c>
      <c r="R233">
        <v>74331.4</v>
      </c>
      <c r="S233" t="s">
        <v>159</v>
      </c>
    </row>
    <row r="234" spans="1:19">
      <c r="A234" t="s">
        <v>172</v>
      </c>
      <c r="B234" t="s">
        <v>76</v>
      </c>
      <c r="C234" t="s">
        <v>77</v>
      </c>
      <c r="D234" t="s">
        <v>78</v>
      </c>
      <c r="E234" t="s">
        <v>79</v>
      </c>
      <c r="F234" t="s">
        <v>80</v>
      </c>
      <c r="G234" t="s">
        <v>164</v>
      </c>
      <c r="H234" t="s">
        <v>173</v>
      </c>
      <c r="I234" t="s">
        <v>44</v>
      </c>
      <c r="J234" t="s">
        <v>99</v>
      </c>
      <c r="K234" t="s">
        <v>84</v>
      </c>
      <c r="L234">
        <v>60</v>
      </c>
      <c r="M234">
        <v>460</v>
      </c>
      <c r="N234">
        <v>519.8</v>
      </c>
      <c r="O234">
        <v>13</v>
      </c>
      <c r="P234">
        <v>27600</v>
      </c>
      <c r="Q234">
        <v>3588</v>
      </c>
      <c r="R234">
        <v>31188</v>
      </c>
      <c r="S234" t="s">
        <v>159</v>
      </c>
    </row>
    <row r="235" spans="1:19">
      <c r="A235" t="s">
        <v>172</v>
      </c>
      <c r="B235" t="s">
        <v>76</v>
      </c>
      <c r="C235" t="s">
        <v>77</v>
      </c>
      <c r="D235" t="s">
        <v>78</v>
      </c>
      <c r="E235" t="s">
        <v>87</v>
      </c>
      <c r="F235" t="s">
        <v>80</v>
      </c>
      <c r="G235" t="s">
        <v>164</v>
      </c>
      <c r="H235" t="s">
        <v>173</v>
      </c>
      <c r="I235" t="s">
        <v>47</v>
      </c>
      <c r="J235" t="s">
        <v>90</v>
      </c>
      <c r="K235" t="s">
        <v>84</v>
      </c>
      <c r="L235">
        <v>155</v>
      </c>
      <c r="M235">
        <v>1067.52</v>
      </c>
      <c r="N235">
        <v>1206.2976</v>
      </c>
      <c r="O235">
        <v>13</v>
      </c>
      <c r="P235">
        <v>165465.6</v>
      </c>
      <c r="Q235">
        <v>21510.53</v>
      </c>
      <c r="R235">
        <v>186976.13</v>
      </c>
      <c r="S235" t="s">
        <v>159</v>
      </c>
    </row>
    <row r="236" spans="1:19">
      <c r="A236" t="s">
        <v>172</v>
      </c>
      <c r="B236" t="s">
        <v>76</v>
      </c>
      <c r="C236" t="s">
        <v>77</v>
      </c>
      <c r="D236" t="s">
        <v>78</v>
      </c>
      <c r="E236" t="s">
        <v>79</v>
      </c>
      <c r="F236" t="s">
        <v>80</v>
      </c>
      <c r="G236" t="s">
        <v>164</v>
      </c>
      <c r="H236" t="s">
        <v>173</v>
      </c>
      <c r="I236" t="s">
        <v>39</v>
      </c>
      <c r="J236" t="s">
        <v>109</v>
      </c>
      <c r="K236" t="s">
        <v>84</v>
      </c>
      <c r="L236">
        <v>79</v>
      </c>
      <c r="M236">
        <v>249.94</v>
      </c>
      <c r="N236">
        <v>282.4322</v>
      </c>
      <c r="O236">
        <v>13</v>
      </c>
      <c r="P236">
        <v>19745.26</v>
      </c>
      <c r="Q236">
        <v>2566.88</v>
      </c>
      <c r="R236">
        <v>22312.14</v>
      </c>
      <c r="S236" t="s">
        <v>159</v>
      </c>
    </row>
    <row r="237" spans="1:19">
      <c r="A237" t="s">
        <v>172</v>
      </c>
      <c r="B237" t="s">
        <v>76</v>
      </c>
      <c r="C237" t="s">
        <v>77</v>
      </c>
      <c r="D237" t="s">
        <v>78</v>
      </c>
      <c r="E237" t="s">
        <v>79</v>
      </c>
      <c r="F237" t="s">
        <v>80</v>
      </c>
      <c r="G237" t="s">
        <v>164</v>
      </c>
      <c r="H237" t="s">
        <v>173</v>
      </c>
      <c r="I237" t="s">
        <v>46</v>
      </c>
      <c r="J237" t="s">
        <v>95</v>
      </c>
      <c r="K237" t="s">
        <v>84</v>
      </c>
      <c r="L237">
        <v>54</v>
      </c>
      <c r="M237">
        <v>851.36</v>
      </c>
      <c r="N237">
        <v>962.0368</v>
      </c>
      <c r="O237">
        <v>13</v>
      </c>
      <c r="P237">
        <v>45973.44</v>
      </c>
      <c r="Q237">
        <v>5976.55</v>
      </c>
      <c r="R237">
        <v>51949.99</v>
      </c>
      <c r="S237" t="s">
        <v>159</v>
      </c>
    </row>
    <row r="238" spans="1:19">
      <c r="A238" t="s">
        <v>172</v>
      </c>
      <c r="B238" t="s">
        <v>76</v>
      </c>
      <c r="C238" t="s">
        <v>77</v>
      </c>
      <c r="D238" t="s">
        <v>78</v>
      </c>
      <c r="E238" t="s">
        <v>79</v>
      </c>
      <c r="F238" t="s">
        <v>80</v>
      </c>
      <c r="G238" t="s">
        <v>164</v>
      </c>
      <c r="H238" t="s">
        <v>173</v>
      </c>
      <c r="I238" t="s">
        <v>31</v>
      </c>
      <c r="J238" t="s">
        <v>104</v>
      </c>
      <c r="K238" t="s">
        <v>84</v>
      </c>
      <c r="L238">
        <v>220</v>
      </c>
      <c r="M238">
        <v>1637.73</v>
      </c>
      <c r="N238">
        <v>1850.6349</v>
      </c>
      <c r="O238">
        <v>13</v>
      </c>
      <c r="P238">
        <v>360300.6</v>
      </c>
      <c r="Q238">
        <v>46839.08</v>
      </c>
      <c r="R238">
        <v>407139.68</v>
      </c>
      <c r="S238" t="s">
        <v>159</v>
      </c>
    </row>
    <row r="239" spans="1:19">
      <c r="A239" t="s">
        <v>172</v>
      </c>
      <c r="B239" t="s">
        <v>76</v>
      </c>
      <c r="C239" t="s">
        <v>77</v>
      </c>
      <c r="D239" t="s">
        <v>78</v>
      </c>
      <c r="E239" t="s">
        <v>79</v>
      </c>
      <c r="F239" t="s">
        <v>80</v>
      </c>
      <c r="G239" t="s">
        <v>164</v>
      </c>
      <c r="H239" t="s">
        <v>173</v>
      </c>
      <c r="I239" t="s">
        <v>41</v>
      </c>
      <c r="J239" t="s">
        <v>110</v>
      </c>
      <c r="K239" t="s">
        <v>84</v>
      </c>
      <c r="L239">
        <v>1</v>
      </c>
      <c r="M239">
        <v>792.86</v>
      </c>
      <c r="N239">
        <v>895.9318</v>
      </c>
      <c r="O239">
        <v>13</v>
      </c>
      <c r="P239">
        <v>792.86</v>
      </c>
      <c r="Q239">
        <v>103.07</v>
      </c>
      <c r="R239">
        <v>895.93</v>
      </c>
      <c r="S239" t="s">
        <v>159</v>
      </c>
    </row>
    <row r="240" spans="1:19">
      <c r="A240" t="s">
        <v>172</v>
      </c>
      <c r="B240" t="s">
        <v>76</v>
      </c>
      <c r="C240" t="s">
        <v>77</v>
      </c>
      <c r="D240" t="s">
        <v>78</v>
      </c>
      <c r="E240" t="s">
        <v>79</v>
      </c>
      <c r="F240" t="s">
        <v>80</v>
      </c>
      <c r="G240" t="s">
        <v>164</v>
      </c>
      <c r="H240" t="s">
        <v>173</v>
      </c>
      <c r="I240" t="s">
        <v>43</v>
      </c>
      <c r="J240" t="s">
        <v>98</v>
      </c>
      <c r="K240" t="s">
        <v>84</v>
      </c>
      <c r="L240">
        <v>2</v>
      </c>
      <c r="M240">
        <v>965.92</v>
      </c>
      <c r="N240">
        <v>1091.4896</v>
      </c>
      <c r="O240">
        <v>13</v>
      </c>
      <c r="P240">
        <v>1931.84</v>
      </c>
      <c r="Q240">
        <v>251.14</v>
      </c>
      <c r="R240">
        <v>2182.98</v>
      </c>
      <c r="S240" t="s">
        <v>159</v>
      </c>
    </row>
    <row r="241" spans="1:19">
      <c r="A241" t="s">
        <v>172</v>
      </c>
      <c r="B241" t="s">
        <v>76</v>
      </c>
      <c r="C241" t="s">
        <v>77</v>
      </c>
      <c r="D241" t="s">
        <v>78</v>
      </c>
      <c r="E241" t="s">
        <v>87</v>
      </c>
      <c r="F241" t="s">
        <v>80</v>
      </c>
      <c r="G241" t="s">
        <v>164</v>
      </c>
      <c r="H241" t="s">
        <v>173</v>
      </c>
      <c r="I241" t="s">
        <v>41</v>
      </c>
      <c r="J241" t="s">
        <v>110</v>
      </c>
      <c r="K241" t="s">
        <v>84</v>
      </c>
      <c r="L241">
        <v>1</v>
      </c>
      <c r="M241">
        <v>792.86</v>
      </c>
      <c r="N241">
        <v>895.9318</v>
      </c>
      <c r="O241">
        <v>13</v>
      </c>
      <c r="P241">
        <v>792.86</v>
      </c>
      <c r="Q241">
        <v>103.07</v>
      </c>
      <c r="R241">
        <v>895.93</v>
      </c>
      <c r="S241" t="s">
        <v>159</v>
      </c>
    </row>
    <row r="242" spans="1:19">
      <c r="A242" t="s">
        <v>174</v>
      </c>
      <c r="B242" t="s">
        <v>76</v>
      </c>
      <c r="C242" t="s">
        <v>77</v>
      </c>
      <c r="D242" t="s">
        <v>78</v>
      </c>
      <c r="E242" t="s">
        <v>79</v>
      </c>
      <c r="F242" t="s">
        <v>80</v>
      </c>
      <c r="G242" t="s">
        <v>175</v>
      </c>
      <c r="H242" t="s">
        <v>176</v>
      </c>
      <c r="I242" t="s">
        <v>37</v>
      </c>
      <c r="J242" t="s">
        <v>90</v>
      </c>
      <c r="K242" t="s">
        <v>84</v>
      </c>
      <c r="L242">
        <v>6</v>
      </c>
      <c r="M242">
        <v>249.12</v>
      </c>
      <c r="N242">
        <v>281.5056</v>
      </c>
      <c r="O242">
        <v>13</v>
      </c>
      <c r="P242">
        <v>1494.72</v>
      </c>
      <c r="Q242">
        <v>194.31</v>
      </c>
      <c r="R242">
        <v>1689.03</v>
      </c>
      <c r="S242" t="s">
        <v>142</v>
      </c>
    </row>
    <row r="243" spans="1:19">
      <c r="A243" t="s">
        <v>174</v>
      </c>
      <c r="B243" t="s">
        <v>76</v>
      </c>
      <c r="C243" t="s">
        <v>77</v>
      </c>
      <c r="D243" t="s">
        <v>78</v>
      </c>
      <c r="E243" t="s">
        <v>79</v>
      </c>
      <c r="F243" t="s">
        <v>80</v>
      </c>
      <c r="G243" t="s">
        <v>175</v>
      </c>
      <c r="H243" t="s">
        <v>176</v>
      </c>
      <c r="I243" t="s">
        <v>31</v>
      </c>
      <c r="J243" t="s">
        <v>104</v>
      </c>
      <c r="K243" t="s">
        <v>84</v>
      </c>
      <c r="L243">
        <v>300</v>
      </c>
      <c r="M243">
        <v>1637.73</v>
      </c>
      <c r="N243">
        <v>1850.6349</v>
      </c>
      <c r="O243">
        <v>13</v>
      </c>
      <c r="P243">
        <v>491319</v>
      </c>
      <c r="Q243">
        <v>63871.47</v>
      </c>
      <c r="R243">
        <v>555190.47</v>
      </c>
      <c r="S243" t="s">
        <v>142</v>
      </c>
    </row>
    <row r="244" spans="1:19">
      <c r="A244" t="s">
        <v>174</v>
      </c>
      <c r="B244" t="s">
        <v>76</v>
      </c>
      <c r="C244" t="s">
        <v>77</v>
      </c>
      <c r="D244" t="s">
        <v>78</v>
      </c>
      <c r="E244" t="s">
        <v>79</v>
      </c>
      <c r="F244" t="s">
        <v>80</v>
      </c>
      <c r="G244" t="s">
        <v>175</v>
      </c>
      <c r="H244" t="s">
        <v>176</v>
      </c>
      <c r="I244" t="s">
        <v>40</v>
      </c>
      <c r="J244" t="s">
        <v>108</v>
      </c>
      <c r="K244" t="s">
        <v>84</v>
      </c>
      <c r="L244">
        <v>65</v>
      </c>
      <c r="M244">
        <v>316.76</v>
      </c>
      <c r="N244">
        <v>357.9388</v>
      </c>
      <c r="O244">
        <v>13</v>
      </c>
      <c r="P244">
        <v>20589.4</v>
      </c>
      <c r="Q244">
        <v>2676.62</v>
      </c>
      <c r="R244">
        <v>23266.02</v>
      </c>
      <c r="S244" t="s">
        <v>142</v>
      </c>
    </row>
    <row r="245" spans="1:19">
      <c r="A245" t="s">
        <v>174</v>
      </c>
      <c r="B245" t="s">
        <v>76</v>
      </c>
      <c r="C245" t="s">
        <v>77</v>
      </c>
      <c r="D245" t="s">
        <v>78</v>
      </c>
      <c r="E245" t="s">
        <v>79</v>
      </c>
      <c r="F245" t="s">
        <v>80</v>
      </c>
      <c r="G245" t="s">
        <v>175</v>
      </c>
      <c r="H245" t="s">
        <v>176</v>
      </c>
      <c r="I245" t="s">
        <v>39</v>
      </c>
      <c r="J245" t="s">
        <v>109</v>
      </c>
      <c r="K245" t="s">
        <v>84</v>
      </c>
      <c r="L245">
        <v>55</v>
      </c>
      <c r="M245">
        <v>249.94</v>
      </c>
      <c r="N245">
        <v>282.4322</v>
      </c>
      <c r="O245">
        <v>13</v>
      </c>
      <c r="P245">
        <v>13746.7</v>
      </c>
      <c r="Q245">
        <v>1787.07</v>
      </c>
      <c r="R245">
        <v>15533.77</v>
      </c>
      <c r="S245" t="s">
        <v>142</v>
      </c>
    </row>
    <row r="246" spans="1:19">
      <c r="A246" t="s">
        <v>174</v>
      </c>
      <c r="B246" t="s">
        <v>76</v>
      </c>
      <c r="C246" t="s">
        <v>77</v>
      </c>
      <c r="D246" t="s">
        <v>78</v>
      </c>
      <c r="E246" t="s">
        <v>79</v>
      </c>
      <c r="F246" t="s">
        <v>80</v>
      </c>
      <c r="G246" t="s">
        <v>175</v>
      </c>
      <c r="H246" t="s">
        <v>176</v>
      </c>
      <c r="I246" t="s">
        <v>38</v>
      </c>
      <c r="J246" t="s">
        <v>111</v>
      </c>
      <c r="K246" t="s">
        <v>84</v>
      </c>
      <c r="L246">
        <v>1600</v>
      </c>
      <c r="M246">
        <v>6.43</v>
      </c>
      <c r="N246">
        <v>7.2659</v>
      </c>
      <c r="O246">
        <v>13</v>
      </c>
      <c r="P246">
        <v>10288</v>
      </c>
      <c r="Q246">
        <v>1337.44</v>
      </c>
      <c r="R246">
        <v>11625.44</v>
      </c>
      <c r="S246" t="s">
        <v>142</v>
      </c>
    </row>
    <row r="247" spans="1:19">
      <c r="A247" t="s">
        <v>174</v>
      </c>
      <c r="B247" t="s">
        <v>76</v>
      </c>
      <c r="C247" t="s">
        <v>77</v>
      </c>
      <c r="D247" t="s">
        <v>78</v>
      </c>
      <c r="E247" t="s">
        <v>79</v>
      </c>
      <c r="F247" t="s">
        <v>80</v>
      </c>
      <c r="G247" t="s">
        <v>175</v>
      </c>
      <c r="H247" t="s">
        <v>176</v>
      </c>
      <c r="I247" t="s">
        <v>41</v>
      </c>
      <c r="J247" t="s">
        <v>110</v>
      </c>
      <c r="K247" t="s">
        <v>84</v>
      </c>
      <c r="L247">
        <v>31</v>
      </c>
      <c r="M247">
        <v>792.86</v>
      </c>
      <c r="N247">
        <v>895.9318</v>
      </c>
      <c r="O247">
        <v>13</v>
      </c>
      <c r="P247">
        <v>24578.66</v>
      </c>
      <c r="Q247">
        <v>3195.23</v>
      </c>
      <c r="R247">
        <v>27773.89</v>
      </c>
      <c r="S247" t="s">
        <v>142</v>
      </c>
    </row>
    <row r="248" spans="1:19">
      <c r="A248" t="s">
        <v>174</v>
      </c>
      <c r="B248" t="s">
        <v>76</v>
      </c>
      <c r="C248" t="s">
        <v>77</v>
      </c>
      <c r="D248" t="s">
        <v>78</v>
      </c>
      <c r="E248" t="s">
        <v>79</v>
      </c>
      <c r="F248" t="s">
        <v>80</v>
      </c>
      <c r="G248" t="s">
        <v>175</v>
      </c>
      <c r="H248" t="s">
        <v>176</v>
      </c>
      <c r="I248" t="s">
        <v>36</v>
      </c>
      <c r="J248" t="s">
        <v>112</v>
      </c>
      <c r="K248" t="s">
        <v>84</v>
      </c>
      <c r="L248">
        <v>7</v>
      </c>
      <c r="M248">
        <v>2093.43</v>
      </c>
      <c r="N248">
        <v>2365.5759</v>
      </c>
      <c r="O248">
        <v>13</v>
      </c>
      <c r="P248">
        <v>14654.01</v>
      </c>
      <c r="Q248">
        <v>1905.02</v>
      </c>
      <c r="R248">
        <v>16559.03</v>
      </c>
      <c r="S248" t="s">
        <v>142</v>
      </c>
    </row>
    <row r="249" spans="1:19">
      <c r="A249" t="s">
        <v>174</v>
      </c>
      <c r="B249" t="s">
        <v>76</v>
      </c>
      <c r="C249" t="s">
        <v>77</v>
      </c>
      <c r="D249" t="s">
        <v>78</v>
      </c>
      <c r="E249" t="s">
        <v>87</v>
      </c>
      <c r="F249" t="s">
        <v>80</v>
      </c>
      <c r="G249" t="s">
        <v>175</v>
      </c>
      <c r="H249" t="s">
        <v>176</v>
      </c>
      <c r="I249" t="s">
        <v>38</v>
      </c>
      <c r="J249" t="s">
        <v>111</v>
      </c>
      <c r="K249" t="s">
        <v>84</v>
      </c>
      <c r="L249">
        <v>400</v>
      </c>
      <c r="M249">
        <v>6.43</v>
      </c>
      <c r="N249">
        <v>7.2659</v>
      </c>
      <c r="O249">
        <v>13</v>
      </c>
      <c r="P249">
        <v>2572</v>
      </c>
      <c r="Q249">
        <v>334.36</v>
      </c>
      <c r="R249">
        <v>2906.36</v>
      </c>
      <c r="S249" t="s">
        <v>142</v>
      </c>
    </row>
    <row r="250" spans="1:19">
      <c r="A250" t="s">
        <v>174</v>
      </c>
      <c r="B250" t="s">
        <v>76</v>
      </c>
      <c r="C250" t="s">
        <v>77</v>
      </c>
      <c r="D250" t="s">
        <v>78</v>
      </c>
      <c r="E250" t="s">
        <v>87</v>
      </c>
      <c r="F250" t="s">
        <v>80</v>
      </c>
      <c r="G250" t="s">
        <v>175</v>
      </c>
      <c r="H250" t="s">
        <v>176</v>
      </c>
      <c r="I250" t="s">
        <v>38</v>
      </c>
      <c r="J250" t="s">
        <v>111</v>
      </c>
      <c r="K250" t="s">
        <v>84</v>
      </c>
      <c r="L250">
        <v>700</v>
      </c>
      <c r="M250">
        <v>6.43</v>
      </c>
      <c r="N250">
        <v>7.2659</v>
      </c>
      <c r="O250">
        <v>13</v>
      </c>
      <c r="P250">
        <v>4501</v>
      </c>
      <c r="Q250">
        <v>585.13</v>
      </c>
      <c r="R250">
        <v>5086.13</v>
      </c>
      <c r="S250" t="s">
        <v>142</v>
      </c>
    </row>
    <row r="251" spans="1:19">
      <c r="A251" t="s">
        <v>174</v>
      </c>
      <c r="B251" t="s">
        <v>76</v>
      </c>
      <c r="C251" t="s">
        <v>77</v>
      </c>
      <c r="D251" t="s">
        <v>78</v>
      </c>
      <c r="E251" t="s">
        <v>87</v>
      </c>
      <c r="F251" t="s">
        <v>80</v>
      </c>
      <c r="G251" t="s">
        <v>175</v>
      </c>
      <c r="H251" t="s">
        <v>176</v>
      </c>
      <c r="I251" t="s">
        <v>42</v>
      </c>
      <c r="J251" t="s">
        <v>101</v>
      </c>
      <c r="K251" t="s">
        <v>84</v>
      </c>
      <c r="L251">
        <v>86</v>
      </c>
      <c r="M251">
        <v>833.86</v>
      </c>
      <c r="N251">
        <v>942.2618</v>
      </c>
      <c r="O251">
        <v>13</v>
      </c>
      <c r="P251">
        <v>71711.96</v>
      </c>
      <c r="Q251">
        <v>9322.55</v>
      </c>
      <c r="R251">
        <v>81034.51</v>
      </c>
      <c r="S251" t="s">
        <v>142</v>
      </c>
    </row>
    <row r="252" spans="1:19">
      <c r="A252" t="s">
        <v>174</v>
      </c>
      <c r="B252" t="s">
        <v>76</v>
      </c>
      <c r="C252" t="s">
        <v>77</v>
      </c>
      <c r="D252" t="s">
        <v>78</v>
      </c>
      <c r="E252" t="s">
        <v>79</v>
      </c>
      <c r="F252" t="s">
        <v>80</v>
      </c>
      <c r="G252" t="s">
        <v>175</v>
      </c>
      <c r="H252" t="s">
        <v>176</v>
      </c>
      <c r="I252" t="s">
        <v>41</v>
      </c>
      <c r="J252" t="s">
        <v>110</v>
      </c>
      <c r="K252" t="s">
        <v>84</v>
      </c>
      <c r="L252">
        <v>157</v>
      </c>
      <c r="M252">
        <v>792.86</v>
      </c>
      <c r="N252">
        <v>895.9318</v>
      </c>
      <c r="O252">
        <v>13</v>
      </c>
      <c r="P252">
        <v>124479.02</v>
      </c>
      <c r="Q252">
        <v>16182.27</v>
      </c>
      <c r="R252">
        <v>140661.29</v>
      </c>
      <c r="S252" t="s">
        <v>142</v>
      </c>
    </row>
    <row r="253" spans="1:19">
      <c r="A253" t="s">
        <v>174</v>
      </c>
      <c r="B253" t="s">
        <v>76</v>
      </c>
      <c r="C253" t="s">
        <v>77</v>
      </c>
      <c r="D253" t="s">
        <v>78</v>
      </c>
      <c r="E253" t="s">
        <v>79</v>
      </c>
      <c r="F253" t="s">
        <v>80</v>
      </c>
      <c r="G253" t="s">
        <v>175</v>
      </c>
      <c r="H253" t="s">
        <v>176</v>
      </c>
      <c r="I253" t="s">
        <v>42</v>
      </c>
      <c r="J253" t="s">
        <v>101</v>
      </c>
      <c r="K253" t="s">
        <v>84</v>
      </c>
      <c r="L253">
        <v>138</v>
      </c>
      <c r="M253">
        <v>833.86</v>
      </c>
      <c r="N253">
        <v>942.2618</v>
      </c>
      <c r="O253">
        <v>13</v>
      </c>
      <c r="P253">
        <v>115072.68</v>
      </c>
      <c r="Q253">
        <v>14959.45</v>
      </c>
      <c r="R253">
        <v>130032.13</v>
      </c>
      <c r="S253" t="s">
        <v>142</v>
      </c>
    </row>
    <row r="254" spans="1:19">
      <c r="A254" t="s">
        <v>174</v>
      </c>
      <c r="B254" t="s">
        <v>76</v>
      </c>
      <c r="C254" t="s">
        <v>77</v>
      </c>
      <c r="D254" t="s">
        <v>78</v>
      </c>
      <c r="E254" t="s">
        <v>79</v>
      </c>
      <c r="F254" t="s">
        <v>80</v>
      </c>
      <c r="G254" t="s">
        <v>175</v>
      </c>
      <c r="H254" t="s">
        <v>176</v>
      </c>
      <c r="I254" t="s">
        <v>40</v>
      </c>
      <c r="J254" t="s">
        <v>108</v>
      </c>
      <c r="K254" t="s">
        <v>84</v>
      </c>
      <c r="L254">
        <v>128</v>
      </c>
      <c r="M254">
        <v>316.76</v>
      </c>
      <c r="N254">
        <v>357.9388</v>
      </c>
      <c r="O254">
        <v>13</v>
      </c>
      <c r="P254">
        <v>40545.28</v>
      </c>
      <c r="Q254">
        <v>5270.89</v>
      </c>
      <c r="R254">
        <v>45816.17</v>
      </c>
      <c r="S254" t="s">
        <v>142</v>
      </c>
    </row>
    <row r="255" spans="1:19">
      <c r="A255" t="s">
        <v>174</v>
      </c>
      <c r="B255" t="s">
        <v>76</v>
      </c>
      <c r="C255" t="s">
        <v>77</v>
      </c>
      <c r="D255" t="s">
        <v>78</v>
      </c>
      <c r="E255" t="s">
        <v>79</v>
      </c>
      <c r="F255" t="s">
        <v>80</v>
      </c>
      <c r="G255" t="s">
        <v>175</v>
      </c>
      <c r="H255" t="s">
        <v>176</v>
      </c>
      <c r="I255" t="s">
        <v>38</v>
      </c>
      <c r="J255" t="s">
        <v>111</v>
      </c>
      <c r="K255" t="s">
        <v>84</v>
      </c>
      <c r="L255">
        <v>400</v>
      </c>
      <c r="M255">
        <v>6.43</v>
      </c>
      <c r="N255">
        <v>7.2659</v>
      </c>
      <c r="O255">
        <v>13</v>
      </c>
      <c r="P255">
        <v>2572</v>
      </c>
      <c r="Q255">
        <v>334.36</v>
      </c>
      <c r="R255">
        <v>2906.36</v>
      </c>
      <c r="S255" t="s">
        <v>142</v>
      </c>
    </row>
    <row r="256" spans="1:19">
      <c r="A256" t="s">
        <v>174</v>
      </c>
      <c r="B256" t="s">
        <v>76</v>
      </c>
      <c r="C256" t="s">
        <v>77</v>
      </c>
      <c r="D256" t="s">
        <v>78</v>
      </c>
      <c r="E256" t="s">
        <v>79</v>
      </c>
      <c r="F256" t="s">
        <v>80</v>
      </c>
      <c r="G256" t="s">
        <v>175</v>
      </c>
      <c r="H256" t="s">
        <v>176</v>
      </c>
      <c r="I256" t="s">
        <v>37</v>
      </c>
      <c r="J256" t="s">
        <v>90</v>
      </c>
      <c r="K256" t="s">
        <v>84</v>
      </c>
      <c r="L256">
        <v>2</v>
      </c>
      <c r="M256">
        <v>249.12</v>
      </c>
      <c r="N256">
        <v>281.5056</v>
      </c>
      <c r="O256">
        <v>13</v>
      </c>
      <c r="P256">
        <v>498.24</v>
      </c>
      <c r="Q256">
        <v>64.77</v>
      </c>
      <c r="R256">
        <v>563.01</v>
      </c>
      <c r="S256" t="s">
        <v>142</v>
      </c>
    </row>
    <row r="257" spans="1:19">
      <c r="A257" t="s">
        <v>174</v>
      </c>
      <c r="B257" t="s">
        <v>76</v>
      </c>
      <c r="C257" t="s">
        <v>77</v>
      </c>
      <c r="D257" t="s">
        <v>78</v>
      </c>
      <c r="E257" t="s">
        <v>79</v>
      </c>
      <c r="F257" t="s">
        <v>80</v>
      </c>
      <c r="G257" t="s">
        <v>175</v>
      </c>
      <c r="H257" t="s">
        <v>176</v>
      </c>
      <c r="I257" t="s">
        <v>39</v>
      </c>
      <c r="J257" t="s">
        <v>109</v>
      </c>
      <c r="K257" t="s">
        <v>84</v>
      </c>
      <c r="L257">
        <v>75</v>
      </c>
      <c r="M257">
        <v>249.94</v>
      </c>
      <c r="N257">
        <v>282.4322</v>
      </c>
      <c r="O257">
        <v>13</v>
      </c>
      <c r="P257">
        <v>18745.5</v>
      </c>
      <c r="Q257">
        <v>2436.92</v>
      </c>
      <c r="R257">
        <v>21182.42</v>
      </c>
      <c r="S257" t="s">
        <v>142</v>
      </c>
    </row>
    <row r="258" spans="1:19">
      <c r="A258" t="s">
        <v>177</v>
      </c>
      <c r="B258" t="s">
        <v>76</v>
      </c>
      <c r="C258" t="s">
        <v>77</v>
      </c>
      <c r="D258" t="s">
        <v>78</v>
      </c>
      <c r="E258" t="s">
        <v>79</v>
      </c>
      <c r="F258" t="s">
        <v>80</v>
      </c>
      <c r="G258" t="s">
        <v>175</v>
      </c>
      <c r="H258" t="s">
        <v>178</v>
      </c>
      <c r="I258" t="s">
        <v>44</v>
      </c>
      <c r="J258" t="s">
        <v>99</v>
      </c>
      <c r="K258" t="s">
        <v>84</v>
      </c>
      <c r="L258">
        <v>105</v>
      </c>
      <c r="M258">
        <v>460</v>
      </c>
      <c r="N258">
        <v>519.8</v>
      </c>
      <c r="O258">
        <v>13</v>
      </c>
      <c r="P258">
        <v>48300</v>
      </c>
      <c r="Q258">
        <v>6279</v>
      </c>
      <c r="R258">
        <v>54579</v>
      </c>
      <c r="S258" t="s">
        <v>142</v>
      </c>
    </row>
    <row r="259" spans="1:19">
      <c r="A259" t="s">
        <v>177</v>
      </c>
      <c r="B259" t="s">
        <v>76</v>
      </c>
      <c r="C259" t="s">
        <v>77</v>
      </c>
      <c r="D259" t="s">
        <v>78</v>
      </c>
      <c r="E259" t="s">
        <v>87</v>
      </c>
      <c r="F259" t="s">
        <v>80</v>
      </c>
      <c r="G259" t="s">
        <v>175</v>
      </c>
      <c r="H259" t="s">
        <v>178</v>
      </c>
      <c r="I259" t="s">
        <v>44</v>
      </c>
      <c r="J259" t="s">
        <v>99</v>
      </c>
      <c r="K259" t="s">
        <v>84</v>
      </c>
      <c r="L259">
        <v>178</v>
      </c>
      <c r="M259">
        <v>460</v>
      </c>
      <c r="N259">
        <v>519.8</v>
      </c>
      <c r="O259">
        <v>13</v>
      </c>
      <c r="P259">
        <v>81880</v>
      </c>
      <c r="Q259">
        <v>10644.4</v>
      </c>
      <c r="R259">
        <v>92524.4</v>
      </c>
      <c r="S259" t="s">
        <v>142</v>
      </c>
    </row>
    <row r="260" spans="1:19">
      <c r="A260" t="s">
        <v>177</v>
      </c>
      <c r="B260" t="s">
        <v>76</v>
      </c>
      <c r="C260" t="s">
        <v>77</v>
      </c>
      <c r="D260" t="s">
        <v>78</v>
      </c>
      <c r="E260" t="s">
        <v>87</v>
      </c>
      <c r="F260" t="s">
        <v>80</v>
      </c>
      <c r="G260" t="s">
        <v>175</v>
      </c>
      <c r="H260" t="s">
        <v>178</v>
      </c>
      <c r="I260" t="s">
        <v>43</v>
      </c>
      <c r="J260" t="s">
        <v>98</v>
      </c>
      <c r="K260" t="s">
        <v>84</v>
      </c>
      <c r="L260">
        <v>15</v>
      </c>
      <c r="M260">
        <v>965.92</v>
      </c>
      <c r="N260">
        <v>1091.4896</v>
      </c>
      <c r="O260">
        <v>13</v>
      </c>
      <c r="P260">
        <v>14488.8</v>
      </c>
      <c r="Q260">
        <v>1883.54</v>
      </c>
      <c r="R260">
        <v>16372.34</v>
      </c>
      <c r="S260" t="s">
        <v>142</v>
      </c>
    </row>
    <row r="261" spans="1:19">
      <c r="A261" t="s">
        <v>177</v>
      </c>
      <c r="B261" t="s">
        <v>76</v>
      </c>
      <c r="C261" t="s">
        <v>77</v>
      </c>
      <c r="D261" t="s">
        <v>78</v>
      </c>
      <c r="E261" t="s">
        <v>79</v>
      </c>
      <c r="F261" t="s">
        <v>80</v>
      </c>
      <c r="G261" t="s">
        <v>175</v>
      </c>
      <c r="H261" t="s">
        <v>178</v>
      </c>
      <c r="I261" t="s">
        <v>43</v>
      </c>
      <c r="J261" t="s">
        <v>98</v>
      </c>
      <c r="K261" t="s">
        <v>84</v>
      </c>
      <c r="L261">
        <v>15</v>
      </c>
      <c r="M261">
        <v>965.92</v>
      </c>
      <c r="N261">
        <v>1091.4896</v>
      </c>
      <c r="O261">
        <v>13</v>
      </c>
      <c r="P261">
        <v>14488.8</v>
      </c>
      <c r="Q261">
        <v>1883.54</v>
      </c>
      <c r="R261">
        <v>16372.34</v>
      </c>
      <c r="S261" t="s">
        <v>142</v>
      </c>
    </row>
    <row r="262" spans="1:19">
      <c r="A262" t="s">
        <v>177</v>
      </c>
      <c r="B262" t="s">
        <v>76</v>
      </c>
      <c r="C262" t="s">
        <v>77</v>
      </c>
      <c r="D262" t="s">
        <v>78</v>
      </c>
      <c r="E262" t="s">
        <v>79</v>
      </c>
      <c r="F262" t="s">
        <v>80</v>
      </c>
      <c r="G262" t="s">
        <v>175</v>
      </c>
      <c r="H262" t="s">
        <v>178</v>
      </c>
      <c r="I262" t="s">
        <v>44</v>
      </c>
      <c r="J262" t="s">
        <v>99</v>
      </c>
      <c r="K262" t="s">
        <v>84</v>
      </c>
      <c r="L262">
        <v>30</v>
      </c>
      <c r="M262">
        <v>460</v>
      </c>
      <c r="N262">
        <v>519.8</v>
      </c>
      <c r="O262">
        <v>13</v>
      </c>
      <c r="P262">
        <v>13800</v>
      </c>
      <c r="Q262">
        <v>1794</v>
      </c>
      <c r="R262">
        <v>15594</v>
      </c>
      <c r="S262" t="s">
        <v>142</v>
      </c>
    </row>
    <row r="263" spans="1:19">
      <c r="A263" t="s">
        <v>177</v>
      </c>
      <c r="B263" t="s">
        <v>76</v>
      </c>
      <c r="C263" t="s">
        <v>77</v>
      </c>
      <c r="D263" t="s">
        <v>78</v>
      </c>
      <c r="E263" t="s">
        <v>79</v>
      </c>
      <c r="F263" t="s">
        <v>80</v>
      </c>
      <c r="G263" t="s">
        <v>175</v>
      </c>
      <c r="H263" t="s">
        <v>178</v>
      </c>
      <c r="I263" t="s">
        <v>31</v>
      </c>
      <c r="J263" t="s">
        <v>104</v>
      </c>
      <c r="K263" t="s">
        <v>84</v>
      </c>
      <c r="L263">
        <v>446</v>
      </c>
      <c r="M263">
        <v>1637.73</v>
      </c>
      <c r="N263">
        <v>1850.6349</v>
      </c>
      <c r="O263">
        <v>13</v>
      </c>
      <c r="P263">
        <v>730427.58</v>
      </c>
      <c r="Q263">
        <v>94955.59</v>
      </c>
      <c r="R263">
        <v>825383.17</v>
      </c>
      <c r="S263" t="s">
        <v>142</v>
      </c>
    </row>
    <row r="264" spans="1:19">
      <c r="A264" t="s">
        <v>179</v>
      </c>
      <c r="B264" t="s">
        <v>76</v>
      </c>
      <c r="C264" t="s">
        <v>77</v>
      </c>
      <c r="D264" t="s">
        <v>78</v>
      </c>
      <c r="E264" t="s">
        <v>87</v>
      </c>
      <c r="F264" t="s">
        <v>80</v>
      </c>
      <c r="G264" t="s">
        <v>175</v>
      </c>
      <c r="H264" t="s">
        <v>180</v>
      </c>
      <c r="I264" t="s">
        <v>42</v>
      </c>
      <c r="J264" t="s">
        <v>101</v>
      </c>
      <c r="K264" t="s">
        <v>84</v>
      </c>
      <c r="L264">
        <v>20</v>
      </c>
      <c r="M264">
        <v>833.86</v>
      </c>
      <c r="N264">
        <v>942.2618</v>
      </c>
      <c r="O264">
        <v>13</v>
      </c>
      <c r="P264">
        <v>16677.2</v>
      </c>
      <c r="Q264">
        <v>2168.04</v>
      </c>
      <c r="R264">
        <v>18845.24</v>
      </c>
      <c r="S264" t="s">
        <v>142</v>
      </c>
    </row>
    <row r="265" spans="1:19">
      <c r="A265" t="s">
        <v>179</v>
      </c>
      <c r="B265" t="s">
        <v>76</v>
      </c>
      <c r="C265" t="s">
        <v>77</v>
      </c>
      <c r="D265" t="s">
        <v>78</v>
      </c>
      <c r="E265" t="s">
        <v>79</v>
      </c>
      <c r="F265" t="s">
        <v>80</v>
      </c>
      <c r="G265" t="s">
        <v>175</v>
      </c>
      <c r="H265" t="s">
        <v>180</v>
      </c>
      <c r="I265" t="s">
        <v>42</v>
      </c>
      <c r="J265" t="s">
        <v>101</v>
      </c>
      <c r="K265" t="s">
        <v>84</v>
      </c>
      <c r="L265">
        <v>553</v>
      </c>
      <c r="M265">
        <v>833.86</v>
      </c>
      <c r="N265">
        <v>942.2618</v>
      </c>
      <c r="O265">
        <v>13</v>
      </c>
      <c r="P265">
        <v>461124.58</v>
      </c>
      <c r="Q265">
        <v>59946.2</v>
      </c>
      <c r="R265">
        <v>521070.78</v>
      </c>
      <c r="S265" t="s">
        <v>142</v>
      </c>
    </row>
    <row r="266" spans="1:19">
      <c r="A266" t="s">
        <v>179</v>
      </c>
      <c r="B266" t="s">
        <v>76</v>
      </c>
      <c r="C266" t="s">
        <v>77</v>
      </c>
      <c r="D266" t="s">
        <v>78</v>
      </c>
      <c r="E266" t="s">
        <v>79</v>
      </c>
      <c r="F266" t="s">
        <v>80</v>
      </c>
      <c r="G266" t="s">
        <v>175</v>
      </c>
      <c r="H266" t="s">
        <v>180</v>
      </c>
      <c r="I266" t="s">
        <v>47</v>
      </c>
      <c r="J266" t="s">
        <v>90</v>
      </c>
      <c r="K266" t="s">
        <v>84</v>
      </c>
      <c r="L266">
        <v>79</v>
      </c>
      <c r="M266">
        <v>1067.52</v>
      </c>
      <c r="N266">
        <v>1206.2976</v>
      </c>
      <c r="O266">
        <v>13</v>
      </c>
      <c r="P266">
        <v>84334.08</v>
      </c>
      <c r="Q266">
        <v>10963.43</v>
      </c>
      <c r="R266">
        <v>95297.51</v>
      </c>
      <c r="S266" t="s">
        <v>142</v>
      </c>
    </row>
    <row r="267" spans="1:19">
      <c r="A267" t="s">
        <v>179</v>
      </c>
      <c r="B267" t="s">
        <v>76</v>
      </c>
      <c r="C267" t="s">
        <v>77</v>
      </c>
      <c r="D267" t="s">
        <v>78</v>
      </c>
      <c r="E267" t="s">
        <v>79</v>
      </c>
      <c r="F267" t="s">
        <v>80</v>
      </c>
      <c r="G267" t="s">
        <v>175</v>
      </c>
      <c r="H267" t="s">
        <v>180</v>
      </c>
      <c r="I267" t="s">
        <v>45</v>
      </c>
      <c r="J267" t="s">
        <v>100</v>
      </c>
      <c r="K267" t="s">
        <v>84</v>
      </c>
      <c r="L267">
        <v>11</v>
      </c>
      <c r="M267">
        <v>997.5</v>
      </c>
      <c r="N267">
        <v>1127.175</v>
      </c>
      <c r="O267">
        <v>13</v>
      </c>
      <c r="P267">
        <v>10972.5</v>
      </c>
      <c r="Q267">
        <v>1426.43</v>
      </c>
      <c r="R267">
        <v>12398.93</v>
      </c>
      <c r="S267" t="s">
        <v>142</v>
      </c>
    </row>
    <row r="268" spans="1:19">
      <c r="A268" t="s">
        <v>179</v>
      </c>
      <c r="B268" t="s">
        <v>76</v>
      </c>
      <c r="C268" t="s">
        <v>77</v>
      </c>
      <c r="D268" t="s">
        <v>78</v>
      </c>
      <c r="E268" t="s">
        <v>79</v>
      </c>
      <c r="F268" t="s">
        <v>80</v>
      </c>
      <c r="G268" t="s">
        <v>175</v>
      </c>
      <c r="H268" t="s">
        <v>180</v>
      </c>
      <c r="I268" t="s">
        <v>46</v>
      </c>
      <c r="J268" t="s">
        <v>95</v>
      </c>
      <c r="K268" t="s">
        <v>84</v>
      </c>
      <c r="L268">
        <v>62</v>
      </c>
      <c r="N268">
        <v>962.0368</v>
      </c>
      <c r="O268">
        <v>13</v>
      </c>
      <c r="P268">
        <v>52784.32</v>
      </c>
      <c r="Q268">
        <v>6861.96</v>
      </c>
      <c r="R268">
        <v>59646.28</v>
      </c>
      <c r="S268" t="s">
        <v>142</v>
      </c>
    </row>
    <row r="269" spans="1:19">
      <c r="A269" t="s">
        <v>179</v>
      </c>
      <c r="B269" t="s">
        <v>76</v>
      </c>
      <c r="C269" t="s">
        <v>77</v>
      </c>
      <c r="D269" t="s">
        <v>78</v>
      </c>
      <c r="E269" t="s">
        <v>87</v>
      </c>
      <c r="F269" t="s">
        <v>80</v>
      </c>
      <c r="G269" t="s">
        <v>175</v>
      </c>
      <c r="H269" t="s">
        <v>180</v>
      </c>
      <c r="I269" t="s">
        <v>44</v>
      </c>
      <c r="J269" t="s">
        <v>99</v>
      </c>
      <c r="K269" t="s">
        <v>84</v>
      </c>
      <c r="L269">
        <v>340</v>
      </c>
      <c r="M269">
        <v>460</v>
      </c>
      <c r="N269">
        <v>519.8</v>
      </c>
      <c r="O269">
        <v>13</v>
      </c>
      <c r="P269">
        <v>156400</v>
      </c>
      <c r="Q269">
        <v>20332</v>
      </c>
      <c r="R269">
        <v>176732</v>
      </c>
      <c r="S269" t="s">
        <v>142</v>
      </c>
    </row>
    <row r="270" spans="1:19">
      <c r="A270" t="s">
        <v>179</v>
      </c>
      <c r="B270" t="s">
        <v>76</v>
      </c>
      <c r="C270" t="s">
        <v>77</v>
      </c>
      <c r="D270" t="s">
        <v>78</v>
      </c>
      <c r="E270" t="s">
        <v>79</v>
      </c>
      <c r="F270" t="s">
        <v>80</v>
      </c>
      <c r="G270" t="s">
        <v>175</v>
      </c>
      <c r="H270" t="s">
        <v>180</v>
      </c>
      <c r="I270" t="s">
        <v>47</v>
      </c>
      <c r="J270" t="s">
        <v>90</v>
      </c>
      <c r="K270" t="s">
        <v>84</v>
      </c>
      <c r="L270">
        <v>30</v>
      </c>
      <c r="M270">
        <v>1067.52</v>
      </c>
      <c r="N270">
        <v>1206.2976</v>
      </c>
      <c r="O270">
        <v>13</v>
      </c>
      <c r="P270">
        <v>32025.6</v>
      </c>
      <c r="Q270">
        <v>4163.33</v>
      </c>
      <c r="R270">
        <v>36188.93</v>
      </c>
      <c r="S270" t="s">
        <v>142</v>
      </c>
    </row>
    <row r="271" spans="1:19">
      <c r="A271" t="s">
        <v>179</v>
      </c>
      <c r="B271" t="s">
        <v>76</v>
      </c>
      <c r="C271" t="s">
        <v>77</v>
      </c>
      <c r="D271" t="s">
        <v>78</v>
      </c>
      <c r="E271" t="s">
        <v>87</v>
      </c>
      <c r="F271" t="s">
        <v>80</v>
      </c>
      <c r="G271" t="s">
        <v>175</v>
      </c>
      <c r="H271" t="s">
        <v>180</v>
      </c>
      <c r="I271" t="s">
        <v>43</v>
      </c>
      <c r="J271" t="s">
        <v>98</v>
      </c>
      <c r="K271" t="s">
        <v>84</v>
      </c>
      <c r="L271">
        <v>4</v>
      </c>
      <c r="M271">
        <v>965.92</v>
      </c>
      <c r="N271">
        <v>1091.4896</v>
      </c>
      <c r="O271">
        <v>13</v>
      </c>
      <c r="P271">
        <v>3863.68</v>
      </c>
      <c r="Q271">
        <v>502.28</v>
      </c>
      <c r="R271">
        <v>4365.96</v>
      </c>
      <c r="S271" t="s">
        <v>142</v>
      </c>
    </row>
    <row r="272" spans="1:19">
      <c r="A272" t="s">
        <v>179</v>
      </c>
      <c r="B272" t="s">
        <v>76</v>
      </c>
      <c r="C272" t="s">
        <v>77</v>
      </c>
      <c r="D272" t="s">
        <v>78</v>
      </c>
      <c r="E272" t="s">
        <v>79</v>
      </c>
      <c r="F272" t="s">
        <v>80</v>
      </c>
      <c r="G272" t="s">
        <v>175</v>
      </c>
      <c r="H272" t="s">
        <v>180</v>
      </c>
      <c r="I272" t="s">
        <v>46</v>
      </c>
      <c r="J272" t="s">
        <v>95</v>
      </c>
      <c r="K272" t="s">
        <v>84</v>
      </c>
      <c r="L272">
        <v>101</v>
      </c>
      <c r="M272">
        <v>851.36</v>
      </c>
      <c r="N272">
        <v>962.0368</v>
      </c>
      <c r="O272">
        <v>13</v>
      </c>
      <c r="P272">
        <v>85987.36</v>
      </c>
      <c r="Q272">
        <v>11178.36</v>
      </c>
      <c r="R272">
        <v>97165.72</v>
      </c>
      <c r="S272" t="s">
        <v>142</v>
      </c>
    </row>
    <row r="273" spans="1:19">
      <c r="A273" t="s">
        <v>181</v>
      </c>
      <c r="B273" t="s">
        <v>76</v>
      </c>
      <c r="C273" t="s">
        <v>77</v>
      </c>
      <c r="D273" t="s">
        <v>78</v>
      </c>
      <c r="E273" t="s">
        <v>79</v>
      </c>
      <c r="F273" t="s">
        <v>80</v>
      </c>
      <c r="G273" t="s">
        <v>175</v>
      </c>
      <c r="H273" t="s">
        <v>182</v>
      </c>
      <c r="I273" t="s">
        <v>52</v>
      </c>
      <c r="J273" t="s">
        <v>89</v>
      </c>
      <c r="K273" t="s">
        <v>84</v>
      </c>
      <c r="L273">
        <v>2</v>
      </c>
      <c r="M273">
        <v>776.84</v>
      </c>
      <c r="N273">
        <v>877.8292</v>
      </c>
      <c r="O273">
        <v>13</v>
      </c>
      <c r="P273">
        <v>1553.68</v>
      </c>
      <c r="Q273">
        <v>201.98</v>
      </c>
      <c r="R273">
        <v>1755.66</v>
      </c>
      <c r="S273" t="s">
        <v>142</v>
      </c>
    </row>
    <row r="274" spans="1:19">
      <c r="A274" t="s">
        <v>181</v>
      </c>
      <c r="B274" t="s">
        <v>76</v>
      </c>
      <c r="C274" t="s">
        <v>77</v>
      </c>
      <c r="D274" t="s">
        <v>78</v>
      </c>
      <c r="E274" t="s">
        <v>79</v>
      </c>
      <c r="F274" t="s">
        <v>80</v>
      </c>
      <c r="G274" t="s">
        <v>175</v>
      </c>
      <c r="H274" t="s">
        <v>182</v>
      </c>
      <c r="I274" t="s">
        <v>51</v>
      </c>
      <c r="J274" t="s">
        <v>88</v>
      </c>
      <c r="K274" t="s">
        <v>84</v>
      </c>
      <c r="L274">
        <v>3</v>
      </c>
      <c r="M274">
        <v>541.72</v>
      </c>
      <c r="N274">
        <v>612.1436</v>
      </c>
      <c r="O274">
        <v>13</v>
      </c>
      <c r="P274">
        <v>1625.16</v>
      </c>
      <c r="Q274">
        <v>211.27</v>
      </c>
      <c r="R274">
        <v>1836.43</v>
      </c>
      <c r="S274" t="s">
        <v>142</v>
      </c>
    </row>
    <row r="275" spans="1:19">
      <c r="A275" t="s">
        <v>181</v>
      </c>
      <c r="B275" t="s">
        <v>76</v>
      </c>
      <c r="C275" t="s">
        <v>77</v>
      </c>
      <c r="D275" t="s">
        <v>78</v>
      </c>
      <c r="E275" t="s">
        <v>87</v>
      </c>
      <c r="F275" t="s">
        <v>80</v>
      </c>
      <c r="G275" t="s">
        <v>175</v>
      </c>
      <c r="H275" t="s">
        <v>182</v>
      </c>
      <c r="I275" t="s">
        <v>53</v>
      </c>
      <c r="J275" t="s">
        <v>83</v>
      </c>
      <c r="K275" t="s">
        <v>84</v>
      </c>
      <c r="L275">
        <v>25</v>
      </c>
      <c r="M275">
        <v>282.34</v>
      </c>
      <c r="N275">
        <v>319.0442</v>
      </c>
      <c r="O275">
        <v>13</v>
      </c>
      <c r="P275">
        <v>7058.5</v>
      </c>
      <c r="Q275">
        <v>917.61</v>
      </c>
      <c r="R275">
        <v>7976.11</v>
      </c>
      <c r="S275" t="s">
        <v>142</v>
      </c>
    </row>
    <row r="276" spans="1:19">
      <c r="A276" t="s">
        <v>181</v>
      </c>
      <c r="B276" t="s">
        <v>76</v>
      </c>
      <c r="C276" t="s">
        <v>77</v>
      </c>
      <c r="D276" t="s">
        <v>78</v>
      </c>
      <c r="E276" t="s">
        <v>87</v>
      </c>
      <c r="F276" t="s">
        <v>80</v>
      </c>
      <c r="G276" t="s">
        <v>175</v>
      </c>
      <c r="H276" t="s">
        <v>182</v>
      </c>
      <c r="I276" t="s">
        <v>47</v>
      </c>
      <c r="J276" t="s">
        <v>90</v>
      </c>
      <c r="K276" t="s">
        <v>84</v>
      </c>
      <c r="L276">
        <v>163</v>
      </c>
      <c r="M276">
        <v>1067.52</v>
      </c>
      <c r="N276">
        <v>1206.2976</v>
      </c>
      <c r="O276">
        <v>13</v>
      </c>
      <c r="P276">
        <v>174005.76</v>
      </c>
      <c r="Q276">
        <v>22620.75</v>
      </c>
      <c r="R276">
        <v>196626.51</v>
      </c>
      <c r="S276" t="s">
        <v>142</v>
      </c>
    </row>
    <row r="277" spans="1:19">
      <c r="A277" t="s">
        <v>181</v>
      </c>
      <c r="B277" t="s">
        <v>76</v>
      </c>
      <c r="C277" t="s">
        <v>77</v>
      </c>
      <c r="D277" t="s">
        <v>78</v>
      </c>
      <c r="E277" t="s">
        <v>79</v>
      </c>
      <c r="F277" t="s">
        <v>80</v>
      </c>
      <c r="G277" t="s">
        <v>175</v>
      </c>
      <c r="H277" t="s">
        <v>182</v>
      </c>
      <c r="I277" t="s">
        <v>49</v>
      </c>
      <c r="J277" t="s">
        <v>92</v>
      </c>
      <c r="K277" t="s">
        <v>84</v>
      </c>
      <c r="L277">
        <v>3</v>
      </c>
      <c r="M277">
        <v>609.26</v>
      </c>
      <c r="N277">
        <v>688.4638</v>
      </c>
      <c r="O277">
        <v>13</v>
      </c>
      <c r="P277">
        <v>1827.78</v>
      </c>
      <c r="Q277">
        <v>237.61</v>
      </c>
      <c r="R277">
        <v>2065.39</v>
      </c>
      <c r="S277" t="s">
        <v>142</v>
      </c>
    </row>
    <row r="278" spans="1:19">
      <c r="A278" t="s">
        <v>181</v>
      </c>
      <c r="B278" t="s">
        <v>76</v>
      </c>
      <c r="C278" t="s">
        <v>77</v>
      </c>
      <c r="D278" t="s">
        <v>78</v>
      </c>
      <c r="E278" t="s">
        <v>79</v>
      </c>
      <c r="F278" t="s">
        <v>80</v>
      </c>
      <c r="G278" t="s">
        <v>175</v>
      </c>
      <c r="H278" t="s">
        <v>182</v>
      </c>
      <c r="I278" t="s">
        <v>48</v>
      </c>
      <c r="J278" t="s">
        <v>86</v>
      </c>
      <c r="K278" t="s">
        <v>84</v>
      </c>
      <c r="L278">
        <v>7</v>
      </c>
      <c r="M278">
        <v>2003.48</v>
      </c>
      <c r="N278">
        <v>2263.9324</v>
      </c>
      <c r="O278">
        <v>13</v>
      </c>
      <c r="P278">
        <v>14024.36</v>
      </c>
      <c r="Q278">
        <v>1823.17</v>
      </c>
      <c r="R278">
        <v>15847.53</v>
      </c>
      <c r="S278" t="s">
        <v>142</v>
      </c>
    </row>
    <row r="279" spans="1:19">
      <c r="A279" t="s">
        <v>181</v>
      </c>
      <c r="B279" t="s">
        <v>76</v>
      </c>
      <c r="C279" t="s">
        <v>77</v>
      </c>
      <c r="D279" t="s">
        <v>78</v>
      </c>
      <c r="E279" t="s">
        <v>79</v>
      </c>
      <c r="F279" t="s">
        <v>80</v>
      </c>
      <c r="G279" t="s">
        <v>175</v>
      </c>
      <c r="H279" t="s">
        <v>182</v>
      </c>
      <c r="I279" t="s">
        <v>53</v>
      </c>
      <c r="J279" t="s">
        <v>83</v>
      </c>
      <c r="K279" t="s">
        <v>84</v>
      </c>
      <c r="L279">
        <v>589</v>
      </c>
      <c r="M279">
        <v>282.34</v>
      </c>
      <c r="N279">
        <v>319.0442</v>
      </c>
      <c r="O279">
        <v>13</v>
      </c>
      <c r="P279">
        <v>166298.26</v>
      </c>
      <c r="Q279">
        <v>21618.77</v>
      </c>
      <c r="R279">
        <v>187917.03</v>
      </c>
      <c r="S279" t="s">
        <v>142</v>
      </c>
    </row>
    <row r="280" spans="1:19">
      <c r="A280" t="s">
        <v>181</v>
      </c>
      <c r="B280" t="s">
        <v>76</v>
      </c>
      <c r="C280" t="s">
        <v>77</v>
      </c>
      <c r="D280" t="s">
        <v>78</v>
      </c>
      <c r="E280" t="s">
        <v>79</v>
      </c>
      <c r="F280" t="s">
        <v>80</v>
      </c>
      <c r="G280" t="s">
        <v>175</v>
      </c>
      <c r="H280" t="s">
        <v>182</v>
      </c>
      <c r="I280" t="s">
        <v>51</v>
      </c>
      <c r="J280" t="s">
        <v>88</v>
      </c>
      <c r="K280" t="s">
        <v>84</v>
      </c>
      <c r="L280">
        <v>6</v>
      </c>
      <c r="M280">
        <v>541.72</v>
      </c>
      <c r="N280">
        <v>612.1436</v>
      </c>
      <c r="O280">
        <v>13</v>
      </c>
      <c r="P280">
        <v>3250.32</v>
      </c>
      <c r="Q280">
        <v>422.54</v>
      </c>
      <c r="R280">
        <v>3672.86</v>
      </c>
      <c r="S280" t="s">
        <v>142</v>
      </c>
    </row>
    <row r="281" spans="1:19">
      <c r="A281" t="s">
        <v>181</v>
      </c>
      <c r="B281" t="s">
        <v>76</v>
      </c>
      <c r="C281" t="s">
        <v>77</v>
      </c>
      <c r="D281" t="s">
        <v>78</v>
      </c>
      <c r="E281" t="s">
        <v>87</v>
      </c>
      <c r="F281" t="s">
        <v>80</v>
      </c>
      <c r="G281" t="s">
        <v>175</v>
      </c>
      <c r="H281" t="s">
        <v>182</v>
      </c>
      <c r="I281" t="s">
        <v>53</v>
      </c>
      <c r="J281" t="s">
        <v>83</v>
      </c>
      <c r="K281" t="s">
        <v>84</v>
      </c>
      <c r="L281">
        <v>86</v>
      </c>
      <c r="M281">
        <v>282.34</v>
      </c>
      <c r="N281">
        <v>319.0442</v>
      </c>
      <c r="O281">
        <v>13</v>
      </c>
      <c r="P281">
        <v>24281.24</v>
      </c>
      <c r="Q281">
        <v>3156.56</v>
      </c>
      <c r="R281">
        <v>27437.8</v>
      </c>
      <c r="S281" t="s">
        <v>142</v>
      </c>
    </row>
    <row r="282" spans="1:19">
      <c r="A282" t="s">
        <v>181</v>
      </c>
      <c r="B282" t="s">
        <v>76</v>
      </c>
      <c r="C282" t="s">
        <v>77</v>
      </c>
      <c r="D282" t="s">
        <v>78</v>
      </c>
      <c r="E282" t="s">
        <v>87</v>
      </c>
      <c r="F282" t="s">
        <v>80</v>
      </c>
      <c r="G282" t="s">
        <v>175</v>
      </c>
      <c r="H282" t="s">
        <v>182</v>
      </c>
      <c r="I282" t="s">
        <v>47</v>
      </c>
      <c r="J282" t="s">
        <v>90</v>
      </c>
      <c r="K282" t="s">
        <v>84</v>
      </c>
      <c r="L282">
        <v>330</v>
      </c>
      <c r="M282">
        <v>1067.52</v>
      </c>
      <c r="N282">
        <v>1206.2976</v>
      </c>
      <c r="O282">
        <v>13</v>
      </c>
      <c r="P282">
        <v>352281.6</v>
      </c>
      <c r="Q282">
        <v>45796.61</v>
      </c>
      <c r="R282">
        <v>398078.21</v>
      </c>
      <c r="S282" t="s">
        <v>142</v>
      </c>
    </row>
    <row r="283" spans="1:19">
      <c r="A283" t="s">
        <v>181</v>
      </c>
      <c r="B283" t="s">
        <v>76</v>
      </c>
      <c r="C283" t="s">
        <v>77</v>
      </c>
      <c r="D283" t="s">
        <v>78</v>
      </c>
      <c r="E283" t="s">
        <v>79</v>
      </c>
      <c r="F283" t="s">
        <v>80</v>
      </c>
      <c r="G283" t="s">
        <v>175</v>
      </c>
      <c r="H283" t="s">
        <v>182</v>
      </c>
      <c r="I283" t="s">
        <v>53</v>
      </c>
      <c r="J283" t="s">
        <v>83</v>
      </c>
      <c r="K283" t="s">
        <v>84</v>
      </c>
      <c r="L283">
        <v>270</v>
      </c>
      <c r="M283">
        <v>282.34</v>
      </c>
      <c r="N283">
        <v>319.0442</v>
      </c>
      <c r="O283">
        <v>13</v>
      </c>
      <c r="P283">
        <v>76231.8</v>
      </c>
      <c r="Q283">
        <v>9910.13</v>
      </c>
      <c r="R283">
        <v>86141.93</v>
      </c>
      <c r="S283" t="s">
        <v>142</v>
      </c>
    </row>
    <row r="284" spans="1:19">
      <c r="A284" t="s">
        <v>181</v>
      </c>
      <c r="B284" t="s">
        <v>76</v>
      </c>
      <c r="C284" t="s">
        <v>77</v>
      </c>
      <c r="D284" t="s">
        <v>78</v>
      </c>
      <c r="E284" t="s">
        <v>79</v>
      </c>
      <c r="F284" t="s">
        <v>80</v>
      </c>
      <c r="G284" t="s">
        <v>175</v>
      </c>
      <c r="H284" t="s">
        <v>182</v>
      </c>
      <c r="I284" t="s">
        <v>48</v>
      </c>
      <c r="J284" t="s">
        <v>86</v>
      </c>
      <c r="K284" t="s">
        <v>84</v>
      </c>
      <c r="L284">
        <v>1</v>
      </c>
      <c r="M284">
        <v>2003.48</v>
      </c>
      <c r="N284">
        <v>2263.9324</v>
      </c>
      <c r="O284">
        <v>13</v>
      </c>
      <c r="P284">
        <v>2003.48</v>
      </c>
      <c r="Q284">
        <v>260.45</v>
      </c>
      <c r="R284">
        <v>2263.93</v>
      </c>
      <c r="S284" t="s">
        <v>142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R36"/>
  <sheetViews>
    <sheetView workbookViewId="0">
      <selection activeCell="E31" sqref="E31"/>
    </sheetView>
  </sheetViews>
  <sheetFormatPr defaultColWidth="9" defaultRowHeight="13.5"/>
  <cols>
    <col min="1" max="1" width="17.75" customWidth="1"/>
  </cols>
  <sheetData>
    <row r="1" s="1" customFormat="1" ht="15" customHeight="1" spans="1:1">
      <c r="A1" t="s">
        <v>183</v>
      </c>
    </row>
    <row r="2" s="1" customFormat="1" ht="15" customHeight="1" spans="1:18">
      <c r="A2" t="s">
        <v>31</v>
      </c>
      <c r="B2" s="1" t="s">
        <v>33</v>
      </c>
      <c r="L2" s="2"/>
      <c r="M2" s="3"/>
      <c r="N2" s="3"/>
      <c r="O2" s="4"/>
      <c r="P2" s="4"/>
      <c r="Q2" s="4"/>
      <c r="R2" s="4"/>
    </row>
    <row r="3" s="1" customFormat="1" ht="15" customHeight="1" spans="1:18">
      <c r="A3" t="s">
        <v>34</v>
      </c>
      <c r="B3" s="1" t="s">
        <v>33</v>
      </c>
      <c r="L3" s="2"/>
      <c r="M3" s="3"/>
      <c r="N3" s="3"/>
      <c r="O3" s="4"/>
      <c r="P3" s="4"/>
      <c r="Q3" s="4"/>
      <c r="R3" s="4"/>
    </row>
    <row r="4" spans="1:2">
      <c r="A4" t="s">
        <v>35</v>
      </c>
      <c r="B4" s="1" t="s">
        <v>33</v>
      </c>
    </row>
    <row r="5" spans="1:2">
      <c r="A5" t="s">
        <v>39</v>
      </c>
      <c r="B5" s="1" t="s">
        <v>33</v>
      </c>
    </row>
    <row r="6" spans="1:2">
      <c r="A6" t="s">
        <v>40</v>
      </c>
      <c r="B6" s="1" t="s">
        <v>33</v>
      </c>
    </row>
    <row r="7" spans="1:2">
      <c r="A7" t="s">
        <v>42</v>
      </c>
      <c r="B7" s="1" t="s">
        <v>33</v>
      </c>
    </row>
    <row r="8" spans="1:2">
      <c r="A8" t="s">
        <v>44</v>
      </c>
      <c r="B8" s="1" t="s">
        <v>33</v>
      </c>
    </row>
    <row r="9" spans="1:2">
      <c r="A9" t="s">
        <v>45</v>
      </c>
      <c r="B9" s="1" t="s">
        <v>33</v>
      </c>
    </row>
    <row r="10" spans="1:2">
      <c r="A10" t="s">
        <v>46</v>
      </c>
      <c r="B10" s="1" t="s">
        <v>33</v>
      </c>
    </row>
    <row r="11" spans="1:2">
      <c r="A11" t="s">
        <v>49</v>
      </c>
      <c r="B11" s="1" t="s">
        <v>33</v>
      </c>
    </row>
    <row r="12" spans="1:2">
      <c r="A12" t="s">
        <v>53</v>
      </c>
      <c r="B12" s="1" t="s">
        <v>33</v>
      </c>
    </row>
    <row r="13" spans="1:2">
      <c r="A13" t="s">
        <v>36</v>
      </c>
      <c r="B13" s="1" t="s">
        <v>33</v>
      </c>
    </row>
    <row r="14" spans="1:2">
      <c r="A14" t="s">
        <v>41</v>
      </c>
      <c r="B14" s="1" t="s">
        <v>33</v>
      </c>
    </row>
    <row r="15" spans="1:2">
      <c r="A15" t="s">
        <v>184</v>
      </c>
      <c r="B15" s="1" t="s">
        <v>33</v>
      </c>
    </row>
    <row r="16" spans="1:2">
      <c r="A16" t="s">
        <v>185</v>
      </c>
      <c r="B16" s="1" t="s">
        <v>33</v>
      </c>
    </row>
    <row r="17" spans="1:2">
      <c r="A17" t="s">
        <v>38</v>
      </c>
      <c r="B17" s="1" t="s">
        <v>33</v>
      </c>
    </row>
    <row r="18" spans="1:2">
      <c r="A18" t="s">
        <v>186</v>
      </c>
      <c r="B18" s="1" t="s">
        <v>33</v>
      </c>
    </row>
    <row r="19" spans="1:2">
      <c r="A19" t="s">
        <v>187</v>
      </c>
      <c r="B19" s="1" t="s">
        <v>33</v>
      </c>
    </row>
    <row r="20" spans="1:2">
      <c r="A20" t="s">
        <v>47</v>
      </c>
      <c r="B20" s="1" t="s">
        <v>33</v>
      </c>
    </row>
    <row r="21" spans="1:2">
      <c r="A21" t="s">
        <v>188</v>
      </c>
      <c r="B21" s="1" t="s">
        <v>33</v>
      </c>
    </row>
    <row r="22" spans="1:2">
      <c r="A22" t="s">
        <v>189</v>
      </c>
      <c r="B22" s="1" t="s">
        <v>33</v>
      </c>
    </row>
    <row r="23" spans="1:2">
      <c r="A23" t="s">
        <v>190</v>
      </c>
      <c r="B23" s="1" t="s">
        <v>33</v>
      </c>
    </row>
    <row r="24" spans="1:2">
      <c r="A24" t="s">
        <v>191</v>
      </c>
      <c r="B24" s="1" t="s">
        <v>33</v>
      </c>
    </row>
    <row r="25" spans="1:2">
      <c r="A25" t="s">
        <v>48</v>
      </c>
      <c r="B25" s="1" t="s">
        <v>33</v>
      </c>
    </row>
    <row r="26" spans="1:2">
      <c r="A26" t="s">
        <v>37</v>
      </c>
      <c r="B26" s="1" t="s">
        <v>33</v>
      </c>
    </row>
    <row r="27" spans="1:2">
      <c r="A27" t="s">
        <v>192</v>
      </c>
      <c r="B27" s="1" t="s">
        <v>33</v>
      </c>
    </row>
    <row r="28" spans="1:2">
      <c r="A28" t="s">
        <v>52</v>
      </c>
      <c r="B28" s="1" t="s">
        <v>33</v>
      </c>
    </row>
    <row r="29" spans="1:2">
      <c r="A29" t="s">
        <v>51</v>
      </c>
      <c r="B29" s="1" t="s">
        <v>33</v>
      </c>
    </row>
    <row r="30" spans="1:2">
      <c r="A30" t="s">
        <v>193</v>
      </c>
      <c r="B30" s="1" t="s">
        <v>33</v>
      </c>
    </row>
    <row r="31" spans="1:2">
      <c r="A31" t="s">
        <v>50</v>
      </c>
      <c r="B31" s="1" t="s">
        <v>33</v>
      </c>
    </row>
    <row r="32" spans="1:2">
      <c r="A32" t="s">
        <v>43</v>
      </c>
      <c r="B32" s="1" t="s">
        <v>33</v>
      </c>
    </row>
    <row r="33" spans="1:2">
      <c r="A33" t="s">
        <v>194</v>
      </c>
      <c r="B33" s="1" t="s">
        <v>33</v>
      </c>
    </row>
    <row r="34" spans="1:2">
      <c r="A34" t="s">
        <v>195</v>
      </c>
      <c r="B34" s="1" t="s">
        <v>33</v>
      </c>
    </row>
    <row r="35" spans="1:2">
      <c r="A35" t="s">
        <v>196</v>
      </c>
      <c r="B35" s="1" t="s">
        <v>33</v>
      </c>
    </row>
    <row r="36" spans="1:2">
      <c r="A36" t="s">
        <v>197</v>
      </c>
      <c r="B36" s="1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配送费用</vt:lpstr>
      <vt:lpstr>配送明细</vt:lpstr>
      <vt:lpstr>直入直出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。。。。。。。。</cp:lastModifiedBy>
  <dcterms:created xsi:type="dcterms:W3CDTF">2021-03-31T01:06:00Z</dcterms:created>
  <dcterms:modified xsi:type="dcterms:W3CDTF">2021-10-14T02:51:54Z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E0D5228E0480429BA4A9E15C81DDE494</vt:lpwstr>
  </property>
  <property fmtid="{D5CDD505-2E9C-101B-9397-08002B2CF9AE}" pid="3" name="KSOProductBuildVer">
    <vt:lpwstr>2052-11.1.0.10700</vt:lpwstr>
  </property>
</Properties>
</file>