
<file path=[Content_Types].xml><?xml version="1.0" encoding="utf-8"?>
<Types xmlns="http://schemas.openxmlformats.org/package/2006/content-types"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849" activeTab="2"/>
  </bookViews>
  <sheets>
    <sheet name="封面 " sheetId="11" r:id="rId1"/>
    <sheet name="文件修改记录表" sheetId="10" r:id="rId2"/>
    <sheet name="外购件开发申请单" sheetId="5" r:id="rId3"/>
    <sheet name="外购件开发申请单-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外购件开发申请单!$A$7:$P$9</definedName>
    <definedName name="_xlnm._FilterDatabase" localSheetId="3" hidden="1">'外购件开发申请单-删除'!$A$7:$P$9</definedName>
    <definedName name="_xlnm._FilterDatabase" localSheetId="4" hidden="1">'河北-外购件申请单'!$A$7:$P$34</definedName>
    <definedName name="_xlnm.Print_Area" localSheetId="2">外购件开发申请单!$A$1:$P$14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4">'河北-外购件申请单'!$A$1:$P$34</definedName>
    <definedName name="_xlnm.Print_Titles" localSheetId="4">'河北-外购件申请单'!$1:$7</definedName>
    <definedName name="_xlnm.Print_Area" localSheetId="3">'外购件开发申请单-删除'!$A$1:$P$10</definedName>
    <definedName name="_xlnm.Print_Titles" localSheetId="3">'外购件开发申请单-删除'!$5:$7</definedName>
  </definedNames>
  <calcPr calcId="144525"/>
</workbook>
</file>

<file path=xl/sharedStrings.xml><?xml version="1.0" encoding="utf-8"?>
<sst xmlns="http://schemas.openxmlformats.org/spreadsheetml/2006/main" count="428" uniqueCount="188">
  <si>
    <t>外 购 件 开 发 申 请 单</t>
  </si>
  <si>
    <t>H4座椅-20201款（2.0平台）</t>
  </si>
  <si>
    <t>编制：</t>
  </si>
  <si>
    <t>李雪佳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</si>
  <si>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</si>
  <si>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</si>
  <si>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</si>
  <si>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</si>
  <si>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</si>
  <si>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</si>
  <si>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</si>
  <si>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</si>
  <si>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</si>
  <si>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</si>
  <si>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</si>
  <si>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外购件开发申请单/H4座椅-20201款（2.0平台）</t>
  </si>
  <si>
    <t>A0</t>
  </si>
  <si>
    <t>2021.05.12</t>
  </si>
  <si>
    <t>根据气路切换需求和H4座框切换需求，需要增加3个外购件</t>
  </si>
  <si>
    <t>冯敬乾</t>
  </si>
  <si>
    <t>A1</t>
  </si>
  <si>
    <t>2021.09.28</t>
  </si>
  <si>
    <t>根据ECR0006925,增加零件SHT0013907-防护波纹管</t>
  </si>
  <si>
    <t>A2</t>
  </si>
  <si>
    <t>2022.03.02</t>
  </si>
  <si>
    <t>根据ECR0007491,增加SHT0014366、SHT0013887、SHT0013802、SHT0013888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</si>
  <si>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</si>
  <si>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</si>
  <si>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</si>
  <si>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</si>
  <si>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</si>
  <si>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</si>
  <si>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</si>
  <si>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</si>
  <si>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项目名称：H4座椅-20201款（2.0平台）</t>
  </si>
  <si>
    <t>项目代码：ZY2001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</si>
  <si>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</si>
  <si>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</si>
  <si>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</si>
  <si>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</si>
  <si>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</si>
  <si>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</si>
  <si>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</si>
  <si>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</si>
  <si>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</si>
  <si>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</si>
  <si>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</si>
  <si>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</si>
  <si>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</si>
  <si>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</si>
  <si>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</si>
  <si>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</si>
  <si>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BFA0010068</t>
  </si>
  <si>
    <t>六角头螺栓</t>
  </si>
  <si>
    <t>EA</t>
  </si>
  <si>
    <t>标准件</t>
  </si>
  <si>
    <t>M8*45</t>
  </si>
  <si>
    <t>镀黑锌</t>
  </si>
  <si>
    <t>河北外购</t>
  </si>
  <si>
    <t>高冰川</t>
  </si>
  <si>
    <t>新零件</t>
  </si>
  <si>
    <t>SHT0013907</t>
  </si>
  <si>
    <t>防护波纹管</t>
  </si>
  <si>
    <t>Φ20mm*80mm，开口</t>
  </si>
  <si>
    <t>其他</t>
  </si>
  <si>
    <t>PP</t>
  </si>
  <si>
    <t>张长江</t>
  </si>
  <si>
    <t>2021.09.28增加</t>
  </si>
  <si>
    <t>SHT0013887</t>
  </si>
  <si>
    <t>司机靠背护面总成</t>
  </si>
  <si>
    <t>缝纫总成</t>
  </si>
  <si>
    <t>ASSY</t>
  </si>
  <si>
    <t>李宁</t>
  </si>
  <si>
    <t>设变，2022.03.02增加</t>
  </si>
  <si>
    <t>SHT0013802</t>
  </si>
  <si>
    <t>SHT0013888</t>
  </si>
  <si>
    <t>SHT0014366</t>
  </si>
  <si>
    <t>扶手支架焊接总成</t>
  </si>
  <si>
    <t>总成件</t>
  </si>
  <si>
    <t>2022.03.02增加</t>
  </si>
  <si>
    <t>BPC0000032</t>
  </si>
  <si>
    <t>装车接头</t>
  </si>
  <si>
    <t>黑色带铜螺母</t>
  </si>
  <si>
    <t>安路普外购</t>
  </si>
  <si>
    <t>卢海涛</t>
  </si>
  <si>
    <t>2022.02.28删除，装车接头改为SHT0014013</t>
  </si>
  <si>
    <t>BPC0000027</t>
  </si>
  <si>
    <t>4-6快插接头</t>
  </si>
  <si>
    <t>黑色带蓝色</t>
  </si>
  <si>
    <t>西安外购</t>
  </si>
  <si>
    <t>刘学博</t>
  </si>
  <si>
    <t>2022.02.28删除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</si>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</sst>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_);[Red]\(0.000\)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2"/>
      <color indexed="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新細明體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7" fillId="20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1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0" fillId="33" borderId="26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/>
    <xf numFmtId="0" fontId="23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4" fillId="28" borderId="24" applyNumberFormat="0" applyAlignment="0" applyProtection="0">
      <alignment vertical="center"/>
    </xf>
    <xf numFmtId="0" fontId="39" fillId="28" borderId="23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0" borderId="0"/>
    <xf numFmtId="0" fontId="21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0" borderId="0"/>
    <xf numFmtId="0" fontId="21" fillId="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7" fillId="0" borderId="0" applyNumberFormat="0" applyBorder="0" applyProtection="0">
      <alignment vertical="center"/>
    </xf>
    <xf numFmtId="0" fontId="42" fillId="0" borderId="0"/>
    <xf numFmtId="0" fontId="26" fillId="19" borderId="22" applyNumberFormat="0" applyFont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35" fillId="0" borderId="0" applyNumberFormat="0" applyFill="0" applyBorder="0" applyAlignment="0" applyProtection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0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16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2" xfId="18" applyNumberFormat="1" applyFont="1" applyFill="1" applyBorder="1" applyAlignment="1" applyProtection="1">
      <alignment vertical="center" wrapText="1"/>
      <protection locked="0"/>
    </xf>
    <xf numFmtId="0" fontId="3" fillId="0" borderId="3" xfId="18" applyNumberFormat="1" applyFont="1" applyFill="1" applyBorder="1" applyAlignment="1" applyProtection="1">
      <alignment vertical="center" wrapText="1"/>
      <protection locked="0"/>
    </xf>
    <xf numFmtId="0" fontId="4" fillId="0" borderId="4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18" applyNumberFormat="1" applyFont="1" applyFill="1" applyBorder="1" applyAlignment="1" applyProtection="1">
      <alignment vertical="center" wrapText="1"/>
      <protection locked="0"/>
    </xf>
    <xf numFmtId="0" fontId="5" fillId="0" borderId="0" xfId="18" applyNumberFormat="1" applyFont="1" applyFill="1" applyBorder="1" applyAlignment="1" applyProtection="1">
      <alignment vertical="center" wrapText="1"/>
      <protection locked="0"/>
    </xf>
    <xf numFmtId="0" fontId="4" fillId="0" borderId="7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18" applyNumberFormat="1" applyFont="1" applyFill="1" applyBorder="1" applyAlignment="1" applyProtection="1">
      <alignment vertical="center" wrapText="1"/>
      <protection locked="0"/>
    </xf>
    <xf numFmtId="0" fontId="6" fillId="0" borderId="9" xfId="18" applyNumberFormat="1" applyFont="1" applyFill="1" applyBorder="1" applyAlignment="1" applyProtection="1">
      <alignment vertical="center" wrapText="1"/>
      <protection locked="0"/>
    </xf>
    <xf numFmtId="0" fontId="6" fillId="0" borderId="10" xfId="1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1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1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2" applyFont="1" applyFill="1" applyBorder="1" applyAlignment="1" applyProtection="1">
      <alignment horizontal="center" vertical="center" wrapText="1"/>
      <protection locked="0"/>
    </xf>
    <xf numFmtId="0" fontId="3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64" applyFont="1" applyFill="1" applyBorder="1" applyAlignment="1" applyProtection="1">
      <alignment horizontal="center" vertical="center" wrapText="1"/>
      <protection locked="0"/>
    </xf>
    <xf numFmtId="49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0" fontId="2" fillId="2" borderId="1" xfId="12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10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14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1" xfId="51" applyFont="1" applyFill="1" applyBorder="1" applyAlignment="1">
      <alignment horizontal="left" vertical="center"/>
    </xf>
    <xf numFmtId="0" fontId="0" fillId="0" borderId="0" xfId="51" applyFont="1" applyFill="1" applyAlignment="1">
      <alignment horizontal="left" vertical="center"/>
    </xf>
    <xf numFmtId="0" fontId="0" fillId="0" borderId="0" xfId="51" applyFont="1" applyFill="1" applyAlignment="1">
      <alignment horizontal="center" vertical="center"/>
    </xf>
    <xf numFmtId="0" fontId="12" fillId="0" borderId="0" xfId="51" applyFont="1" applyFill="1" applyAlignment="1">
      <alignment horizontal="center" vertical="center"/>
    </xf>
    <xf numFmtId="0" fontId="13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17" xfId="51" applyFont="1" applyFill="1" applyBorder="1" applyAlignment="1">
      <alignment vertical="center"/>
    </xf>
    <xf numFmtId="0" fontId="14" fillId="0" borderId="9" xfId="51" applyFont="1" applyFill="1" applyBorder="1" applyAlignment="1">
      <alignment horizontal="center" vertical="center"/>
    </xf>
    <xf numFmtId="0" fontId="15" fillId="0" borderId="0" xfId="51" applyFont="1" applyFill="1" applyAlignment="1">
      <alignment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常规 40" xfId="14"/>
    <cellStyle name="百分比" xfId="15" builtinId="5"/>
    <cellStyle name="常规 2 27" xfId="16"/>
    <cellStyle name="已访问的超链接" xfId="17" builtinId="9"/>
    <cellStyle name="样式 1 5 2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常规 2" xfId="59"/>
    <cellStyle name="常规 3" xfId="60"/>
    <cellStyle name="注释 10" xfId="61"/>
    <cellStyle name="常规 3 30" xfId="62"/>
    <cellStyle name="常规 4 2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5.emf"/><Relationship Id="rId8" Type="http://schemas.openxmlformats.org/officeDocument/2006/relationships/image" Target="../media/image14.wmf"/><Relationship Id="rId7" Type="http://schemas.openxmlformats.org/officeDocument/2006/relationships/image" Target="../media/image13.wmf"/><Relationship Id="rId6" Type="http://schemas.openxmlformats.org/officeDocument/2006/relationships/image" Target="../media/image12.wmf"/><Relationship Id="rId5" Type="http://schemas.openxmlformats.org/officeDocument/2006/relationships/image" Target="../media/image11.wmf"/><Relationship Id="rId4" Type="http://schemas.openxmlformats.org/officeDocument/2006/relationships/image" Target="../media/image10.wmf"/><Relationship Id="rId3" Type="http://schemas.openxmlformats.org/officeDocument/2006/relationships/image" Target="../media/image9.wmf"/><Relationship Id="rId26" Type="http://schemas.openxmlformats.org/officeDocument/2006/relationships/image" Target="../media/image32.wmf"/><Relationship Id="rId25" Type="http://schemas.openxmlformats.org/officeDocument/2006/relationships/image" Target="../media/image31.wmf"/><Relationship Id="rId24" Type="http://schemas.openxmlformats.org/officeDocument/2006/relationships/image" Target="../media/image30.wmf"/><Relationship Id="rId23" Type="http://schemas.openxmlformats.org/officeDocument/2006/relationships/image" Target="../media/image29.wmf"/><Relationship Id="rId22" Type="http://schemas.openxmlformats.org/officeDocument/2006/relationships/image" Target="../media/image28.wmf"/><Relationship Id="rId21" Type="http://schemas.openxmlformats.org/officeDocument/2006/relationships/image" Target="../media/image27.wmf"/><Relationship Id="rId20" Type="http://schemas.openxmlformats.org/officeDocument/2006/relationships/image" Target="../media/image26.emf"/><Relationship Id="rId2" Type="http://schemas.openxmlformats.org/officeDocument/2006/relationships/image" Target="../media/image8.emf"/><Relationship Id="rId19" Type="http://schemas.openxmlformats.org/officeDocument/2006/relationships/image" Target="../media/image25.emf"/><Relationship Id="rId18" Type="http://schemas.openxmlformats.org/officeDocument/2006/relationships/image" Target="../media/image24.wmf"/><Relationship Id="rId17" Type="http://schemas.openxmlformats.org/officeDocument/2006/relationships/image" Target="../media/image23.emf"/><Relationship Id="rId16" Type="http://schemas.openxmlformats.org/officeDocument/2006/relationships/image" Target="../media/image22.emf"/><Relationship Id="rId15" Type="http://schemas.openxmlformats.org/officeDocument/2006/relationships/image" Target="../media/image21.wmf"/><Relationship Id="rId14" Type="http://schemas.openxmlformats.org/officeDocument/2006/relationships/image" Target="../media/image20.emf"/><Relationship Id="rId13" Type="http://schemas.openxmlformats.org/officeDocument/2006/relationships/image" Target="../media/image19.wmf"/><Relationship Id="rId12" Type="http://schemas.openxmlformats.org/officeDocument/2006/relationships/image" Target="../media/image18.wmf"/><Relationship Id="rId11" Type="http://schemas.openxmlformats.org/officeDocument/2006/relationships/image" Target="../media/image17.emf"/><Relationship Id="rId10" Type="http://schemas.openxmlformats.org/officeDocument/2006/relationships/image" Target="../media/image16.w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66675</xdr:colOff>
      <xdr:row>7</xdr:row>
      <xdr:rowOff>85725</xdr:rowOff>
    </xdr:from>
    <xdr:to>
      <xdr:col>6</xdr:col>
      <xdr:colOff>537210</xdr:colOff>
      <xdr:row>7</xdr:row>
      <xdr:rowOff>339725</xdr:rowOff>
    </xdr:to>
    <xdr:pic>
      <xdr:nvPicPr>
        <xdr:cNvPr id="19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619625" y="1631950"/>
          <a:ext cx="470535" cy="254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47625</xdr:colOff>
      <xdr:row>8</xdr:row>
      <xdr:rowOff>114300</xdr:rowOff>
    </xdr:from>
    <xdr:to>
      <xdr:col>6</xdr:col>
      <xdr:colOff>552450</xdr:colOff>
      <xdr:row>8</xdr:row>
      <xdr:rowOff>320675</xdr:rowOff>
    </xdr:to>
    <xdr:pic>
      <xdr:nvPicPr>
        <xdr:cNvPr id="21" name="图片 20" descr="1632796595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00575" y="2105025"/>
          <a:ext cx="504825" cy="20637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12</xdr:row>
      <xdr:rowOff>25400</xdr:rowOff>
    </xdr:from>
    <xdr:to>
      <xdr:col>6</xdr:col>
      <xdr:colOff>512445</xdr:colOff>
      <xdr:row>12</xdr:row>
      <xdr:rowOff>383540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3794125"/>
          <a:ext cx="474345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9</xdr:row>
      <xdr:rowOff>44450</xdr:rowOff>
    </xdr:from>
    <xdr:to>
      <xdr:col>6</xdr:col>
      <xdr:colOff>390525</xdr:colOff>
      <xdr:row>9</xdr:row>
      <xdr:rowOff>432435</xdr:rowOff>
    </xdr:to>
    <xdr:pic>
      <xdr:nvPicPr>
        <xdr:cNvPr id="3" name="Picture 8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4676775" y="2479675"/>
          <a:ext cx="266700" cy="3879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123825</xdr:colOff>
      <xdr:row>10</xdr:row>
      <xdr:rowOff>0</xdr:rowOff>
    </xdr:from>
    <xdr:to>
      <xdr:col>6</xdr:col>
      <xdr:colOff>390525</xdr:colOff>
      <xdr:row>10</xdr:row>
      <xdr:rowOff>387985</xdr:rowOff>
    </xdr:to>
    <xdr:pic>
      <xdr:nvPicPr>
        <xdr:cNvPr id="4" name="Picture 8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4676775" y="2879725"/>
          <a:ext cx="266700" cy="3879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11</xdr:row>
      <xdr:rowOff>15875</xdr:rowOff>
    </xdr:from>
    <xdr:to>
      <xdr:col>6</xdr:col>
      <xdr:colOff>352425</xdr:colOff>
      <xdr:row>11</xdr:row>
      <xdr:rowOff>403860</xdr:rowOff>
    </xdr:to>
    <xdr:pic>
      <xdr:nvPicPr>
        <xdr:cNvPr id="5" name="Picture 8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4638675" y="3340100"/>
          <a:ext cx="266700" cy="38798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76200</xdr:colOff>
      <xdr:row>8</xdr:row>
      <xdr:rowOff>38100</xdr:rowOff>
    </xdr:from>
    <xdr:to>
      <xdr:col>6</xdr:col>
      <xdr:colOff>480060</xdr:colOff>
      <xdr:row>8</xdr:row>
      <xdr:rowOff>357505</xdr:rowOff>
    </xdr:to>
    <xdr:pic>
      <xdr:nvPicPr>
        <xdr:cNvPr id="2" name="图片 1" descr="1620812314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29150" y="2041525"/>
          <a:ext cx="403860" cy="319405"/>
        </a:xfrm>
        <a:prstGeom prst="rect">
          <a:avLst/>
        </a:prstGeom>
      </xdr:spPr>
    </xdr:pic>
    <xdr:clientData/>
  </xdr:twoCellAnchor>
  <xdr:twoCellAnchor>
    <xdr:from>
      <xdr:col>6</xdr:col>
      <xdr:colOff>188277</xdr:colOff>
      <xdr:row>7</xdr:row>
      <xdr:rowOff>84772</xdr:rowOff>
    </xdr:from>
    <xdr:to>
      <xdr:col>6</xdr:col>
      <xdr:colOff>426402</xdr:colOff>
      <xdr:row>7</xdr:row>
      <xdr:rowOff>404812</xdr:rowOff>
    </xdr:to>
    <xdr:pic>
      <xdr:nvPicPr>
        <xdr:cNvPr id="3" name="图片 2" descr="1620812338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4699635" y="1671320"/>
          <a:ext cx="320040" cy="238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65772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70789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725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8630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1962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5074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9582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68630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61962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63867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70598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9582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64820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70535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66725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66725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61010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71487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73392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78155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67677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66725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65772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66725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61962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02-2021&#24180;&#26032;&#39033;&#30446;\06-H4-2021&#27454;\H4&#24231;&#26885;2021&#27454;-&#22806;&#36141;&#20214;&#30003;&#35831;&#21333;-A0-2021.05.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申请单"/>
      <sheetName val="零件类型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E20" sqref="E20"/>
    </sheetView>
  </sheetViews>
  <sheetFormatPr defaultColWidth="9" defaultRowHeight="13.5"/>
  <cols>
    <col min="1" max="16383" width="9" style="70"/>
  </cols>
  <sheetData>
    <row r="1" ht="48" customHeight="1" spans="1:16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ht="70" customHeight="1" spans="1:16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ht="70" customHeight="1" spans="1:16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ht="70" customHeight="1" spans="1:16">
      <c r="A4" s="80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6" ht="45" customHeight="1" spans="5:10">
      <c r="E6" s="81"/>
      <c r="F6" s="81" t="s">
        <v>2</v>
      </c>
      <c r="G6" s="81"/>
      <c r="H6" s="82"/>
      <c r="I6" s="84" t="s">
        <v>3</v>
      </c>
      <c r="J6" s="82"/>
    </row>
    <row r="7" ht="45" customHeight="1" spans="5:10">
      <c r="E7" s="81"/>
      <c r="F7" s="81" t="s">
        <v>4</v>
      </c>
      <c r="G7" s="81"/>
      <c r="H7" s="83"/>
      <c r="I7" s="83"/>
      <c r="J7" s="83"/>
    </row>
    <row r="8" ht="45" customHeight="1" spans="5:10">
      <c r="E8" s="81"/>
      <c r="F8" s="81" t="s">
        <v>5</v>
      </c>
      <c r="G8" s="81"/>
      <c r="H8" s="83"/>
      <c r="I8" s="83"/>
      <c r="J8" s="83"/>
    </row>
    <row r="9" ht="45" customHeight="1" spans="5:14">
      <c r="E9" s="81"/>
      <c r="F9" s="81" t="s">
        <v>6</v>
      </c>
      <c r="G9" s="81"/>
      <c r="H9" s="83"/>
      <c r="I9" s="83"/>
      <c r="J9" s="83"/>
      <c r="N9" s="85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workbookViewId="0">
      <selection activeCell="C6" sqref="C6"/>
    </sheetView>
  </sheetViews>
  <sheetFormatPr defaultColWidth="8" defaultRowHeight="13.5" outlineLevelCol="5"/>
  <cols>
    <col min="1" max="1" width="14.875" style="70" customWidth="1"/>
    <col min="2" max="2" width="9.125" style="70" customWidth="1"/>
    <col min="3" max="3" width="10.625" style="70" customWidth="1"/>
    <col min="4" max="4" width="84.875" style="70" customWidth="1"/>
    <col min="5" max="5" width="9.375" style="70" customWidth="1"/>
    <col min="6" max="6" width="7.375" style="70" customWidth="1"/>
    <col min="7" max="16384" width="8" style="70"/>
  </cols>
  <sheetData>
    <row r="1" ht="22.5" customHeight="1" spans="1:6">
      <c r="A1" s="71" t="s">
        <v>8</v>
      </c>
      <c r="B1" s="71"/>
      <c r="C1" s="71"/>
      <c r="D1" s="71"/>
      <c r="E1" s="71"/>
      <c r="F1" s="71"/>
    </row>
    <row r="2" spans="1:6">
      <c r="A2" s="71"/>
      <c r="B2" s="71"/>
      <c r="C2" s="71"/>
      <c r="D2" s="71"/>
      <c r="E2" s="71"/>
      <c r="F2" s="71"/>
    </row>
    <row r="3" ht="26.25" customHeight="1" spans="1:6">
      <c r="A3" s="72" t="s">
        <v>9</v>
      </c>
      <c r="B3" s="72" t="s">
        <v>10</v>
      </c>
      <c r="C3" s="72" t="s">
        <v>11</v>
      </c>
      <c r="D3" s="72" t="s">
        <v>12</v>
      </c>
      <c r="E3" s="72" t="s">
        <v>13</v>
      </c>
      <c r="F3" s="72" t="s">
        <v>14</v>
      </c>
    </row>
    <row r="4" ht="42" customHeight="1" spans="1:6">
      <c r="A4" s="73" t="s">
        <v>15</v>
      </c>
      <c r="B4" s="74" t="s">
        <v>16</v>
      </c>
      <c r="C4" s="75" t="s">
        <v>17</v>
      </c>
      <c r="D4" s="76" t="s">
        <v>18</v>
      </c>
      <c r="E4" s="74" t="s">
        <v>19</v>
      </c>
      <c r="F4" s="72"/>
    </row>
    <row r="5" ht="42" customHeight="1" spans="1:6">
      <c r="A5" s="73" t="s">
        <v>15</v>
      </c>
      <c r="B5" s="74" t="s">
        <v>20</v>
      </c>
      <c r="C5" s="75" t="s">
        <v>21</v>
      </c>
      <c r="D5" s="76" t="s">
        <v>22</v>
      </c>
      <c r="E5" s="74" t="s">
        <v>19</v>
      </c>
      <c r="F5" s="72"/>
    </row>
    <row r="6" ht="33.75" spans="1:6">
      <c r="A6" s="73" t="s">
        <v>15</v>
      </c>
      <c r="B6" s="74" t="s">
        <v>23</v>
      </c>
      <c r="C6" s="75" t="s">
        <v>24</v>
      </c>
      <c r="D6" s="76" t="s">
        <v>25</v>
      </c>
      <c r="E6" s="74" t="s">
        <v>3</v>
      </c>
      <c r="F6" s="72"/>
    </row>
    <row r="7" ht="30" customHeight="1" spans="1:6">
      <c r="A7" s="74"/>
      <c r="B7" s="74"/>
      <c r="C7" s="75"/>
      <c r="D7" s="76"/>
      <c r="E7" s="74"/>
      <c r="F7" s="72"/>
    </row>
    <row r="8" ht="30" customHeight="1" spans="1:6">
      <c r="A8" s="74"/>
      <c r="B8" s="74"/>
      <c r="C8" s="75"/>
      <c r="D8" s="77"/>
      <c r="E8" s="74"/>
      <c r="F8" s="72"/>
    </row>
    <row r="9" ht="30" customHeight="1" spans="1:6">
      <c r="A9" s="74"/>
      <c r="B9" s="74"/>
      <c r="C9" s="75"/>
      <c r="D9" s="76"/>
      <c r="E9" s="74"/>
      <c r="F9" s="72"/>
    </row>
    <row r="10" ht="30" customHeight="1" spans="1:6">
      <c r="A10" s="74"/>
      <c r="B10" s="74"/>
      <c r="C10" s="75"/>
      <c r="D10" s="76"/>
      <c r="E10" s="74"/>
      <c r="F10" s="72"/>
    </row>
    <row r="11" ht="30" customHeight="1" spans="1:6">
      <c r="A11" s="74"/>
      <c r="B11" s="74"/>
      <c r="C11" s="75"/>
      <c r="D11" s="76"/>
      <c r="E11" s="74"/>
      <c r="F11" s="72"/>
    </row>
    <row r="12" ht="30" customHeight="1" spans="1:6">
      <c r="A12" s="74"/>
      <c r="B12" s="74"/>
      <c r="C12" s="75"/>
      <c r="D12" s="76"/>
      <c r="E12" s="74"/>
      <c r="F12" s="72"/>
    </row>
    <row r="13" ht="30" customHeight="1" spans="1:6">
      <c r="A13" s="74"/>
      <c r="B13" s="74"/>
      <c r="C13" s="75"/>
      <c r="D13" s="76"/>
      <c r="E13" s="74"/>
      <c r="F13" s="72"/>
    </row>
    <row r="14" ht="30" customHeight="1" spans="1:6">
      <c r="A14" s="74"/>
      <c r="B14" s="74"/>
      <c r="C14" s="75"/>
      <c r="D14" s="76"/>
      <c r="E14" s="74"/>
      <c r="F14" s="72"/>
    </row>
    <row r="15" ht="30" customHeight="1" spans="1:6">
      <c r="A15" s="74"/>
      <c r="B15" s="74"/>
      <c r="C15" s="75"/>
      <c r="D15" s="76"/>
      <c r="E15" s="74"/>
      <c r="F15" s="72"/>
    </row>
    <row r="16" spans="4:4">
      <c r="D16" s="7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3"/>
  <sheetViews>
    <sheetView showGridLines="0" tabSelected="1" view="pageBreakPreview" zoomScaleNormal="100" workbookViewId="0">
      <selection activeCell="E12" sqref="E12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7.875" style="6" customWidth="1"/>
    <col min="9" max="9" width="9.625" style="6" customWidth="1"/>
    <col min="10" max="11" width="6.625" style="5" customWidth="1"/>
    <col min="12" max="12" width="13" style="5" customWidth="1"/>
    <col min="13" max="13" width="6.625" style="5" customWidth="1"/>
    <col min="14" max="15" width="7.625" style="5" customWidth="1"/>
    <col min="16" max="16" width="14.25" style="5" customWidth="1"/>
    <col min="17" max="16346" width="8.875" style="5"/>
    <col min="16347" max="16384" width="9" style="5"/>
  </cols>
  <sheetData>
    <row r="1" s="2" customFormat="1" ht="17.25" customHeight="1" spans="1:16">
      <c r="A1" s="53"/>
      <c r="B1" s="53"/>
      <c r="C1" s="14" t="s">
        <v>26</v>
      </c>
      <c r="D1" s="14"/>
      <c r="E1" s="14"/>
      <c r="F1" s="14"/>
      <c r="G1" s="14"/>
      <c r="H1" s="14"/>
      <c r="I1" s="14"/>
      <c r="J1" s="14"/>
      <c r="K1" s="14"/>
      <c r="L1" s="37" t="s">
        <v>27</v>
      </c>
      <c r="M1" s="37"/>
      <c r="N1" s="38" t="s">
        <v>28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14"/>
      <c r="G2" s="14"/>
      <c r="H2" s="14"/>
      <c r="I2" s="14"/>
      <c r="J2" s="14"/>
      <c r="K2" s="14"/>
      <c r="L2" s="37" t="s">
        <v>29</v>
      </c>
      <c r="M2" s="37"/>
      <c r="N2" s="38" t="s">
        <v>30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14"/>
      <c r="G3" s="14"/>
      <c r="H3" s="14"/>
      <c r="I3" s="14"/>
      <c r="J3" s="14"/>
      <c r="K3" s="14"/>
      <c r="L3" s="37" t="s">
        <v>31</v>
      </c>
      <c r="M3" s="37"/>
      <c r="N3" s="37" t="s">
        <v>23</v>
      </c>
      <c r="O3" s="37"/>
      <c r="P3" s="37"/>
    </row>
    <row r="4" s="2" customFormat="1" ht="20" customHeight="1" spans="1:16">
      <c r="A4" s="53"/>
      <c r="B4" s="53"/>
      <c r="C4" s="14"/>
      <c r="D4" s="14"/>
      <c r="E4" s="14"/>
      <c r="F4" s="14"/>
      <c r="G4" s="14"/>
      <c r="H4" s="14"/>
      <c r="I4" s="14"/>
      <c r="J4" s="14"/>
      <c r="K4" s="14"/>
      <c r="L4" s="37" t="s">
        <v>32</v>
      </c>
      <c r="M4" s="37"/>
      <c r="N4" s="37" t="s">
        <v>33</v>
      </c>
      <c r="O4" s="37"/>
      <c r="P4" s="37"/>
    </row>
    <row r="5" s="2" customFormat="1" ht="20" customHeight="1" spans="1:16">
      <c r="A5" s="54" t="s">
        <v>34</v>
      </c>
      <c r="B5" s="54"/>
      <c r="C5" s="54"/>
      <c r="D5" s="54"/>
      <c r="E5" s="54"/>
      <c r="F5" s="54" t="s">
        <v>35</v>
      </c>
      <c r="G5" s="54"/>
      <c r="H5" s="54"/>
      <c r="I5" s="54"/>
      <c r="J5" s="54"/>
      <c r="K5" s="54"/>
      <c r="L5" s="37" t="s">
        <v>36</v>
      </c>
      <c r="M5" s="37"/>
      <c r="N5" s="37" t="s">
        <v>24</v>
      </c>
      <c r="O5" s="37"/>
      <c r="P5" s="37"/>
    </row>
    <row r="6" s="3" customFormat="1" ht="15" customHeight="1" spans="1:16">
      <c r="A6" s="55" t="s">
        <v>37</v>
      </c>
      <c r="B6" s="24" t="s">
        <v>38</v>
      </c>
      <c r="C6" s="24" t="s">
        <v>39</v>
      </c>
      <c r="D6" s="25" t="s">
        <v>40</v>
      </c>
      <c r="E6" s="25" t="s">
        <v>41</v>
      </c>
      <c r="F6" s="25" t="s">
        <v>42</v>
      </c>
      <c r="G6" s="25" t="s">
        <v>43</v>
      </c>
      <c r="H6" s="26" t="s">
        <v>44</v>
      </c>
      <c r="I6" s="26" t="s">
        <v>45</v>
      </c>
      <c r="J6" s="25" t="s">
        <v>46</v>
      </c>
      <c r="K6" s="46" t="s">
        <v>47</v>
      </c>
      <c r="L6" s="46" t="s">
        <v>48</v>
      </c>
      <c r="M6" s="46" t="s">
        <v>49</v>
      </c>
      <c r="N6" s="47" t="s">
        <v>50</v>
      </c>
      <c r="O6" s="47" t="s">
        <v>51</v>
      </c>
      <c r="P6" s="47" t="s">
        <v>14</v>
      </c>
    </row>
    <row r="7" s="4" customFormat="1" ht="15" customHeight="1" spans="1:16">
      <c r="A7" s="55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5" customHeight="1" spans="1:16">
      <c r="A8" s="50">
        <f>ROW()-7</f>
        <v>1</v>
      </c>
      <c r="B8" s="28" t="s">
        <v>52</v>
      </c>
      <c r="C8" s="28" t="s">
        <v>52</v>
      </c>
      <c r="D8" s="28" t="s">
        <v>53</v>
      </c>
      <c r="E8" s="30"/>
      <c r="F8" s="31" t="s">
        <v>54</v>
      </c>
      <c r="G8" s="30"/>
      <c r="H8" s="32" t="s">
        <v>55</v>
      </c>
      <c r="I8" s="33" t="s">
        <v>56</v>
      </c>
      <c r="J8" s="33" t="s">
        <v>57</v>
      </c>
      <c r="K8" s="49" t="s">
        <v>58</v>
      </c>
      <c r="L8" s="49"/>
      <c r="M8" s="50">
        <v>2</v>
      </c>
      <c r="N8" s="50">
        <f>M8*75000</f>
        <v>150000</v>
      </c>
      <c r="O8" s="50" t="s">
        <v>59</v>
      </c>
      <c r="P8" s="50" t="s">
        <v>60</v>
      </c>
    </row>
    <row r="9" s="4" customFormat="1" ht="35" customHeight="1" spans="1:16">
      <c r="A9" s="50">
        <f>ROW()-7</f>
        <v>2</v>
      </c>
      <c r="B9" s="28" t="s">
        <v>61</v>
      </c>
      <c r="C9" s="28" t="s">
        <v>61</v>
      </c>
      <c r="D9" s="29" t="s">
        <v>62</v>
      </c>
      <c r="E9" s="30" t="s">
        <v>63</v>
      </c>
      <c r="F9" s="31" t="s">
        <v>54</v>
      </c>
      <c r="G9" s="30"/>
      <c r="H9" s="32" t="s">
        <v>64</v>
      </c>
      <c r="I9" s="33" t="s">
        <v>65</v>
      </c>
      <c r="J9" s="33"/>
      <c r="K9" s="49" t="s">
        <v>58</v>
      </c>
      <c r="L9" s="49"/>
      <c r="M9" s="50">
        <v>1</v>
      </c>
      <c r="N9" s="50">
        <f>4*60000</f>
        <v>240000</v>
      </c>
      <c r="O9" s="50" t="s">
        <v>66</v>
      </c>
      <c r="P9" s="50" t="s">
        <v>67</v>
      </c>
    </row>
    <row r="10" s="4" customFormat="1" ht="35" customHeight="1" spans="1:16">
      <c r="A10" s="64">
        <f>ROW()-7</f>
        <v>3</v>
      </c>
      <c r="B10" s="65" t="s">
        <v>68</v>
      </c>
      <c r="C10" s="65" t="s">
        <v>68</v>
      </c>
      <c r="D10" s="65" t="s">
        <v>69</v>
      </c>
      <c r="E10" s="66"/>
      <c r="F10" s="67" t="s">
        <v>54</v>
      </c>
      <c r="G10" s="66"/>
      <c r="H10" s="68" t="s">
        <v>70</v>
      </c>
      <c r="I10" s="68" t="s">
        <v>71</v>
      </c>
      <c r="J10" s="68"/>
      <c r="K10" s="69" t="s">
        <v>58</v>
      </c>
      <c r="L10" s="69"/>
      <c r="M10" s="64">
        <v>1</v>
      </c>
      <c r="N10" s="64"/>
      <c r="O10" s="64" t="s">
        <v>72</v>
      </c>
      <c r="P10" s="64" t="s">
        <v>73</v>
      </c>
    </row>
    <row r="11" s="4" customFormat="1" ht="35" customHeight="1" spans="1:16">
      <c r="A11" s="64">
        <f>ROW()-7</f>
        <v>4</v>
      </c>
      <c r="B11" s="65" t="s">
        <v>74</v>
      </c>
      <c r="C11" s="65" t="s">
        <v>74</v>
      </c>
      <c r="D11" s="65" t="s">
        <v>69</v>
      </c>
      <c r="E11" s="66"/>
      <c r="F11" s="67" t="s">
        <v>54</v>
      </c>
      <c r="G11" s="66"/>
      <c r="H11" s="68" t="s">
        <v>70</v>
      </c>
      <c r="I11" s="68" t="s">
        <v>71</v>
      </c>
      <c r="J11" s="68"/>
      <c r="K11" s="69" t="s">
        <v>58</v>
      </c>
      <c r="L11" s="69"/>
      <c r="M11" s="64">
        <v>1</v>
      </c>
      <c r="N11" s="64"/>
      <c r="O11" s="64" t="s">
        <v>72</v>
      </c>
      <c r="P11" s="64" t="s">
        <v>73</v>
      </c>
    </row>
    <row r="12" s="4" customFormat="1" ht="35" customHeight="1" spans="1:16">
      <c r="A12" s="64">
        <f>ROW()-7</f>
        <v>5</v>
      </c>
      <c r="B12" s="65" t="s">
        <v>75</v>
      </c>
      <c r="C12" s="65" t="s">
        <v>75</v>
      </c>
      <c r="D12" s="65" t="s">
        <v>69</v>
      </c>
      <c r="E12" s="66"/>
      <c r="F12" s="67" t="s">
        <v>54</v>
      </c>
      <c r="G12" s="66"/>
      <c r="H12" s="68" t="s">
        <v>70</v>
      </c>
      <c r="I12" s="68" t="s">
        <v>71</v>
      </c>
      <c r="J12" s="68"/>
      <c r="K12" s="69" t="s">
        <v>58</v>
      </c>
      <c r="L12" s="69"/>
      <c r="M12" s="64">
        <v>1</v>
      </c>
      <c r="N12" s="64"/>
      <c r="O12" s="64" t="s">
        <v>72</v>
      </c>
      <c r="P12" s="64" t="s">
        <v>73</v>
      </c>
    </row>
    <row r="13" s="4" customFormat="1" ht="35" customHeight="1" spans="1:16">
      <c r="A13" s="64">
        <f>ROW()-7</f>
        <v>6</v>
      </c>
      <c r="B13" s="65" t="s">
        <v>76</v>
      </c>
      <c r="C13" s="65" t="s">
        <v>76</v>
      </c>
      <c r="D13" s="65" t="s">
        <v>77</v>
      </c>
      <c r="E13" s="66"/>
      <c r="F13" s="67" t="s">
        <v>54</v>
      </c>
      <c r="G13" s="66"/>
      <c r="H13" s="68" t="s">
        <v>78</v>
      </c>
      <c r="I13" s="68" t="s">
        <v>71</v>
      </c>
      <c r="J13" s="68"/>
      <c r="K13" s="69" t="s">
        <v>58</v>
      </c>
      <c r="L13" s="69"/>
      <c r="M13" s="64">
        <v>1</v>
      </c>
      <c r="N13" s="64"/>
      <c r="O13" s="64" t="s">
        <v>72</v>
      </c>
      <c r="P13" s="64" t="s">
        <v>79</v>
      </c>
    </row>
  </sheetData>
  <autoFilter ref="A7:P9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:B7 B14:B1048576">
    <cfRule type="duplicateValues" dxfId="0" priority="2"/>
    <cfRule type="duplicateValues" dxfId="0" priority="6"/>
  </conditionalFormatting>
  <dataValidations count="2">
    <dataValidation type="list" allowBlank="1" showInputMessage="1" showErrorMessage="1" sqref="H9 H13 H10:H12">
      <formula1>零件类型!$A$1:$A$29</formula1>
    </dataValidation>
    <dataValidation type="list" allowBlank="1" showInputMessage="1" showErrorMessage="1" sqref="H8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9"/>
  <sheetViews>
    <sheetView showGridLines="0" view="pageBreakPreview" zoomScaleNormal="100" workbookViewId="0">
      <selection activeCell="L8" sqref="L8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7.875" style="6" customWidth="1"/>
    <col min="9" max="9" width="9.625" style="6" customWidth="1"/>
    <col min="10" max="11" width="6.625" style="5" customWidth="1"/>
    <col min="12" max="12" width="13" style="5" customWidth="1"/>
    <col min="13" max="13" width="6.625" style="5" customWidth="1"/>
    <col min="14" max="15" width="7.625" style="5" customWidth="1"/>
    <col min="16" max="16" width="14.25" style="5" customWidth="1"/>
    <col min="17" max="16346" width="8.875" style="5"/>
    <col min="16347" max="16384" width="9" style="5"/>
  </cols>
  <sheetData>
    <row r="1" s="2" customFormat="1" ht="17.25" customHeight="1" spans="1:16">
      <c r="A1" s="53"/>
      <c r="B1" s="53"/>
      <c r="C1" s="14" t="s">
        <v>26</v>
      </c>
      <c r="D1" s="14"/>
      <c r="E1" s="14"/>
      <c r="F1" s="14"/>
      <c r="G1" s="14"/>
      <c r="H1" s="14"/>
      <c r="I1" s="14"/>
      <c r="J1" s="14"/>
      <c r="K1" s="14"/>
      <c r="L1" s="37" t="s">
        <v>27</v>
      </c>
      <c r="M1" s="37"/>
      <c r="N1" s="38" t="s">
        <v>28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14"/>
      <c r="G2" s="14"/>
      <c r="H2" s="14"/>
      <c r="I2" s="14"/>
      <c r="J2" s="14"/>
      <c r="K2" s="14"/>
      <c r="L2" s="37" t="s">
        <v>29</v>
      </c>
      <c r="M2" s="37"/>
      <c r="N2" s="38" t="s">
        <v>30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14"/>
      <c r="G3" s="14"/>
      <c r="H3" s="14"/>
      <c r="I3" s="14"/>
      <c r="J3" s="14"/>
      <c r="K3" s="14"/>
      <c r="L3" s="37" t="s">
        <v>31</v>
      </c>
      <c r="M3" s="37"/>
      <c r="N3" s="37" t="s">
        <v>23</v>
      </c>
      <c r="O3" s="37"/>
      <c r="P3" s="37"/>
    </row>
    <row r="4" s="2" customFormat="1" ht="20" customHeight="1" spans="1:16">
      <c r="A4" s="53"/>
      <c r="B4" s="53"/>
      <c r="C4" s="14"/>
      <c r="D4" s="14"/>
      <c r="E4" s="14"/>
      <c r="F4" s="14"/>
      <c r="G4" s="14"/>
      <c r="H4" s="14"/>
      <c r="I4" s="14"/>
      <c r="J4" s="14"/>
      <c r="K4" s="14"/>
      <c r="L4" s="37" t="s">
        <v>32</v>
      </c>
      <c r="M4" s="37"/>
      <c r="N4" s="37" t="s">
        <v>33</v>
      </c>
      <c r="O4" s="37"/>
      <c r="P4" s="37"/>
    </row>
    <row r="5" s="2" customFormat="1" ht="20" customHeight="1" spans="1:16">
      <c r="A5" s="54" t="s">
        <v>34</v>
      </c>
      <c r="B5" s="54"/>
      <c r="C5" s="54"/>
      <c r="D5" s="54"/>
      <c r="E5" s="54"/>
      <c r="F5" s="54" t="s">
        <v>35</v>
      </c>
      <c r="G5" s="54"/>
      <c r="H5" s="54"/>
      <c r="I5" s="54"/>
      <c r="J5" s="54"/>
      <c r="K5" s="54"/>
      <c r="L5" s="37" t="s">
        <v>36</v>
      </c>
      <c r="M5" s="37"/>
      <c r="N5" s="37" t="s">
        <v>24</v>
      </c>
      <c r="O5" s="37"/>
      <c r="P5" s="37"/>
    </row>
    <row r="6" s="3" customFormat="1" ht="15" customHeight="1" spans="1:16">
      <c r="A6" s="55" t="s">
        <v>37</v>
      </c>
      <c r="B6" s="24" t="s">
        <v>38</v>
      </c>
      <c r="C6" s="24" t="s">
        <v>39</v>
      </c>
      <c r="D6" s="25" t="s">
        <v>40</v>
      </c>
      <c r="E6" s="25" t="s">
        <v>41</v>
      </c>
      <c r="F6" s="25" t="s">
        <v>42</v>
      </c>
      <c r="G6" s="25" t="s">
        <v>43</v>
      </c>
      <c r="H6" s="26" t="s">
        <v>44</v>
      </c>
      <c r="I6" s="26" t="s">
        <v>45</v>
      </c>
      <c r="J6" s="25" t="s">
        <v>46</v>
      </c>
      <c r="K6" s="46" t="s">
        <v>47</v>
      </c>
      <c r="L6" s="46" t="s">
        <v>48</v>
      </c>
      <c r="M6" s="46" t="s">
        <v>49</v>
      </c>
      <c r="N6" s="47" t="s">
        <v>50</v>
      </c>
      <c r="O6" s="47" t="s">
        <v>51</v>
      </c>
      <c r="P6" s="47" t="s">
        <v>14</v>
      </c>
    </row>
    <row r="7" s="4" customFormat="1" ht="15" customHeight="1" spans="1:16">
      <c r="A7" s="55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52" customFormat="1" ht="36" spans="1:16">
      <c r="A8" s="56">
        <f>ROW()-7</f>
        <v>1</v>
      </c>
      <c r="B8" s="57" t="s">
        <v>80</v>
      </c>
      <c r="C8" s="57"/>
      <c r="D8" s="58" t="s">
        <v>81</v>
      </c>
      <c r="E8" s="59" t="s">
        <v>82</v>
      </c>
      <c r="F8" s="60" t="s">
        <v>54</v>
      </c>
      <c r="G8" s="59"/>
      <c r="H8" s="61" t="s">
        <v>64</v>
      </c>
      <c r="I8" s="62"/>
      <c r="J8" s="62"/>
      <c r="K8" s="63" t="s">
        <v>83</v>
      </c>
      <c r="L8" s="63"/>
      <c r="M8" s="56">
        <v>1</v>
      </c>
      <c r="N8" s="56">
        <v>75000</v>
      </c>
      <c r="O8" s="56" t="s">
        <v>84</v>
      </c>
      <c r="P8" s="56" t="s">
        <v>85</v>
      </c>
    </row>
    <row r="9" s="52" customFormat="1" ht="35" customHeight="1" spans="1:16">
      <c r="A9" s="56">
        <f>ROW()-7</f>
        <v>2</v>
      </c>
      <c r="B9" s="57" t="s">
        <v>86</v>
      </c>
      <c r="C9" s="57"/>
      <c r="D9" s="58" t="s">
        <v>87</v>
      </c>
      <c r="E9" s="59" t="s">
        <v>88</v>
      </c>
      <c r="F9" s="60" t="s">
        <v>54</v>
      </c>
      <c r="G9" s="59"/>
      <c r="H9" s="61" t="s">
        <v>55</v>
      </c>
      <c r="I9" s="62"/>
      <c r="J9" s="62"/>
      <c r="K9" s="63" t="s">
        <v>89</v>
      </c>
      <c r="L9" s="63"/>
      <c r="M9" s="56">
        <v>1</v>
      </c>
      <c r="N9" s="56">
        <v>10000</v>
      </c>
      <c r="O9" s="56" t="s">
        <v>90</v>
      </c>
      <c r="P9" s="56" t="s">
        <v>91</v>
      </c>
    </row>
  </sheetData>
  <autoFilter ref="A7:P9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1:B7 B10:B1048576">
    <cfRule type="duplicateValues" dxfId="0" priority="1"/>
    <cfRule type="duplicateValues" dxfId="0" priority="2"/>
  </conditionalFormatting>
  <dataValidations count="1">
    <dataValidation type="list" allowBlank="1" showInputMessage="1" showErrorMessage="1" sqref="H8 H9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6.625" style="6" customWidth="1"/>
    <col min="9" max="9" width="9.625" style="6" customWidth="1"/>
    <col min="10" max="13" width="6.625" style="5" customWidth="1"/>
    <col min="14" max="15" width="7.625" style="5" customWidth="1"/>
    <col min="16" max="16" width="8.625" style="5" customWidth="1"/>
    <col min="17" max="16346" width="8.875" style="5"/>
    <col min="16347" max="16384" width="9" style="5"/>
  </cols>
  <sheetData>
    <row r="1" s="2" customFormat="1" ht="17.25" customHeight="1" spans="1:16">
      <c r="A1" s="7"/>
      <c r="B1" s="8"/>
      <c r="C1" s="9" t="s">
        <v>26</v>
      </c>
      <c r="D1" s="10"/>
      <c r="E1" s="10"/>
      <c r="F1" s="10"/>
      <c r="G1" s="10"/>
      <c r="H1" s="10"/>
      <c r="I1" s="10"/>
      <c r="J1" s="10"/>
      <c r="K1" s="10"/>
      <c r="L1" s="34" t="s">
        <v>27</v>
      </c>
      <c r="M1" s="34"/>
      <c r="N1" s="35" t="s">
        <v>28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29</v>
      </c>
      <c r="M2" s="37"/>
      <c r="N2" s="38" t="s">
        <v>30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31</v>
      </c>
      <c r="M3" s="37"/>
      <c r="N3" s="37" t="s">
        <v>16</v>
      </c>
      <c r="O3" s="37"/>
      <c r="P3" s="40"/>
    </row>
    <row r="4" s="2" customFormat="1" ht="20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32</v>
      </c>
      <c r="M4" s="37"/>
      <c r="N4" s="37" t="s">
        <v>33</v>
      </c>
      <c r="O4" s="37"/>
      <c r="P4" s="40"/>
    </row>
    <row r="5" s="2" customFormat="1" ht="20" customHeight="1" spans="1:16">
      <c r="A5" s="17" t="s">
        <v>92</v>
      </c>
      <c r="B5" s="18"/>
      <c r="C5" s="18"/>
      <c r="D5" s="18"/>
      <c r="E5" s="18"/>
      <c r="F5" s="18" t="s">
        <v>93</v>
      </c>
      <c r="G5" s="18"/>
      <c r="H5" s="18"/>
      <c r="I5" s="18"/>
      <c r="J5" s="18"/>
      <c r="K5" s="18"/>
      <c r="L5" s="41" t="s">
        <v>36</v>
      </c>
      <c r="M5" s="41"/>
      <c r="N5" s="41" t="s">
        <v>94</v>
      </c>
      <c r="O5" s="41"/>
      <c r="P5" s="42"/>
    </row>
    <row r="6" s="3" customFormat="1" ht="15" customHeight="1" spans="1:16">
      <c r="A6" s="19" t="s">
        <v>37</v>
      </c>
      <c r="B6" s="20" t="s">
        <v>38</v>
      </c>
      <c r="C6" s="20" t="s">
        <v>39</v>
      </c>
      <c r="D6" s="21" t="s">
        <v>40</v>
      </c>
      <c r="E6" s="21" t="s">
        <v>41</v>
      </c>
      <c r="F6" s="21" t="s">
        <v>42</v>
      </c>
      <c r="G6" s="21" t="s">
        <v>43</v>
      </c>
      <c r="H6" s="22" t="s">
        <v>44</v>
      </c>
      <c r="I6" s="22" t="s">
        <v>45</v>
      </c>
      <c r="J6" s="21" t="s">
        <v>46</v>
      </c>
      <c r="K6" s="43" t="s">
        <v>47</v>
      </c>
      <c r="L6" s="43" t="s">
        <v>48</v>
      </c>
      <c r="M6" s="43" t="s">
        <v>49</v>
      </c>
      <c r="N6" s="44" t="s">
        <v>50</v>
      </c>
      <c r="O6" s="44" t="s">
        <v>51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95</v>
      </c>
      <c r="C8" s="28" t="s">
        <v>95</v>
      </c>
      <c r="D8" s="29" t="s">
        <v>96</v>
      </c>
      <c r="E8" s="30"/>
      <c r="F8" s="31" t="s">
        <v>54</v>
      </c>
      <c r="G8" s="30"/>
      <c r="H8" s="32" t="s">
        <v>70</v>
      </c>
      <c r="I8" s="33" t="s">
        <v>71</v>
      </c>
      <c r="J8" s="33"/>
      <c r="K8" s="49" t="s">
        <v>58</v>
      </c>
      <c r="L8" s="49"/>
      <c r="M8" s="50">
        <v>1</v>
      </c>
      <c r="N8" s="50">
        <f t="shared" ref="N8:N16" si="0">M8*40000</f>
        <v>40000</v>
      </c>
      <c r="O8" s="50" t="s">
        <v>97</v>
      </c>
      <c r="P8" s="51"/>
    </row>
    <row r="9" s="4" customFormat="1" ht="30" customHeight="1" spans="1:16">
      <c r="A9" s="27">
        <f>ROW()-7</f>
        <v>2</v>
      </c>
      <c r="B9" s="28" t="s">
        <v>98</v>
      </c>
      <c r="C9" s="28" t="s">
        <v>98</v>
      </c>
      <c r="D9" s="29" t="s">
        <v>99</v>
      </c>
      <c r="E9" s="30"/>
      <c r="F9" s="31" t="s">
        <v>54</v>
      </c>
      <c r="G9" s="30"/>
      <c r="H9" s="32" t="s">
        <v>70</v>
      </c>
      <c r="I9" s="33" t="s">
        <v>71</v>
      </c>
      <c r="J9" s="33"/>
      <c r="K9" s="49" t="s">
        <v>58</v>
      </c>
      <c r="L9" s="49"/>
      <c r="M9" s="50">
        <v>1</v>
      </c>
      <c r="N9" s="50">
        <f t="shared" si="0"/>
        <v>40000</v>
      </c>
      <c r="O9" s="50" t="s">
        <v>97</v>
      </c>
      <c r="P9" s="51"/>
    </row>
    <row r="10" s="4" customFormat="1" ht="30" customHeight="1" spans="1:16">
      <c r="A10" s="27">
        <f>ROW()-7</f>
        <v>3</v>
      </c>
      <c r="B10" s="28" t="s">
        <v>100</v>
      </c>
      <c r="C10" s="28" t="s">
        <v>100</v>
      </c>
      <c r="D10" s="29" t="s">
        <v>101</v>
      </c>
      <c r="E10" s="30"/>
      <c r="F10" s="31" t="s">
        <v>54</v>
      </c>
      <c r="G10" s="30"/>
      <c r="H10" s="32" t="s">
        <v>70</v>
      </c>
      <c r="I10" s="33" t="s">
        <v>71</v>
      </c>
      <c r="J10" s="33"/>
      <c r="K10" s="49" t="s">
        <v>58</v>
      </c>
      <c r="L10" s="49"/>
      <c r="M10" s="50">
        <v>1</v>
      </c>
      <c r="N10" s="50">
        <f t="shared" si="0"/>
        <v>40000</v>
      </c>
      <c r="O10" s="50" t="s">
        <v>97</v>
      </c>
      <c r="P10" s="51"/>
    </row>
    <row r="11" s="4" customFormat="1" ht="30" customHeight="1" spans="1:16">
      <c r="A11" s="27">
        <v>14</v>
      </c>
      <c r="B11" s="28" t="s">
        <v>102</v>
      </c>
      <c r="C11" s="28" t="s">
        <v>102</v>
      </c>
      <c r="D11" s="29" t="s">
        <v>103</v>
      </c>
      <c r="E11" s="30"/>
      <c r="F11" s="31" t="s">
        <v>54</v>
      </c>
      <c r="G11" s="30"/>
      <c r="H11" s="32" t="s">
        <v>70</v>
      </c>
      <c r="I11" s="33" t="s">
        <v>71</v>
      </c>
      <c r="J11" s="33"/>
      <c r="K11" s="49" t="s">
        <v>58</v>
      </c>
      <c r="L11" s="49"/>
      <c r="M11" s="50">
        <v>1</v>
      </c>
      <c r="N11" s="50">
        <f t="shared" si="0"/>
        <v>40000</v>
      </c>
      <c r="O11" s="50" t="s">
        <v>97</v>
      </c>
      <c r="P11" s="51"/>
    </row>
    <row r="12" s="4" customFormat="1" ht="30" customHeight="1" spans="1:16">
      <c r="A12" s="27">
        <v>17</v>
      </c>
      <c r="B12" s="28" t="s">
        <v>104</v>
      </c>
      <c r="C12" s="28" t="s">
        <v>104</v>
      </c>
      <c r="D12" s="29" t="s">
        <v>105</v>
      </c>
      <c r="E12" s="30"/>
      <c r="F12" s="31" t="s">
        <v>54</v>
      </c>
      <c r="G12" s="30"/>
      <c r="H12" s="32" t="s">
        <v>70</v>
      </c>
      <c r="I12" s="33" t="s">
        <v>71</v>
      </c>
      <c r="J12" s="33"/>
      <c r="K12" s="49" t="s">
        <v>58</v>
      </c>
      <c r="L12" s="49"/>
      <c r="M12" s="50">
        <v>1</v>
      </c>
      <c r="N12" s="50">
        <f t="shared" si="0"/>
        <v>40000</v>
      </c>
      <c r="O12" s="50" t="s">
        <v>97</v>
      </c>
      <c r="P12" s="51"/>
    </row>
    <row r="13" s="4" customFormat="1" ht="30" customHeight="1" spans="1:16">
      <c r="A13" s="27">
        <v>16</v>
      </c>
      <c r="B13" s="28" t="s">
        <v>106</v>
      </c>
      <c r="C13" s="28" t="s">
        <v>106</v>
      </c>
      <c r="D13" s="29" t="s">
        <v>107</v>
      </c>
      <c r="E13" s="30"/>
      <c r="F13" s="31" t="s">
        <v>54</v>
      </c>
      <c r="G13" s="30"/>
      <c r="H13" s="32" t="s">
        <v>70</v>
      </c>
      <c r="I13" s="33" t="s">
        <v>71</v>
      </c>
      <c r="J13" s="33"/>
      <c r="K13" s="49" t="s">
        <v>58</v>
      </c>
      <c r="L13" s="49"/>
      <c r="M13" s="50">
        <v>1</v>
      </c>
      <c r="N13" s="50">
        <f t="shared" si="0"/>
        <v>40000</v>
      </c>
      <c r="O13" s="50" t="s">
        <v>97</v>
      </c>
      <c r="P13" s="51"/>
    </row>
    <row r="14" s="4" customFormat="1" ht="30" customHeight="1" spans="1:16">
      <c r="A14" s="27">
        <f>ROW()-7</f>
        <v>7</v>
      </c>
      <c r="B14" s="28" t="s">
        <v>108</v>
      </c>
      <c r="C14" s="28" t="s">
        <v>108</v>
      </c>
      <c r="D14" s="29" t="s">
        <v>109</v>
      </c>
      <c r="E14" s="30"/>
      <c r="F14" s="31" t="s">
        <v>54</v>
      </c>
      <c r="G14" s="30"/>
      <c r="H14" s="33" t="s">
        <v>110</v>
      </c>
      <c r="I14" s="33" t="s">
        <v>111</v>
      </c>
      <c r="J14" s="33"/>
      <c r="K14" s="49" t="s">
        <v>58</v>
      </c>
      <c r="L14" s="49"/>
      <c r="M14" s="50">
        <v>1</v>
      </c>
      <c r="N14" s="50">
        <f t="shared" si="0"/>
        <v>40000</v>
      </c>
      <c r="O14" s="50" t="s">
        <v>97</v>
      </c>
      <c r="P14" s="51"/>
    </row>
    <row r="15" s="4" customFormat="1" ht="30" customHeight="1" spans="1:16">
      <c r="A15" s="27">
        <f>ROW()-7</f>
        <v>8</v>
      </c>
      <c r="B15" s="28" t="s">
        <v>112</v>
      </c>
      <c r="C15" s="28" t="s">
        <v>112</v>
      </c>
      <c r="D15" s="29" t="s">
        <v>113</v>
      </c>
      <c r="E15" s="30"/>
      <c r="F15" s="31" t="s">
        <v>54</v>
      </c>
      <c r="G15" s="30"/>
      <c r="H15" s="33" t="s">
        <v>110</v>
      </c>
      <c r="I15" s="33" t="s">
        <v>111</v>
      </c>
      <c r="J15" s="33"/>
      <c r="K15" s="49" t="s">
        <v>58</v>
      </c>
      <c r="L15" s="49"/>
      <c r="M15" s="50">
        <v>1</v>
      </c>
      <c r="N15" s="50">
        <f t="shared" si="0"/>
        <v>40000</v>
      </c>
      <c r="O15" s="50" t="s">
        <v>97</v>
      </c>
      <c r="P15" s="51"/>
    </row>
    <row r="16" s="4" customFormat="1" ht="30" customHeight="1" spans="1:16">
      <c r="A16" s="27">
        <v>15</v>
      </c>
      <c r="B16" s="28" t="s">
        <v>114</v>
      </c>
      <c r="C16" s="28" t="s">
        <v>114</v>
      </c>
      <c r="D16" s="29" t="s">
        <v>115</v>
      </c>
      <c r="E16" s="30"/>
      <c r="F16" s="31" t="s">
        <v>54</v>
      </c>
      <c r="G16" s="30"/>
      <c r="H16" s="33" t="s">
        <v>110</v>
      </c>
      <c r="I16" s="33" t="s">
        <v>111</v>
      </c>
      <c r="J16" s="33"/>
      <c r="K16" s="49" t="s">
        <v>58</v>
      </c>
      <c r="L16" s="49"/>
      <c r="M16" s="50">
        <v>1</v>
      </c>
      <c r="N16" s="50">
        <f t="shared" si="0"/>
        <v>40000</v>
      </c>
      <c r="O16" s="50" t="s">
        <v>97</v>
      </c>
      <c r="P16" s="51"/>
    </row>
    <row r="17" s="4" customFormat="1" ht="30" customHeight="1" spans="1:16">
      <c r="A17" s="27">
        <f t="shared" ref="A17:A24" si="1">ROW()-7</f>
        <v>10</v>
      </c>
      <c r="B17" s="28" t="s">
        <v>116</v>
      </c>
      <c r="C17" s="28" t="s">
        <v>116</v>
      </c>
      <c r="D17" s="29" t="s">
        <v>117</v>
      </c>
      <c r="E17" s="30"/>
      <c r="F17" s="31" t="s">
        <v>54</v>
      </c>
      <c r="G17" s="30"/>
      <c r="H17" s="32" t="s">
        <v>118</v>
      </c>
      <c r="I17" s="33" t="s">
        <v>119</v>
      </c>
      <c r="J17" s="33"/>
      <c r="K17" s="49" t="s">
        <v>58</v>
      </c>
      <c r="L17" s="49"/>
      <c r="M17" s="50">
        <v>1</v>
      </c>
      <c r="N17" s="50">
        <f t="shared" ref="N17:N27" si="2">M17*40000</f>
        <v>40000</v>
      </c>
      <c r="O17" s="50" t="s">
        <v>120</v>
      </c>
      <c r="P17" s="51"/>
    </row>
    <row r="18" s="4" customFormat="1" ht="30" customHeight="1" spans="1:16">
      <c r="A18" s="27">
        <f t="shared" si="1"/>
        <v>11</v>
      </c>
      <c r="B18" s="28" t="s">
        <v>121</v>
      </c>
      <c r="C18" s="28" t="s">
        <v>121</v>
      </c>
      <c r="D18" s="29" t="s">
        <v>122</v>
      </c>
      <c r="E18" s="30"/>
      <c r="F18" s="31" t="s">
        <v>54</v>
      </c>
      <c r="G18" s="30"/>
      <c r="H18" s="32" t="s">
        <v>123</v>
      </c>
      <c r="I18" s="33" t="s">
        <v>124</v>
      </c>
      <c r="J18" s="33"/>
      <c r="K18" s="49" t="s">
        <v>58</v>
      </c>
      <c r="L18" s="49"/>
      <c r="M18" s="50">
        <v>1</v>
      </c>
      <c r="N18" s="50">
        <f t="shared" si="2"/>
        <v>40000</v>
      </c>
      <c r="O18" s="50" t="s">
        <v>120</v>
      </c>
      <c r="P18" s="51"/>
    </row>
    <row r="19" s="4" customFormat="1" ht="30" customHeight="1" spans="1:16">
      <c r="A19" s="27">
        <f t="shared" si="1"/>
        <v>12</v>
      </c>
      <c r="B19" s="28" t="s">
        <v>125</v>
      </c>
      <c r="C19" s="28" t="s">
        <v>125</v>
      </c>
      <c r="D19" s="29" t="s">
        <v>126</v>
      </c>
      <c r="E19" s="30"/>
      <c r="F19" s="31" t="s">
        <v>54</v>
      </c>
      <c r="G19" s="30"/>
      <c r="H19" s="32" t="s">
        <v>127</v>
      </c>
      <c r="I19" s="33" t="s">
        <v>128</v>
      </c>
      <c r="J19" s="33" t="s">
        <v>129</v>
      </c>
      <c r="K19" s="49" t="s">
        <v>58</v>
      </c>
      <c r="L19" s="49"/>
      <c r="M19" s="50">
        <v>1</v>
      </c>
      <c r="N19" s="50">
        <f t="shared" si="2"/>
        <v>40000</v>
      </c>
      <c r="O19" s="50" t="s">
        <v>120</v>
      </c>
      <c r="P19" s="51"/>
    </row>
    <row r="20" s="4" customFormat="1" ht="30" customHeight="1" spans="1:16">
      <c r="A20" s="27">
        <f t="shared" si="1"/>
        <v>13</v>
      </c>
      <c r="B20" s="28" t="s">
        <v>130</v>
      </c>
      <c r="C20" s="28" t="s">
        <v>130</v>
      </c>
      <c r="D20" s="29" t="s">
        <v>131</v>
      </c>
      <c r="E20" s="30"/>
      <c r="F20" s="31" t="s">
        <v>54</v>
      </c>
      <c r="G20" s="30"/>
      <c r="H20" s="32" t="s">
        <v>127</v>
      </c>
      <c r="I20" s="33" t="s">
        <v>128</v>
      </c>
      <c r="J20" s="33" t="s">
        <v>129</v>
      </c>
      <c r="K20" s="49" t="s">
        <v>58</v>
      </c>
      <c r="L20" s="49"/>
      <c r="M20" s="50">
        <v>1</v>
      </c>
      <c r="N20" s="50">
        <f t="shared" si="2"/>
        <v>40000</v>
      </c>
      <c r="O20" s="50" t="s">
        <v>120</v>
      </c>
      <c r="P20" s="51"/>
    </row>
    <row r="21" s="4" customFormat="1" ht="30" customHeight="1" spans="1:16">
      <c r="A21" s="27">
        <f t="shared" si="1"/>
        <v>14</v>
      </c>
      <c r="B21" s="28" t="s">
        <v>132</v>
      </c>
      <c r="C21" s="28" t="s">
        <v>132</v>
      </c>
      <c r="D21" s="29" t="s">
        <v>133</v>
      </c>
      <c r="E21" s="30"/>
      <c r="F21" s="31" t="s">
        <v>54</v>
      </c>
      <c r="G21" s="30"/>
      <c r="H21" s="32" t="s">
        <v>134</v>
      </c>
      <c r="I21" s="33" t="s">
        <v>71</v>
      </c>
      <c r="J21" s="33"/>
      <c r="K21" s="49" t="s">
        <v>58</v>
      </c>
      <c r="L21" s="49"/>
      <c r="M21" s="50">
        <v>1</v>
      </c>
      <c r="N21" s="50">
        <f t="shared" si="2"/>
        <v>40000</v>
      </c>
      <c r="O21" s="50" t="s">
        <v>120</v>
      </c>
      <c r="P21" s="51"/>
    </row>
    <row r="22" s="4" customFormat="1" ht="30" customHeight="1" spans="1:16">
      <c r="A22" s="27">
        <f t="shared" si="1"/>
        <v>15</v>
      </c>
      <c r="B22" s="28" t="s">
        <v>135</v>
      </c>
      <c r="C22" s="28" t="s">
        <v>135</v>
      </c>
      <c r="D22" s="29" t="s">
        <v>136</v>
      </c>
      <c r="E22" s="30"/>
      <c r="F22" s="31" t="s">
        <v>54</v>
      </c>
      <c r="G22" s="30"/>
      <c r="H22" s="32" t="s">
        <v>127</v>
      </c>
      <c r="I22" s="33" t="s">
        <v>128</v>
      </c>
      <c r="J22" s="33"/>
      <c r="K22" s="49" t="s">
        <v>58</v>
      </c>
      <c r="L22" s="49"/>
      <c r="M22" s="50">
        <v>2</v>
      </c>
      <c r="N22" s="50">
        <f t="shared" si="2"/>
        <v>80000</v>
      </c>
      <c r="O22" s="50" t="s">
        <v>120</v>
      </c>
      <c r="P22" s="51"/>
    </row>
    <row r="23" s="4" customFormat="1" ht="30" customHeight="1" spans="1:16">
      <c r="A23" s="27">
        <f t="shared" si="1"/>
        <v>16</v>
      </c>
      <c r="B23" s="28" t="s">
        <v>137</v>
      </c>
      <c r="C23" s="28" t="s">
        <v>137</v>
      </c>
      <c r="D23" s="29" t="s">
        <v>138</v>
      </c>
      <c r="E23" s="30"/>
      <c r="F23" s="31" t="s">
        <v>54</v>
      </c>
      <c r="G23" s="30"/>
      <c r="H23" s="32" t="s">
        <v>118</v>
      </c>
      <c r="I23" s="33" t="s">
        <v>139</v>
      </c>
      <c r="J23" s="33"/>
      <c r="K23" s="49" t="s">
        <v>58</v>
      </c>
      <c r="L23" s="49"/>
      <c r="M23" s="50">
        <v>1</v>
      </c>
      <c r="N23" s="50">
        <f t="shared" si="2"/>
        <v>40000</v>
      </c>
      <c r="O23" s="50" t="s">
        <v>120</v>
      </c>
      <c r="P23" s="51"/>
    </row>
    <row r="24" s="4" customFormat="1" ht="30" customHeight="1" spans="1:16">
      <c r="A24" s="27">
        <v>13</v>
      </c>
      <c r="B24" s="28" t="s">
        <v>140</v>
      </c>
      <c r="C24" s="28" t="s">
        <v>140</v>
      </c>
      <c r="D24" s="29" t="s">
        <v>141</v>
      </c>
      <c r="E24" s="30"/>
      <c r="F24" s="31" t="s">
        <v>54</v>
      </c>
      <c r="G24" s="30"/>
      <c r="H24" s="32" t="s">
        <v>118</v>
      </c>
      <c r="I24" s="33" t="s">
        <v>139</v>
      </c>
      <c r="J24" s="33"/>
      <c r="K24" s="49" t="s">
        <v>58</v>
      </c>
      <c r="L24" s="49"/>
      <c r="M24" s="50">
        <v>1</v>
      </c>
      <c r="N24" s="50">
        <f t="shared" si="2"/>
        <v>40000</v>
      </c>
      <c r="O24" s="50" t="s">
        <v>120</v>
      </c>
      <c r="P24" s="51"/>
    </row>
    <row r="25" s="4" customFormat="1" ht="30" customHeight="1" spans="1:16">
      <c r="A25" s="27">
        <v>18</v>
      </c>
      <c r="B25" s="28" t="s">
        <v>142</v>
      </c>
      <c r="C25" s="28" t="s">
        <v>142</v>
      </c>
      <c r="D25" s="29" t="s">
        <v>143</v>
      </c>
      <c r="E25" s="30"/>
      <c r="F25" s="31" t="s">
        <v>54</v>
      </c>
      <c r="G25" s="30"/>
      <c r="H25" s="32" t="s">
        <v>144</v>
      </c>
      <c r="I25" s="33" t="s">
        <v>71</v>
      </c>
      <c r="J25" s="33"/>
      <c r="K25" s="49" t="s">
        <v>58</v>
      </c>
      <c r="L25" s="49"/>
      <c r="M25" s="50">
        <v>1</v>
      </c>
      <c r="N25" s="50">
        <f t="shared" si="2"/>
        <v>40000</v>
      </c>
      <c r="O25" s="50" t="s">
        <v>120</v>
      </c>
      <c r="P25" s="51"/>
    </row>
    <row r="26" s="4" customFormat="1" ht="30" customHeight="1" spans="1:16">
      <c r="A26" s="27">
        <v>19</v>
      </c>
      <c r="B26" s="28" t="s">
        <v>145</v>
      </c>
      <c r="C26" s="28" t="s">
        <v>145</v>
      </c>
      <c r="D26" s="29" t="s">
        <v>146</v>
      </c>
      <c r="E26" s="30"/>
      <c r="F26" s="31" t="s">
        <v>54</v>
      </c>
      <c r="G26" s="30"/>
      <c r="H26" s="32" t="s">
        <v>127</v>
      </c>
      <c r="I26" s="33" t="s">
        <v>147</v>
      </c>
      <c r="J26" s="33"/>
      <c r="K26" s="49" t="s">
        <v>58</v>
      </c>
      <c r="L26" s="49"/>
      <c r="M26" s="50">
        <v>1</v>
      </c>
      <c r="N26" s="50">
        <f t="shared" si="2"/>
        <v>40000</v>
      </c>
      <c r="O26" s="50" t="s">
        <v>120</v>
      </c>
      <c r="P26" s="51"/>
    </row>
    <row r="27" s="4" customFormat="1" ht="30" customHeight="1" spans="1:16">
      <c r="A27" s="27">
        <v>20</v>
      </c>
      <c r="B27" s="28" t="s">
        <v>148</v>
      </c>
      <c r="C27" s="28" t="s">
        <v>148</v>
      </c>
      <c r="D27" s="29" t="s">
        <v>149</v>
      </c>
      <c r="E27" s="30"/>
      <c r="F27" s="31" t="s">
        <v>54</v>
      </c>
      <c r="G27" s="30"/>
      <c r="H27" s="32" t="s">
        <v>127</v>
      </c>
      <c r="I27" s="33" t="s">
        <v>150</v>
      </c>
      <c r="J27" s="33"/>
      <c r="K27" s="49" t="s">
        <v>58</v>
      </c>
      <c r="L27" s="49"/>
      <c r="M27" s="50">
        <v>1</v>
      </c>
      <c r="N27" s="50">
        <f t="shared" si="2"/>
        <v>40000</v>
      </c>
      <c r="O27" s="50" t="s">
        <v>120</v>
      </c>
      <c r="P27" s="51"/>
    </row>
    <row r="28" s="4" customFormat="1" ht="30" customHeight="1" spans="1:16">
      <c r="A28" s="27">
        <v>21</v>
      </c>
      <c r="B28" s="28" t="s">
        <v>151</v>
      </c>
      <c r="C28" s="28" t="s">
        <v>151</v>
      </c>
      <c r="D28" s="29" t="s">
        <v>152</v>
      </c>
      <c r="E28" s="30"/>
      <c r="F28" s="31" t="s">
        <v>54</v>
      </c>
      <c r="G28" s="30"/>
      <c r="H28" s="32" t="s">
        <v>144</v>
      </c>
      <c r="I28" s="33" t="s">
        <v>71</v>
      </c>
      <c r="J28" s="33"/>
      <c r="K28" s="49" t="s">
        <v>58</v>
      </c>
      <c r="L28" s="49"/>
      <c r="M28" s="50">
        <v>1</v>
      </c>
      <c r="N28" s="50">
        <f t="shared" ref="N28:N33" si="3">M28*40000</f>
        <v>40000</v>
      </c>
      <c r="O28" s="50" t="s">
        <v>120</v>
      </c>
      <c r="P28" s="51"/>
    </row>
    <row r="29" s="4" customFormat="1" ht="30" customHeight="1" spans="1:16">
      <c r="A29" s="27">
        <v>22</v>
      </c>
      <c r="B29" s="28" t="s">
        <v>153</v>
      </c>
      <c r="C29" s="28" t="s">
        <v>153</v>
      </c>
      <c r="D29" s="29" t="s">
        <v>154</v>
      </c>
      <c r="E29" s="30"/>
      <c r="F29" s="31" t="s">
        <v>54</v>
      </c>
      <c r="G29" s="30"/>
      <c r="H29" s="32" t="s">
        <v>118</v>
      </c>
      <c r="I29" s="33" t="s">
        <v>155</v>
      </c>
      <c r="J29" s="33"/>
      <c r="K29" s="49" t="s">
        <v>58</v>
      </c>
      <c r="L29" s="49"/>
      <c r="M29" s="50">
        <v>2</v>
      </c>
      <c r="N29" s="50">
        <f t="shared" si="3"/>
        <v>80000</v>
      </c>
      <c r="O29" s="50" t="s">
        <v>120</v>
      </c>
      <c r="P29" s="51"/>
    </row>
    <row r="30" s="4" customFormat="1" ht="30" customHeight="1" spans="1:16">
      <c r="A30" s="27">
        <v>23</v>
      </c>
      <c r="B30" s="28" t="s">
        <v>156</v>
      </c>
      <c r="C30" s="28" t="s">
        <v>156</v>
      </c>
      <c r="D30" s="29" t="s">
        <v>157</v>
      </c>
      <c r="E30" s="30"/>
      <c r="F30" s="31" t="s">
        <v>54</v>
      </c>
      <c r="G30" s="30"/>
      <c r="H30" s="32" t="s">
        <v>127</v>
      </c>
      <c r="I30" s="33" t="s">
        <v>158</v>
      </c>
      <c r="J30" s="33"/>
      <c r="K30" s="49" t="s">
        <v>58</v>
      </c>
      <c r="L30" s="49"/>
      <c r="M30" s="50">
        <v>1</v>
      </c>
      <c r="N30" s="50">
        <f t="shared" si="3"/>
        <v>40000</v>
      </c>
      <c r="O30" s="50" t="s">
        <v>120</v>
      </c>
      <c r="P30" s="51"/>
    </row>
    <row r="31" s="4" customFormat="1" ht="30" customHeight="1" spans="1:16">
      <c r="A31" s="27">
        <v>24</v>
      </c>
      <c r="B31" s="28" t="s">
        <v>159</v>
      </c>
      <c r="C31" s="28" t="s">
        <v>159</v>
      </c>
      <c r="D31" s="29" t="s">
        <v>160</v>
      </c>
      <c r="E31" s="30"/>
      <c r="F31" s="31" t="s">
        <v>54</v>
      </c>
      <c r="G31" s="30"/>
      <c r="H31" s="32" t="s">
        <v>118</v>
      </c>
      <c r="I31" s="33" t="s">
        <v>161</v>
      </c>
      <c r="J31" s="33"/>
      <c r="K31" s="49" t="s">
        <v>58</v>
      </c>
      <c r="L31" s="49"/>
      <c r="M31" s="50">
        <v>1</v>
      </c>
      <c r="N31" s="50">
        <f t="shared" si="3"/>
        <v>40000</v>
      </c>
      <c r="O31" s="50" t="s">
        <v>120</v>
      </c>
      <c r="P31" s="51"/>
    </row>
    <row r="32" s="4" customFormat="1" ht="30" customHeight="1" spans="1:16">
      <c r="A32" s="27">
        <v>25</v>
      </c>
      <c r="B32" s="28" t="s">
        <v>162</v>
      </c>
      <c r="C32" s="28" t="s">
        <v>162</v>
      </c>
      <c r="D32" s="29" t="s">
        <v>163</v>
      </c>
      <c r="E32" s="30"/>
      <c r="F32" s="31" t="s">
        <v>54</v>
      </c>
      <c r="G32" s="30"/>
      <c r="H32" s="32" t="s">
        <v>144</v>
      </c>
      <c r="I32" s="33" t="s">
        <v>71</v>
      </c>
      <c r="J32" s="33"/>
      <c r="K32" s="49" t="s">
        <v>58</v>
      </c>
      <c r="L32" s="49"/>
      <c r="M32" s="50">
        <v>2</v>
      </c>
      <c r="N32" s="50">
        <f t="shared" si="3"/>
        <v>80000</v>
      </c>
      <c r="O32" s="50" t="s">
        <v>120</v>
      </c>
      <c r="P32" s="51"/>
    </row>
    <row r="33" s="4" customFormat="1" ht="30" customHeight="1" spans="1:16">
      <c r="A33" s="27">
        <v>26</v>
      </c>
      <c r="B33" s="28" t="s">
        <v>164</v>
      </c>
      <c r="C33" s="28" t="s">
        <v>164</v>
      </c>
      <c r="D33" s="29" t="s">
        <v>165</v>
      </c>
      <c r="E33" s="30"/>
      <c r="F33" s="31" t="s">
        <v>54</v>
      </c>
      <c r="G33" s="30"/>
      <c r="H33" s="32" t="s">
        <v>127</v>
      </c>
      <c r="I33" s="33" t="s">
        <v>166</v>
      </c>
      <c r="J33" s="33"/>
      <c r="K33" s="49" t="s">
        <v>58</v>
      </c>
      <c r="L33" s="49"/>
      <c r="M33" s="50">
        <v>1</v>
      </c>
      <c r="N33" s="50">
        <f t="shared" si="3"/>
        <v>40000</v>
      </c>
      <c r="O33" s="50" t="s">
        <v>120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167</v>
      </c>
    </row>
    <row r="2" spans="1:1">
      <c r="A2" s="1" t="s">
        <v>168</v>
      </c>
    </row>
    <row r="3" spans="1:1">
      <c r="A3" s="1" t="s">
        <v>70</v>
      </c>
    </row>
    <row r="4" spans="1:1">
      <c r="A4" s="1" t="s">
        <v>169</v>
      </c>
    </row>
    <row r="5" spans="1:1">
      <c r="A5" s="1" t="s">
        <v>144</v>
      </c>
    </row>
    <row r="6" spans="1:1">
      <c r="A6" s="1" t="s">
        <v>134</v>
      </c>
    </row>
    <row r="7" spans="1:1">
      <c r="A7" s="1" t="s">
        <v>170</v>
      </c>
    </row>
    <row r="8" spans="1:1">
      <c r="A8" s="1" t="s">
        <v>171</v>
      </c>
    </row>
    <row r="9" spans="1:1">
      <c r="A9" s="1" t="s">
        <v>172</v>
      </c>
    </row>
    <row r="10" spans="1:1">
      <c r="A10" s="1" t="s">
        <v>64</v>
      </c>
    </row>
    <row r="11" spans="1:1">
      <c r="A11" s="1" t="s">
        <v>173</v>
      </c>
    </row>
    <row r="12" spans="1:1">
      <c r="A12" s="1" t="s">
        <v>174</v>
      </c>
    </row>
    <row r="13" spans="1:1">
      <c r="A13" s="1" t="s">
        <v>175</v>
      </c>
    </row>
    <row r="14" spans="1:1">
      <c r="A14" s="1" t="s">
        <v>176</v>
      </c>
    </row>
    <row r="15" spans="1:1">
      <c r="A15" s="1" t="s">
        <v>177</v>
      </c>
    </row>
    <row r="16" spans="1:1">
      <c r="A16" s="1" t="s">
        <v>178</v>
      </c>
    </row>
    <row r="17" spans="1:1">
      <c r="A17" s="1" t="s">
        <v>179</v>
      </c>
    </row>
    <row r="18" spans="1:1">
      <c r="A18" s="1" t="s">
        <v>180</v>
      </c>
    </row>
    <row r="19" spans="1:1">
      <c r="A19" s="1" t="s">
        <v>55</v>
      </c>
    </row>
    <row r="20" spans="1:1">
      <c r="A20" s="1" t="s">
        <v>181</v>
      </c>
    </row>
    <row r="21" spans="1:1">
      <c r="A21" s="1" t="s">
        <v>182</v>
      </c>
    </row>
    <row r="22" spans="1:1">
      <c r="A22" s="1" t="s">
        <v>127</v>
      </c>
    </row>
    <row r="23" spans="1:1">
      <c r="A23" s="1" t="s">
        <v>183</v>
      </c>
    </row>
    <row r="24" spans="1:1">
      <c r="A24" s="1" t="s">
        <v>118</v>
      </c>
    </row>
    <row r="25" spans="1:1">
      <c r="A25" s="1" t="s">
        <v>184</v>
      </c>
    </row>
    <row r="26" spans="1:1">
      <c r="A26" s="1" t="s">
        <v>185</v>
      </c>
    </row>
    <row r="27" spans="1:1">
      <c r="A27" s="1" t="s">
        <v>123</v>
      </c>
    </row>
    <row r="28" spans="1:1">
      <c r="A28" s="1" t="s">
        <v>186</v>
      </c>
    </row>
    <row r="29" spans="1:1">
      <c r="A29" s="1" t="s">
        <v>187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外购件开发申请单-删除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2022-03-02T07:31:08Z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48C93451E049408C8769E6EE5C7BCB79</vt:lpwstr>
  </property>
</Properties>
</file>