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4D8271D6-ADB0-40A6-A18A-1A8FFE11FA6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智凯1" sheetId="2" r:id="rId1"/>
    <sheet name="智凯2" sheetId="3" r:id="rId2"/>
    <sheet name="Sheet1" sheetId="1" r:id="rId3"/>
  </sheets>
  <definedNames>
    <definedName name="_xlnm.Print_Area" localSheetId="0">智凯1!$A$1:$L$18</definedName>
    <definedName name="_xlnm.Print_Area" localSheetId="1">智凯2!$A$1:$L$19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K11" i="3"/>
  <c r="K10" i="3"/>
  <c r="I9" i="3"/>
  <c r="H9" i="2"/>
  <c r="I9" i="2" s="1"/>
  <c r="K9" i="2" s="1"/>
  <c r="K9" i="3" l="1"/>
</calcChain>
</file>

<file path=xl/sharedStrings.xml><?xml version="1.0" encoding="utf-8"?>
<sst xmlns="http://schemas.openxmlformats.org/spreadsheetml/2006/main" count="79" uniqueCount="48">
  <si>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</si>
  <si>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  <phoneticPr fontId="6" type="noConversion"/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</si>
  <si>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</si>
  <si>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</si>
  <si>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</si>
  <si>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</si>
  <si>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</si>
  <si>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</si>
  <si>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</si>
  <si>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</si>
  <si>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</si>
  <si>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</si>
  <si>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</si>
  <si>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</si>
  <si>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2021年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</si>
  <si>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</si>
  <si>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</si>
  <si>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</si>
  <si>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SLT0010642</t>
    <phoneticPr fontId="5" type="noConversion"/>
  </si>
  <si>
    <t>滑轨右连接板2（B版）</t>
    <phoneticPr fontId="5" type="noConversion"/>
  </si>
  <si>
    <t>件</t>
    <phoneticPr fontId="6" type="noConversion"/>
  </si>
  <si>
    <t>1.模检焊具费用100%分摊至10万件产品中，自供货之日起执行
2.原状态模具费6194.6903元，新状态模具费12000元。</t>
    <phoneticPr fontId="6" type="noConversion"/>
  </si>
  <si>
    <t>备注：协议编号为HBZYXY-2021-142-07中的SLT0010642滑轨右连接板2属于原状态（A版），自滑轨右连接板2（B版）供货之日起取消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</si>
  <si>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</si>
  <si>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</si>
  <si>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</si>
  <si>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</si>
  <si>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</si>
  <si>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</si>
  <si>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</si>
  <si>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-01</t>
    </r>
    <phoneticPr fontId="6" type="noConversion"/>
  </si>
  <si>
    <t>2022年</t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</si>
  <si>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-02</t>
    </r>
    <phoneticPr fontId="6" type="noConversion"/>
  </si>
  <si>
    <t>SHT0014366</t>
    <phoneticPr fontId="5" type="noConversion"/>
  </si>
  <si>
    <t>SHT0014367</t>
    <phoneticPr fontId="5" type="noConversion"/>
  </si>
  <si>
    <t>扶手支架</t>
    <phoneticPr fontId="5" type="noConversion"/>
  </si>
  <si>
    <t>1-1</t>
    <phoneticPr fontId="5" type="noConversion"/>
  </si>
  <si>
    <t>件</t>
    <phoneticPr fontId="5" type="noConversion"/>
  </si>
  <si>
    <t>模检焊具费用100%分摊至3万件产品中，自供货之日起执行</t>
    <phoneticPr fontId="6" type="noConversion"/>
  </si>
  <si>
    <t>模具费用体现到SHT0014366产品中</t>
    <phoneticPr fontId="5" type="noConversion"/>
  </si>
  <si>
    <t>该产品作为SHT0014366的组成单件不单独结算</t>
    <phoneticPr fontId="5" type="noConversion"/>
  </si>
  <si>
    <t>1-2</t>
    <phoneticPr fontId="5" type="noConversion"/>
  </si>
  <si>
    <t>扶手转轴</t>
    <phoneticPr fontId="5" type="noConversion"/>
  </si>
  <si>
    <t>含0.5元焊接费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</si>
  <si>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</si>
  <si>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H4-2.1扶手支架总成</t>
    <phoneticPr fontId="5" type="noConversion"/>
  </si>
  <si>
    <t>SHT0014394</t>
    <phoneticPr fontId="5" type="noConversion"/>
  </si>
  <si>
    <t>该产品作为SHT0014366的组成单件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</si>
</sst>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);[Red]\(0\)"/>
  </numFmts>
  <fonts count="3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indexed="8"/>
      <name val="等线"/>
      <family val="3"/>
      <charset val="134"/>
    </font>
    <font>
      <u/>
      <sz val="12"/>
      <name val="楷体_GB2312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  <xf numFmtId="0" fontId="17" fillId="0" borderId="0">
      <alignment vertical="center"/>
    </xf>
  </cellStyleXfs>
  <cellXfs count="72">
    <xf numFmtId="0" fontId="0" fillId="0" borderId="0" xfId="0"/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176" fontId="16" fillId="4" borderId="2" xfId="2" applyNumberFormat="1" applyFont="1" applyFill="1" applyBorder="1" applyAlignment="1">
      <alignment horizontal="center" vertical="center" wrapText="1"/>
    </xf>
    <xf numFmtId="176" fontId="16" fillId="0" borderId="5" xfId="2" applyNumberFormat="1" applyFont="1" applyBorder="1" applyAlignment="1">
      <alignment horizontal="center" vertical="center" wrapText="1"/>
    </xf>
    <xf numFmtId="177" fontId="20" fillId="3" borderId="5" xfId="3" applyNumberFormat="1" applyFont="1" applyFill="1" applyBorder="1" applyAlignment="1">
      <alignment horizontal="center" vertical="center" wrapText="1"/>
    </xf>
    <xf numFmtId="176" fontId="16" fillId="4" borderId="5" xfId="2" applyNumberFormat="1" applyFont="1" applyFill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/>
    </xf>
    <xf numFmtId="178" fontId="22" fillId="0" borderId="8" xfId="3" applyNumberFormat="1" applyFont="1" applyBorder="1" applyAlignment="1">
      <alignment horizontal="center" vertical="center"/>
    </xf>
    <xf numFmtId="178" fontId="22" fillId="0" borderId="9" xfId="3" applyNumberFormat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176" fontId="21" fillId="0" borderId="10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left" vertical="center" wrapText="1"/>
    </xf>
    <xf numFmtId="176" fontId="21" fillId="0" borderId="12" xfId="1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0" fillId="0" borderId="0" xfId="1" applyNumberFormat="1" applyFont="1">
      <alignment vertical="center"/>
    </xf>
    <xf numFmtId="0" fontId="10" fillId="0" borderId="0" xfId="1" applyFont="1" applyAlignment="1">
      <alignment vertical="center" shrinkToFit="1"/>
    </xf>
    <xf numFmtId="0" fontId="26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7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8" fillId="2" borderId="0" xfId="1" applyNumberFormat="1" applyFont="1" applyFill="1" applyAlignment="1">
      <alignment horizontal="center" vertical="center"/>
    </xf>
    <xf numFmtId="0" fontId="10" fillId="0" borderId="0" xfId="1" applyFont="1">
      <alignment vertical="center"/>
    </xf>
    <xf numFmtId="176" fontId="16" fillId="4" borderId="8" xfId="2" applyNumberFormat="1" applyFont="1" applyFill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  <xf numFmtId="177" fontId="20" fillId="3" borderId="8" xfId="3" applyNumberFormat="1" applyFont="1" applyFill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/>
    </xf>
    <xf numFmtId="176" fontId="21" fillId="0" borderId="8" xfId="1" applyNumberFormat="1" applyFont="1" applyBorder="1" applyAlignment="1">
      <alignment horizontal="center" vertical="center" wrapText="1"/>
    </xf>
    <xf numFmtId="176" fontId="21" fillId="0" borderId="8" xfId="1" applyNumberFormat="1" applyFont="1" applyBorder="1" applyAlignment="1">
      <alignment horizontal="left" vertical="center" wrapText="1"/>
    </xf>
    <xf numFmtId="176" fontId="21" fillId="0" borderId="8" xfId="1" applyNumberFormat="1" applyFont="1" applyBorder="1" applyAlignment="1">
      <alignment horizontal="left" vertical="center" wrapText="1" shrinkToFit="1"/>
    </xf>
    <xf numFmtId="0" fontId="21" fillId="0" borderId="8" xfId="1" quotePrefix="1" applyFont="1" applyBorder="1" applyAlignment="1">
      <alignment horizontal="center" vertical="center"/>
    </xf>
    <xf numFmtId="0" fontId="10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10" fillId="0" borderId="0" xfId="1" applyFont="1">
      <alignment vertical="center"/>
    </xf>
    <xf numFmtId="0" fontId="18" fillId="3" borderId="2" xfId="3" applyFont="1" applyFill="1" applyBorder="1" applyAlignment="1">
      <alignment horizontal="center" vertical="center" wrapText="1"/>
    </xf>
    <xf numFmtId="177" fontId="13" fillId="2" borderId="3" xfId="1" applyNumberFormat="1" applyFont="1" applyFill="1" applyBorder="1" applyAlignment="1">
      <alignment horizontal="center" vertical="center" shrinkToFit="1"/>
    </xf>
    <xf numFmtId="177" fontId="13" fillId="2" borderId="6" xfId="1" applyNumberFormat="1" applyFont="1" applyFill="1" applyBorder="1" applyAlignment="1">
      <alignment horizontal="center" vertical="center" shrinkToFit="1"/>
    </xf>
    <xf numFmtId="0" fontId="21" fillId="0" borderId="8" xfId="1" applyFont="1" applyBorder="1" applyAlignment="1">
      <alignment horizontal="left" vertical="center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49" fontId="13" fillId="2" borderId="5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/>
    </xf>
    <xf numFmtId="177" fontId="13" fillId="2" borderId="8" xfId="1" applyNumberFormat="1" applyFont="1" applyFill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center" vertical="center" wrapText="1"/>
    </xf>
    <xf numFmtId="49" fontId="13" fillId="2" borderId="8" xfId="1" applyNumberFormat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1" xr:uid="{BAB8AA28-21E5-40B2-8C8D-56F2297D2735}"/>
    <cellStyle name="常规 2 2 6" xfId="2" xr:uid="{521BFA0F-CD92-4600-8377-0A991A36C309}"/>
    <cellStyle name="常规 3" xfId="3" xr:uid="{F94F8167-6F78-4838-B0BB-129205D8145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5A4E-D5F7-4027-A707-673F953EBF9C}">
  <dimension ref="A1:IJ41"/>
  <sheetViews>
    <sheetView view="pageBreakPreview" zoomScale="90" zoomScaleSheetLayoutView="90" workbookViewId="0">
      <selection activeCell="E9" sqref="E9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15.3320312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26.88671875" style="32" customWidth="1"/>
    <col min="11" max="11" width="14.44140625" style="32" customWidth="1"/>
    <col min="12" max="12" width="10.77734375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46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44" t="s">
        <v>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56" t="s">
        <v>5</v>
      </c>
      <c r="B7" s="58" t="s">
        <v>6</v>
      </c>
      <c r="C7" s="60" t="s">
        <v>7</v>
      </c>
      <c r="D7" s="60" t="s">
        <v>8</v>
      </c>
      <c r="E7" s="62" t="s">
        <v>9</v>
      </c>
      <c r="F7" s="64" t="s">
        <v>10</v>
      </c>
      <c r="G7" s="64"/>
      <c r="H7" s="50" t="s">
        <v>11</v>
      </c>
      <c r="I7" s="50"/>
      <c r="J7" s="50"/>
      <c r="K7" s="3" t="s">
        <v>12</v>
      </c>
      <c r="L7" s="51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57"/>
      <c r="B8" s="59"/>
      <c r="C8" s="61"/>
      <c r="D8" s="61"/>
      <c r="E8" s="63"/>
      <c r="F8" s="4" t="s">
        <v>14</v>
      </c>
      <c r="G8" s="4" t="s">
        <v>31</v>
      </c>
      <c r="H8" s="5" t="s">
        <v>15</v>
      </c>
      <c r="I8" s="5" t="s">
        <v>16</v>
      </c>
      <c r="J8" s="5" t="s">
        <v>17</v>
      </c>
      <c r="K8" s="6" t="s">
        <v>31</v>
      </c>
      <c r="L8" s="5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66.599999999999994" customHeight="1">
      <c r="A9" s="7">
        <v>1</v>
      </c>
      <c r="B9" s="8" t="s">
        <v>18</v>
      </c>
      <c r="C9" s="9" t="s">
        <v>19</v>
      </c>
      <c r="D9" s="10"/>
      <c r="E9" s="11" t="s">
        <v>20</v>
      </c>
      <c r="F9" s="12"/>
      <c r="G9" s="12">
        <v>6.3</v>
      </c>
      <c r="H9" s="13">
        <f>6194.6903+12000</f>
        <v>18194.690300000002</v>
      </c>
      <c r="I9" s="13">
        <f>H9/100000</f>
        <v>0.18194690300000002</v>
      </c>
      <c r="J9" s="14" t="s">
        <v>21</v>
      </c>
      <c r="K9" s="13">
        <f>G9+I9</f>
        <v>6.4819469029999999</v>
      </c>
      <c r="L9" s="1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25.2" customHeight="1">
      <c r="A10" s="53" t="s">
        <v>22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7" customFormat="1" ht="30.75" customHeight="1">
      <c r="A11" s="54" t="s">
        <v>23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244" s="17" customFormat="1" ht="34.5" customHeight="1">
      <c r="A12" s="55" t="s">
        <v>24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244" s="17" customFormat="1" ht="41.25" customHeight="1">
      <c r="A13" s="55" t="s">
        <v>25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244" s="17" customFormat="1" ht="17.25" customHeight="1">
      <c r="A14" s="49" t="s">
        <v>26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</row>
    <row r="15" spans="1:244" s="17" customFormat="1">
      <c r="A15" s="18"/>
      <c r="B15" s="19"/>
      <c r="C15" s="18"/>
      <c r="D15" s="18"/>
      <c r="E15" s="18"/>
      <c r="F15" s="20"/>
      <c r="G15" s="20"/>
      <c r="H15" s="20"/>
      <c r="I15" s="20"/>
      <c r="J15" s="20"/>
      <c r="K15" s="20"/>
      <c r="L15" s="21"/>
    </row>
    <row r="16" spans="1:244" s="17" customFormat="1">
      <c r="A16" s="22" t="s">
        <v>27</v>
      </c>
      <c r="B16" s="23"/>
      <c r="C16" s="24"/>
      <c r="D16" s="25" t="s">
        <v>28</v>
      </c>
      <c r="E16" s="24"/>
      <c r="F16" s="26"/>
      <c r="G16" s="26"/>
      <c r="H16" s="26"/>
      <c r="I16" s="26"/>
      <c r="J16" s="26"/>
      <c r="K16" s="26"/>
      <c r="L16" s="27"/>
    </row>
    <row r="17" spans="1:12" s="17" customFormat="1">
      <c r="A17" s="22"/>
      <c r="B17" s="23"/>
      <c r="C17" s="24"/>
      <c r="D17" s="25"/>
      <c r="E17" s="24"/>
      <c r="F17" s="26"/>
      <c r="G17" s="26"/>
      <c r="H17" s="26"/>
      <c r="I17" s="26"/>
      <c r="J17" s="26"/>
      <c r="K17" s="26"/>
      <c r="L17" s="27"/>
    </row>
    <row r="18" spans="1:12" s="17" customFormat="1">
      <c r="A18" s="22" t="s">
        <v>29</v>
      </c>
      <c r="B18" s="22"/>
      <c r="C18" s="18"/>
      <c r="D18" s="22" t="s">
        <v>29</v>
      </c>
      <c r="E18" s="18"/>
      <c r="F18" s="26"/>
      <c r="G18" s="26"/>
      <c r="H18" s="26"/>
      <c r="I18" s="26"/>
      <c r="J18" s="26"/>
      <c r="K18" s="26"/>
      <c r="L18" s="27"/>
    </row>
    <row r="19" spans="1:12" s="17" customFormat="1" ht="14.4">
      <c r="B19" s="28"/>
      <c r="F19" s="26"/>
      <c r="G19" s="26"/>
      <c r="H19" s="26"/>
      <c r="I19" s="26"/>
      <c r="J19" s="26"/>
      <c r="K19" s="26"/>
      <c r="L19" s="27"/>
    </row>
    <row r="20" spans="1:12">
      <c r="B20" s="29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</sheetData>
  <mergeCells count="19">
    <mergeCell ref="A14:L14"/>
    <mergeCell ref="H7:J7"/>
    <mergeCell ref="L7:L8"/>
    <mergeCell ref="A10:L10"/>
    <mergeCell ref="A11:L11"/>
    <mergeCell ref="A12:L12"/>
    <mergeCell ref="A13:L13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5" type="noConversion"/>
  <conditionalFormatting sqref="D1:D9 D11:D1048576">
    <cfRule type="duplicateValues" dxfId="2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D0ABB-8AC4-49CA-A90E-7DEC7025DD50}">
  <dimension ref="A1:IJ42"/>
  <sheetViews>
    <sheetView tabSelected="1" view="pageBreakPreview" topLeftCell="A4" zoomScale="90" zoomScaleSheetLayoutView="90" workbookViewId="0">
      <selection activeCell="A13" sqref="A13:L13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9.3320312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26.88671875" style="32" customWidth="1"/>
    <col min="11" max="11" width="14.44140625" style="32" customWidth="1"/>
    <col min="12" max="12" width="24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46" t="s">
        <v>32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44" t="s">
        <v>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67" t="s">
        <v>5</v>
      </c>
      <c r="B7" s="68" t="s">
        <v>6</v>
      </c>
      <c r="C7" s="69" t="s">
        <v>7</v>
      </c>
      <c r="D7" s="69" t="s">
        <v>8</v>
      </c>
      <c r="E7" s="70" t="s">
        <v>9</v>
      </c>
      <c r="F7" s="71" t="s">
        <v>10</v>
      </c>
      <c r="G7" s="71"/>
      <c r="H7" s="65" t="s">
        <v>11</v>
      </c>
      <c r="I7" s="65"/>
      <c r="J7" s="65"/>
      <c r="K7" s="36" t="s">
        <v>12</v>
      </c>
      <c r="L7" s="66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67"/>
      <c r="B8" s="68"/>
      <c r="C8" s="69"/>
      <c r="D8" s="69"/>
      <c r="E8" s="70"/>
      <c r="F8" s="37" t="s">
        <v>14</v>
      </c>
      <c r="G8" s="37" t="s">
        <v>31</v>
      </c>
      <c r="H8" s="38" t="s">
        <v>15</v>
      </c>
      <c r="I8" s="38" t="s">
        <v>16</v>
      </c>
      <c r="J8" s="38" t="s">
        <v>17</v>
      </c>
      <c r="K8" s="36" t="s">
        <v>31</v>
      </c>
      <c r="L8" s="6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42" customHeight="1">
      <c r="A9" s="39">
        <v>1</v>
      </c>
      <c r="B9" s="8" t="s">
        <v>33</v>
      </c>
      <c r="C9" s="8" t="s">
        <v>45</v>
      </c>
      <c r="D9" s="10"/>
      <c r="E9" s="11" t="s">
        <v>20</v>
      </c>
      <c r="F9" s="40"/>
      <c r="G9" s="40">
        <f>5.57-I9</f>
        <v>5.3033333333333337</v>
      </c>
      <c r="H9" s="40">
        <v>8000</v>
      </c>
      <c r="I9" s="40">
        <f>H9/30000</f>
        <v>0.26666666666666666</v>
      </c>
      <c r="J9" s="41" t="s">
        <v>38</v>
      </c>
      <c r="K9" s="40">
        <f>G9+I9</f>
        <v>5.57</v>
      </c>
      <c r="L9" s="42" t="s">
        <v>43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41.4" customHeight="1">
      <c r="A10" s="43" t="s">
        <v>36</v>
      </c>
      <c r="B10" s="8" t="s">
        <v>34</v>
      </c>
      <c r="C10" s="8" t="s">
        <v>35</v>
      </c>
      <c r="D10" s="10"/>
      <c r="E10" s="11" t="s">
        <v>37</v>
      </c>
      <c r="F10" s="40"/>
      <c r="G10" s="40">
        <v>1.4714</v>
      </c>
      <c r="H10" s="40">
        <v>0</v>
      </c>
      <c r="I10" s="40">
        <v>0</v>
      </c>
      <c r="J10" s="41" t="s">
        <v>39</v>
      </c>
      <c r="K10" s="40">
        <f>G10+I10</f>
        <v>1.4714</v>
      </c>
      <c r="L10" s="42" t="s">
        <v>40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47.4" customHeight="1">
      <c r="A11" s="43" t="s">
        <v>41</v>
      </c>
      <c r="B11" s="8" t="s">
        <v>46</v>
      </c>
      <c r="C11" s="8" t="s">
        <v>42</v>
      </c>
      <c r="D11" s="10"/>
      <c r="E11" s="11" t="s">
        <v>37</v>
      </c>
      <c r="F11" s="40"/>
      <c r="G11" s="40">
        <v>3.5</v>
      </c>
      <c r="H11" s="40">
        <v>0</v>
      </c>
      <c r="I11" s="40">
        <v>0</v>
      </c>
      <c r="J11" s="40">
        <v>0</v>
      </c>
      <c r="K11" s="40">
        <f>G11+I11</f>
        <v>3.5</v>
      </c>
      <c r="L11" s="42" t="s">
        <v>47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7" customFormat="1" ht="30.75" customHeight="1">
      <c r="A12" s="54" t="s">
        <v>23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244" s="17" customFormat="1" ht="34.5" customHeight="1">
      <c r="A13" s="55" t="s">
        <v>44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244" s="17" customFormat="1" ht="41.25" customHeight="1">
      <c r="A14" s="55" t="s">
        <v>25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</row>
    <row r="15" spans="1:244" s="17" customFormat="1" ht="17.25" customHeight="1">
      <c r="A15" s="49" t="s">
        <v>26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</row>
    <row r="16" spans="1:244" s="17" customFormat="1">
      <c r="A16" s="35"/>
      <c r="B16" s="19"/>
      <c r="C16" s="35"/>
      <c r="D16" s="35"/>
      <c r="E16" s="35"/>
      <c r="F16" s="20"/>
      <c r="G16" s="20"/>
      <c r="H16" s="20"/>
      <c r="I16" s="20"/>
      <c r="J16" s="20"/>
      <c r="K16" s="20"/>
      <c r="L16" s="21"/>
    </row>
    <row r="17" spans="1:12" s="17" customFormat="1">
      <c r="A17" s="22" t="s">
        <v>27</v>
      </c>
      <c r="B17" s="23"/>
      <c r="C17" s="24"/>
      <c r="D17" s="25" t="s">
        <v>28</v>
      </c>
      <c r="E17" s="24"/>
      <c r="F17" s="26"/>
      <c r="G17" s="26"/>
      <c r="H17" s="26"/>
      <c r="I17" s="26"/>
      <c r="J17" s="26"/>
      <c r="K17" s="26"/>
      <c r="L17" s="27"/>
    </row>
    <row r="18" spans="1:12" s="17" customFormat="1">
      <c r="A18" s="22"/>
      <c r="B18" s="23"/>
      <c r="C18" s="24"/>
      <c r="D18" s="25"/>
      <c r="E18" s="24"/>
      <c r="F18" s="26"/>
      <c r="G18" s="26"/>
      <c r="H18" s="26"/>
      <c r="I18" s="26"/>
      <c r="J18" s="26"/>
      <c r="K18" s="26"/>
      <c r="L18" s="27"/>
    </row>
    <row r="19" spans="1:12" s="17" customFormat="1">
      <c r="A19" s="22" t="s">
        <v>29</v>
      </c>
      <c r="B19" s="22"/>
      <c r="C19" s="35"/>
      <c r="D19" s="22" t="s">
        <v>29</v>
      </c>
      <c r="E19" s="35"/>
      <c r="F19" s="26"/>
      <c r="G19" s="26"/>
      <c r="H19" s="26"/>
      <c r="I19" s="26"/>
      <c r="J19" s="26"/>
      <c r="K19" s="26"/>
      <c r="L19" s="27"/>
    </row>
    <row r="20" spans="1:12" s="17" customFormat="1" ht="14.4">
      <c r="B20" s="28"/>
      <c r="F20" s="26"/>
      <c r="G20" s="26"/>
      <c r="H20" s="26"/>
      <c r="I20" s="26"/>
      <c r="J20" s="26"/>
      <c r="K20" s="26"/>
      <c r="L20" s="27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</sheetData>
  <mergeCells count="18">
    <mergeCell ref="A15:L15"/>
    <mergeCell ref="H7:J7"/>
    <mergeCell ref="L7:L8"/>
    <mergeCell ref="A12:L12"/>
    <mergeCell ref="A13:L13"/>
    <mergeCell ref="A14:L14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5" type="noConversion"/>
  <conditionalFormatting sqref="D12:D1048576 D1:D10">
    <cfRule type="duplicateValues" dxfId="1" priority="2"/>
  </conditionalFormatting>
  <conditionalFormatting sqref="D11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智凯1</vt:lpstr>
      <vt:lpstr>智凯2</vt:lpstr>
      <vt:lpstr>Sheet1</vt:lpstr>
      <vt:lpstr>智凯1!Print_Area</vt:lpstr>
      <vt:lpstr>智凯2!Print_Area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2022-03-03T00:33:49Z</cp:lastPrinted>
  <dcterms:created xsi:type="dcterms:W3CDTF">2015-06-05T18:19:34Z</dcterms:created>
  <dcterms:modified xsi:type="dcterms:W3CDTF">2022-03-11T03:13:45Z</dcterms:modified>
</cp:coreProperties>
</file>