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6" r:id="rId1"/>
    <sheet name="配送费用" sheetId="7" r:id="rId2"/>
    <sheet name="配送明细" sheetId="8" r:id="rId3"/>
    <sheet name="不冲减明细" sheetId="9" r:id="rId4"/>
  </sheets>
  <definedNames>
    <definedName name="_xlnm._FilterDatabase" localSheetId="2" hidden="1">配送明细!$A$1:$S$225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<sst xmlns="http://schemas.openxmlformats.org/spreadsheetml/2006/main" count="2890" uniqueCount="180">
  <si>
    <r>
      <rPr>
        <b/>
        <sz val="18"/>
        <color rgb="FF000000"/>
        <rFont val="宋体"/>
        <charset val="134"/>
      </rPr>
      <t>（西安光华荣昌汽车部件有限公司）</t>
    </r>
    <r>
      <rPr>
        <b/>
        <sz val="24"/>
        <color rgb="FFFF0000"/>
        <rFont val="黑体"/>
        <charset val="134"/>
      </rPr>
      <t>通汇岐山分公司</t>
    </r>
    <r>
      <rPr>
        <b/>
        <sz val="18"/>
        <color rgb="FF000000"/>
        <rFont val="宋体"/>
        <charset val="134"/>
      </rPr>
      <t>商用车费用汇总表</t>
    </r>
  </si>
  <si>
    <t>时间        类别</t>
  </si>
  <si>
    <t>配送费（不含税）</t>
  </si>
  <si>
    <t>仓储费（含税）</t>
  </si>
  <si>
    <t>备注</t>
  </si>
  <si>
    <t>整车库</t>
  </si>
  <si>
    <t>车身库</t>
  </si>
  <si>
    <t>面积（㎡）</t>
  </si>
  <si>
    <t>金额15元/㎡/月</t>
  </si>
  <si>
    <t>2021年四季度</t>
  </si>
  <si>
    <t>小计</t>
  </si>
  <si>
    <t>合计</t>
  </si>
  <si>
    <t>税率：6%</t>
  </si>
  <si>
    <t>物流费合计金额：</t>
  </si>
  <si>
    <t>说明：核对无误后，加盖财务章或公章给予确认</t>
  </si>
  <si>
    <t>供应商签字盖章：</t>
  </si>
  <si>
    <t>制表：杨倩</t>
  </si>
  <si>
    <t>通汇业务：</t>
  </si>
  <si>
    <t>通汇核算审核：</t>
  </si>
  <si>
    <r>
      <rPr>
        <b/>
        <sz val="10"/>
        <color theme="1"/>
        <rFont val="宋体"/>
        <charset val="134"/>
        <scheme val="minor"/>
      </rPr>
      <t xml:space="preserve">  </t>
    </r>
    <r>
      <rPr>
        <b/>
        <sz val="10"/>
        <color theme="1"/>
        <rFont val="宋体"/>
        <charset val="134"/>
        <scheme val="minor"/>
      </rPr>
      <t>汇款信息：</t>
    </r>
  </si>
  <si>
    <t xml:space="preserve">  账户名称：陕西通汇汽车物流有限公司岐山分公司</t>
  </si>
  <si>
    <t xml:space="preserve">  账号：61050111091300000024</t>
  </si>
  <si>
    <t xml:space="preserve">  开户行：中国建设银行股份有限公司岐山县蔡家坡支行</t>
  </si>
  <si>
    <t>2021年10月-12月配送费</t>
  </si>
  <si>
    <t>序号</t>
  </si>
  <si>
    <t>物料编码</t>
  </si>
  <si>
    <t>物料名称</t>
  </si>
  <si>
    <t>发票数量</t>
  </si>
  <si>
    <t>价税合计</t>
  </si>
  <si>
    <t>计费比例</t>
  </si>
  <si>
    <t>配送费</t>
  </si>
  <si>
    <t>BZ14221510002</t>
  </si>
  <si>
    <t>6‰</t>
  </si>
  <si>
    <t>BZ14221510003</t>
  </si>
  <si>
    <t>BZ14221510004</t>
  </si>
  <si>
    <t>BZ14221510007</t>
  </si>
  <si>
    <t>DZ15221510012</t>
  </si>
  <si>
    <t>DZ15221510040</t>
  </si>
  <si>
    <t>DZ15221510049</t>
  </si>
  <si>
    <t>DZ15221510051</t>
  </si>
  <si>
    <t>DZ15221510052</t>
  </si>
  <si>
    <t>DZ15221510113</t>
  </si>
  <si>
    <t>DZ15221510114</t>
  </si>
  <si>
    <t>DZ15221510115</t>
  </si>
  <si>
    <t>DZ15221510118</t>
  </si>
  <si>
    <t>DZ15221510145</t>
  </si>
  <si>
    <t>DZ15221510146</t>
  </si>
  <si>
    <t>DZ15221510148</t>
  </si>
  <si>
    <t>DZ15221510149</t>
  </si>
  <si>
    <t>DZ15221510150</t>
  </si>
  <si>
    <t>DZ15221510151</t>
  </si>
  <si>
    <t>DZ15221510157</t>
  </si>
  <si>
    <t>DZ15221510158</t>
  </si>
  <si>
    <t>DZ15221510161</t>
  </si>
  <si>
    <t>DZ15221510164</t>
  </si>
  <si>
    <t>DZ15221510183</t>
  </si>
  <si>
    <t>DZ15221510211</t>
  </si>
  <si>
    <t>DZ15221511021</t>
  </si>
  <si>
    <t>DZ15221511022</t>
  </si>
  <si>
    <t>DZ15221511024</t>
  </si>
  <si>
    <t>DZ15221519963</t>
  </si>
  <si>
    <t>DZ15221519969</t>
  </si>
  <si>
    <t>DZ15221519994</t>
  </si>
  <si>
    <t>DZ15221519995</t>
  </si>
  <si>
    <t>DZ15221519997</t>
  </si>
  <si>
    <t>DZ15221519998</t>
  </si>
  <si>
    <t>仓储费</t>
  </si>
  <si>
    <t>15*3*19</t>
  </si>
  <si>
    <t>=</t>
  </si>
  <si>
    <t>发票号</t>
  </si>
  <si>
    <t>供应商编码</t>
  </si>
  <si>
    <t>供应商</t>
  </si>
  <si>
    <t>立账类型</t>
  </si>
  <si>
    <t>仓库</t>
  </si>
  <si>
    <t>单据类型</t>
  </si>
  <si>
    <t>业务日期</t>
  </si>
  <si>
    <t>单据编号</t>
  </si>
  <si>
    <t>计价单位</t>
  </si>
  <si>
    <t>计价数量</t>
  </si>
  <si>
    <t>单价</t>
  </si>
  <si>
    <t>含税单价</t>
  </si>
  <si>
    <t>税率(%)</t>
  </si>
  <si>
    <t>不含税金额</t>
  </si>
  <si>
    <t>税额</t>
  </si>
  <si>
    <t>暂估应付日期</t>
  </si>
  <si>
    <t>求和项:计价数量</t>
  </si>
  <si>
    <t>求和项:价税合计</t>
  </si>
  <si>
    <t>04607133/04607135/04607134</t>
  </si>
  <si>
    <t>A021</t>
  </si>
  <si>
    <t>西安光华荣昌汽车部件有限公司</t>
  </si>
  <si>
    <t>财务应付</t>
  </si>
  <si>
    <t>新厂区供应商库(新M3000)</t>
  </si>
  <si>
    <t>标准应付单</t>
  </si>
  <si>
    <t>2021/12/28</t>
  </si>
  <si>
    <t>SQ2201000110</t>
  </si>
  <si>
    <t>左空气悬浮座椅总成/M3000、L3000、L5000/宽靠背/阻尼可调/报警锁扣</t>
  </si>
  <si>
    <t>件</t>
  </si>
  <si>
    <t>2021/12/1</t>
  </si>
  <si>
    <t>04607132</t>
  </si>
  <si>
    <t>SQ2201000109</t>
  </si>
  <si>
    <t>新M3000右固定座椅</t>
  </si>
  <si>
    <t>新M3000左空气悬浮座椅总成/17内饰/气动升降</t>
  </si>
  <si>
    <t>L5000右固定座椅总成/宽靠背</t>
  </si>
  <si>
    <t>新M3000左空气悬浮座椅总成/19款/气动升降</t>
  </si>
  <si>
    <t>新M3000右固定座椅总成/19款</t>
  </si>
  <si>
    <t>04607125</t>
  </si>
  <si>
    <t>2021/12/27</t>
  </si>
  <si>
    <t>SQ2201000052</t>
  </si>
  <si>
    <t>04607124</t>
  </si>
  <si>
    <t>SQ2201000051</t>
  </si>
  <si>
    <t>新M3000左液压座椅总成</t>
  </si>
  <si>
    <t>2021/9/1</t>
  </si>
  <si>
    <t>2021/6/1</t>
  </si>
  <si>
    <t>2021/3/1</t>
  </si>
  <si>
    <t>2021/7/1</t>
  </si>
  <si>
    <t>2021/10/1</t>
  </si>
  <si>
    <t>2021/4/1</t>
  </si>
  <si>
    <t>2021/5/1</t>
  </si>
  <si>
    <t>新M3000左空气悬浮座椅总成/17内饰</t>
  </si>
  <si>
    <t>新M3000左空气悬浮座椅总成/17内饰/报警锁扣</t>
  </si>
  <si>
    <t>总计</t>
  </si>
  <si>
    <t>04607120</t>
  </si>
  <si>
    <t>2021/12/15</t>
  </si>
  <si>
    <t>SQ2112001703</t>
  </si>
  <si>
    <t>2021/11/1</t>
  </si>
  <si>
    <t>LE右固定座椅总成</t>
  </si>
  <si>
    <t>X6副座椅</t>
  </si>
  <si>
    <t>新M3000右固定座椅总成/17内饰</t>
  </si>
  <si>
    <t>X6气囊减震主座椅</t>
  </si>
  <si>
    <t>第三座椅总成/两点式安全带</t>
  </si>
  <si>
    <t>X6第三座椅</t>
  </si>
  <si>
    <t>新M3000左空气悬浮座椅总成/17内饰/气动升降/报警锁扣</t>
  </si>
  <si>
    <t>X6气囊减震主座椅/可变阻尼/快降/带腰脱</t>
  </si>
  <si>
    <t>新M3000空气座椅连接气管</t>
  </si>
  <si>
    <t>L3000 左空气座椅/气动升降/报警锁扣</t>
  </si>
  <si>
    <t>新M3000左液压座椅总成/17内饰</t>
  </si>
  <si>
    <t>LE左液压座椅总成</t>
  </si>
  <si>
    <t>04607119</t>
  </si>
  <si>
    <t>2021/12/3</t>
  </si>
  <si>
    <t>SQ2112000332</t>
  </si>
  <si>
    <t>2021/8/1</t>
  </si>
  <si>
    <t>北郊车身供应商库</t>
  </si>
  <si>
    <t>04607118</t>
  </si>
  <si>
    <t>SQ2112000323</t>
  </si>
  <si>
    <t>04607117</t>
  </si>
  <si>
    <t>SQ2112000322</t>
  </si>
  <si>
    <t>04607116</t>
  </si>
  <si>
    <t>SQ2112000321</t>
  </si>
  <si>
    <t>04607115</t>
  </si>
  <si>
    <t>SQ2112000320</t>
  </si>
  <si>
    <t>08498977</t>
  </si>
  <si>
    <t>2021/11/25</t>
  </si>
  <si>
    <t>SQ2111004096</t>
  </si>
  <si>
    <t>L3000左固定座椅</t>
  </si>
  <si>
    <t>L3000右液压座椅</t>
  </si>
  <si>
    <t>右空气座椅17款面料</t>
  </si>
  <si>
    <t>右固定座椅总成/通风</t>
  </si>
  <si>
    <t>L3000左空气悬浮座椅/气动升降/通风/加热/扶手/报警锁扣</t>
  </si>
  <si>
    <t>L3000左液压座椅总成/报警锁扣</t>
  </si>
  <si>
    <t>08498973</t>
  </si>
  <si>
    <t>2021/11/5</t>
  </si>
  <si>
    <t>SQ2111000332</t>
  </si>
  <si>
    <t>L3000左空气悬浮座椅/气动升降</t>
  </si>
  <si>
    <t>座椅</t>
  </si>
  <si>
    <t>新M3000右固定座椅总成/20内饰</t>
  </si>
  <si>
    <t>新M3000左空气悬浮座椅总成/气动升降</t>
  </si>
  <si>
    <t>新M3000左空气悬浮座椅总成/20内饰/阻尼可调/报警锁扣</t>
  </si>
  <si>
    <t>08498972</t>
  </si>
  <si>
    <t>SQ2111000331</t>
  </si>
  <si>
    <t>08498960</t>
  </si>
  <si>
    <t>2021/10/27</t>
  </si>
  <si>
    <t>SQ2111000077</t>
  </si>
  <si>
    <t>新M3000左液压座椅总成/17内饰/报警锁扣</t>
  </si>
  <si>
    <t>08498952</t>
  </si>
  <si>
    <t>2021/10/11</t>
  </si>
  <si>
    <t>SQ2110000419</t>
  </si>
  <si>
    <t>供应商库(新M3000)</t>
  </si>
  <si>
    <t>费用应付单</t>
  </si>
  <si>
    <t>SQ2112006678</t>
  </si>
  <si>
    <t>供应商新M3000不合格品库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</si>
</sst>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);\(#,##0.00\)"/>
    <numFmt numFmtId="178" formatCode="0.0_);\(0.0\)"/>
    <numFmt numFmtId="179" formatCode="0.00_);\(0.00\)"/>
    <numFmt numFmtId="180" formatCode="#,##0.00_ ;[Red]\-#,##0.00\ "/>
    <numFmt numFmtId="181" formatCode="0_);[Red]\(0\)"/>
  </numFmts>
  <fonts count="36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rgb="FFFF0000"/>
      <name val="黑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30" fillId="15" borderId="13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80" fontId="12" fillId="0" borderId="7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3" xfId="0" applyNumberFormat="1" applyFont="1" applyFill="1" applyBorder="1" applyAlignment="1">
      <alignment horizontal="center" vertical="center"/>
    </xf>
    <xf numFmtId="180" fontId="12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80" fontId="10" fillId="0" borderId="0" xfId="1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 wrapText="1"/>
    </xf>
    <xf numFmtId="181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50800</xdr:rowOff>
    </xdr:from>
    <xdr:to>
      <xdr:col>1</xdr:col>
      <xdr:colOff>3810</xdr:colOff>
      <xdr:row>4</xdr:row>
      <xdr:rowOff>330200</xdr:rowOff>
    </xdr:to>
    <xdr:cxnSp>
      <xdr:nvCxnSpPr>
        <xdr:cNvPr id="2" name="直接连接符 1"/>
        <xdr:cNvCxnSpPr/>
      </xdr:nvCxnSpPr>
      <xdr:spPr>
        <a:xfrm>
          <a:off x="19050" y="828675"/>
          <a:ext cx="1403985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629.4034143519" refreshedBy="user" recordCount="224">
  <cacheSource type="worksheet">
    <worksheetSource ref="A1:S225" sheet="配送明细"/>
  </cacheSource>
  <cacheFields count="19">
    <cacheField name="发票号" numFmtId="0">
      <sharedItems count="15">
        <s v="04607133/04607135/04607134"/>
        <s v="04607132"/>
        <s v="04607125"/>
        <s v="04607124"/>
        <s v="04607120"/>
        <s v="04607119"/>
        <s v="04607118"/>
        <s v="04607117"/>
        <s v="04607116"/>
        <s v="04607115"/>
        <s v="08498977"/>
        <s v="08498973"/>
        <s v="08498972"/>
        <s v="08498960"/>
        <s v="08498952"/>
      </sharedItems>
    </cacheField>
    <cacheField name="供应商编码" numFmtId="0">
      <sharedItems count="1">
        <s v="A021"/>
      </sharedItems>
    </cacheField>
    <cacheField name="供应商" numFmtId="0">
      <sharedItems count="1">
        <s v="西安光华荣昌汽车部件有限公司"/>
      </sharedItems>
    </cacheField>
    <cacheField name="立账类型" numFmtId="0">
      <sharedItems count="1">
        <s v="财务应付"/>
      </sharedItems>
    </cacheField>
    <cacheField name="仓库" numFmtId="0">
      <sharedItems count="2">
        <s v="新厂区供应商库(新M3000)"/>
        <s v="北郊车身供应商库"/>
      </sharedItems>
    </cacheField>
    <cacheField name="单据类型" numFmtId="0">
      <sharedItems count="1">
        <s v="标准应付单"/>
      </sharedItems>
    </cacheField>
    <cacheField name="业务日期" numFmtId="0">
      <sharedItems count="8">
        <s v="2021/12/28"/>
        <s v="2021/12/27"/>
        <s v="2021/12/15"/>
        <s v="2021/12/3"/>
        <s v="2021/11/25"/>
        <s v="2021/11/5"/>
        <s v="2021/10/27"/>
        <s v="2021/10/11"/>
      </sharedItems>
    </cacheField>
    <cacheField name="单据编号" numFmtId="0">
      <sharedItems count="15">
        <s v="SQ2201000110"/>
        <s v="SQ2201000109"/>
        <s v="SQ2201000052"/>
        <s v="SQ2201000051"/>
        <s v="SQ2112001703"/>
        <s v="SQ2112000332"/>
        <s v="SQ2112000323"/>
        <s v="SQ2112000322"/>
        <s v="SQ2112000321"/>
        <s v="SQ2112000320"/>
        <s v="SQ2111004096"/>
        <s v="SQ2111000332"/>
        <s v="SQ2111000331"/>
        <s v="SQ2111000077"/>
        <s v="SQ2110000419"/>
      </sharedItems>
    </cacheField>
    <cacheField name="物料编码" numFmtId="0">
      <sharedItems count="34">
        <s v="DZ15221519963"/>
        <s v="DZ15221510012"/>
        <s v="DZ15221510113"/>
        <s v="DZ15221510161"/>
        <s v="DZ15221519969"/>
        <s v="DZ15221510145"/>
        <s v="DZ15221510146"/>
        <s v="DZ15221510148"/>
        <s v="DZ15221519997"/>
        <s v="DZ15221519994"/>
        <s v="DZ15221510052"/>
        <s v="BZ14221510003"/>
        <s v="DZ15221519998"/>
        <s v="BZ14221510002"/>
        <s v="DZ15221510049"/>
        <s v="BZ14221510004"/>
        <s v="DZ15221510114"/>
        <s v="BZ14221510007"/>
        <s v="DZ15221510040"/>
        <s v="DZ15221510158"/>
        <s v="DZ15221519995"/>
        <s v="DZ15221510051"/>
        <s v="DZ15221511022"/>
        <s v="DZ15221511021"/>
        <s v="DZ15221510164"/>
        <s v="DZ15221510118"/>
        <s v="DZ15221510183"/>
        <s v="DZ15221510211"/>
        <s v="DZ15221510157"/>
        <s v="DZ15221510149"/>
        <s v="DZ15221510151"/>
        <s v="DZ15221511024"/>
        <s v="DZ15221510150"/>
        <s v="DZ15221510115"/>
      </sharedItems>
    </cacheField>
    <cacheField name="物料名称" numFmtId="0">
      <sharedItems count="33">
        <s v="左空气悬浮座椅总成/M3000、L3000、L5000/宽靠背/阻尼可调/报警锁扣"/>
        <s v="新M3000右固定座椅"/>
        <s v="新M3000左空气悬浮座椅总成/17内饰/气动升降"/>
        <s v="L5000右固定座椅总成/宽靠背"/>
        <s v="新M3000左空气悬浮座椅总成/19款/气动升降"/>
        <s v="新M3000右固定座椅总成/19款"/>
        <s v="新M3000左液压座椅总成"/>
        <s v="新M3000左空气悬浮座椅总成/17内饰"/>
        <s v="新M3000左空气悬浮座椅总成/17内饰/报警锁扣"/>
        <s v="LE右固定座椅总成"/>
        <s v="X6副座椅"/>
        <s v="新M3000右固定座椅总成/17内饰"/>
        <s v="X6气囊减震主座椅"/>
        <s v="第三座椅总成/两点式安全带"/>
        <s v="X6第三座椅"/>
        <s v="新M3000左空气悬浮座椅总成/17内饰/气动升降/报警锁扣"/>
        <s v="X6气囊减震主座椅/可变阻尼/快降/带腰脱"/>
        <s v="新M3000空气座椅连接气管"/>
        <s v="L3000 左空气座椅/气动升降/报警锁扣"/>
        <s v="新M3000左液压座椅总成/17内饰"/>
        <s v="LE左液压座椅总成"/>
        <s v="L3000左固定座椅"/>
        <s v="L3000右液压座椅"/>
        <s v="右空气座椅17款面料"/>
        <s v="右固定座椅总成/通风"/>
        <s v="L3000左空气悬浮座椅/气动升降/通风/加热/扶手/报警锁扣"/>
        <s v="L3000左液压座椅总成/报警锁扣"/>
        <s v="L3000左空气悬浮座椅/气动升降"/>
        <s v="座椅"/>
        <s v="新M3000右固定座椅总成/20内饰"/>
        <s v="新M3000左空气悬浮座椅总成/气动升降"/>
        <s v="新M3000左空气悬浮座椅总成/20内饰/阻尼可调/报警锁扣"/>
        <s v="新M3000左液压座椅总成/17内饰/报警锁扣"/>
      </sharedItems>
    </cacheField>
    <cacheField name="计价单位" numFmtId="0">
      <sharedItems count="1">
        <s v="件"/>
      </sharedItems>
    </cacheField>
    <cacheField name="计价数量" numFmtId="0">
      <sharedItems containsSemiMixedTypes="0" containsString="0" containsNumber="1" containsInteger="1" minValue="0" maxValue="1593" count="90">
        <n v="1500"/>
        <n v="1"/>
        <n v="11"/>
        <n v="188"/>
        <n v="1593"/>
        <n v="199"/>
        <n v="478"/>
        <n v="187"/>
        <n v="101"/>
        <n v="604"/>
        <n v="55"/>
        <n v="30"/>
        <n v="2"/>
        <n v="20"/>
        <n v="4"/>
        <n v="23"/>
        <n v="75"/>
        <n v="6"/>
        <n v="7"/>
        <n v="3"/>
        <n v="47"/>
        <n v="10"/>
        <n v="21"/>
        <n v="13"/>
        <n v="150"/>
        <n v="29"/>
        <n v="9"/>
        <n v="149"/>
        <n v="58"/>
        <n v="54"/>
        <n v="18"/>
        <n v="200"/>
        <n v="8"/>
        <n v="159"/>
        <n v="31"/>
        <n v="276"/>
        <n v="116"/>
        <n v="738"/>
        <n v="91"/>
        <n v="5"/>
        <n v="310"/>
        <n v="12"/>
        <n v="250"/>
        <n v="129"/>
        <n v="258"/>
        <n v="74"/>
        <n v="151"/>
        <n v="213"/>
        <n v="125"/>
        <n v="45"/>
        <n v="201"/>
        <n v="33"/>
        <n v="100"/>
        <n v="314"/>
        <n v="508"/>
        <n v="98"/>
        <n v="400"/>
        <n v="67"/>
        <n v="77"/>
        <n v="46"/>
        <n v="78"/>
        <n v="71"/>
        <n v="35"/>
        <n v="22"/>
        <n v="28"/>
        <n v="41"/>
        <n v="68"/>
        <n v="51"/>
        <n v="14"/>
        <n v="25"/>
        <n v="43"/>
        <n v="148"/>
        <n v="50"/>
        <n v="19"/>
        <n v="140"/>
        <n v="115"/>
        <n v="256"/>
        <n v="265"/>
        <n v="88"/>
        <n v="70"/>
        <n v="1300"/>
        <n v="24"/>
        <n v="439"/>
        <n v="453"/>
        <n v="34"/>
        <n v="600"/>
        <n v="48"/>
        <n v="17"/>
        <n v="27"/>
        <n v="49"/>
      </sharedItems>
    </cacheField>
    <cacheField name="单价" numFmtId="0">
      <sharedItems containsSemiMixedTypes="0" containsString="0" containsNumber="1" minValue="0" maxValue="2093.43" count="40">
        <n v="1820"/>
        <n v="240.12"/>
        <n v="780"/>
        <n v="1035.4944"/>
        <n v="370"/>
        <n v="936.9494"/>
        <n v="446.2"/>
        <n v="686"/>
        <n v="776.84"/>
        <n v="809"/>
        <n v="249.12"/>
        <n v="316.76"/>
        <n v="570"/>
        <n v="282.34"/>
        <n v="460"/>
        <n v="1637.73"/>
        <n v="965.92"/>
        <n v="249.94"/>
        <n v="291"/>
        <n v="833.86"/>
        <n v="2093.43"/>
        <n v="6.43"/>
        <n v="851.36"/>
        <n v="541.72"/>
        <n v="608.06"/>
        <n v="792.86"/>
        <n v="1067.52"/>
        <n v="646.99"/>
        <n v="999.488"/>
        <n v="770.22"/>
        <n v="477.139508"/>
        <n v="2003.48"/>
        <n v="609.26"/>
        <n v="855.89"/>
        <n v="997.5"/>
        <n v="380"/>
        <n v="752.72"/>
        <n v="1778"/>
        <n v="563.92"/>
        <n v="851.45"/>
      </sharedItems>
    </cacheField>
    <cacheField name="含税单价" numFmtId="0">
      <sharedItems containsSemiMixedTypes="0" containsString="0" containsNumber="1" minValue="0" maxValue="2365.5759" count="40">
        <n v="2056.6"/>
        <n v="271.3356"/>
        <n v="881.4"/>
        <n v="1170.108672"/>
        <n v="418.1"/>
        <n v="1058.752822"/>
        <n v="504.206"/>
        <n v="775.18"/>
        <n v="877.8292"/>
        <n v="914.17"/>
        <n v="281.5056"/>
        <n v="357.9388"/>
        <n v="644.1"/>
        <n v="319.0442"/>
        <n v="519.8"/>
        <n v="1850.6349"/>
        <n v="1091.4896"/>
        <n v="282.4322"/>
        <n v="328.83"/>
        <n v="942.2618"/>
        <n v="2365.5759"/>
        <n v="7.2659"/>
        <n v="962.0368"/>
        <n v="612.1436"/>
        <n v="687.1078"/>
        <n v="895.9318"/>
        <n v="1206.2976"/>
        <n v="731.0987"/>
        <n v="1129.42144"/>
        <n v="870.3486"/>
        <n v="539.167644"/>
        <n v="2263.9324"/>
        <n v="688.4638"/>
        <n v="967.1557"/>
        <n v="1127.175"/>
        <n v="429.4"/>
        <n v="850.5736"/>
        <n v="2009.14"/>
        <n v="637.2296"/>
        <n v="962.1385"/>
      </sharedItems>
    </cacheField>
    <cacheField name="税率(%)" numFmtId="0">
      <sharedItems containsSemiMixedTypes="0" containsString="0" containsNumber="1" containsInteger="1" minValue="0" maxValue="13" count="1">
        <n v="13"/>
      </sharedItems>
    </cacheField>
    <cacheField name="不含税金额" numFmtId="0">
      <sharedItems containsSemiMixedTypes="0" containsString="0" containsNumber="1" minValue="0" maxValue="2730000" count="192">
        <n v="2730000"/>
        <n v="240.12"/>
        <n v="8580"/>
        <n v="194672.95"/>
        <n v="589410"/>
        <n v="10306.44"/>
        <n v="88793.8"/>
        <n v="869960"/>
        <n v="69190"/>
        <n v="183820"/>
        <n v="223480"/>
        <n v="56952.19"/>
        <n v="31064.83"/>
        <n v="1372"/>
        <n v="13720"/>
        <n v="686"/>
        <n v="2744"/>
        <n v="17940"/>
        <n v="33465"/>
        <n v="5621.7"/>
        <n v="6558.65"/>
        <n v="4802"/>
        <n v="7546"/>
        <n v="480.24"/>
        <n v="720.36"/>
        <n v="20971.4"/>
        <n v="2330.52"/>
        <n v="809"/>
        <n v="7800"/>
        <n v="16313.64"/>
        <n v="498.24"/>
        <n v="1820"/>
        <n v="4117.88"/>
        <n v="85500"/>
        <n v="8187.86"/>
        <n v="4140"/>
        <n v="244021.77"/>
        <n v="965.92"/>
        <n v="3249.22"/>
        <n v="16878"/>
        <n v="19980"/>
        <n v="15009.48"/>
        <n v="2093.43"/>
        <n v="1286"/>
        <n v="1702.72"/>
        <n v="1083.44"/>
        <n v="6688.66"/>
        <n v="7928.6"/>
        <n v="8540.16"/>
        <n v="370"/>
        <n v="58830"/>
        <n v="1480"/>
        <n v="11470"/>
        <n v="102120"/>
        <n v="42920"/>
        <n v="273060"/>
        <n v="33670"/>
        <n v="1850"/>
        <n v="114700"/>
        <n v="4440"/>
        <n v="740"/>
        <n v="92500"/>
        <n v="47730"/>
        <n v="95460"/>
        <n v="17390"/>
        <n v="27380"/>
        <n v="3640"/>
        <n v="274820"/>
        <n v="387660"/>
        <n v="227500"/>
        <n v="81900"/>
        <n v="18200"/>
        <n v="9100"/>
        <n v="365820"/>
        <n v="60060"/>
        <n v="182000"/>
        <n v="571480"/>
        <n v="924560"/>
        <n v="55860"/>
        <n v="6810.88"/>
        <n v="4829.6"/>
        <n v="776.84"/>
        <n v="1411.7"/>
        <n v="1585.72"/>
        <n v="51870"/>
        <n v="1824.18"/>
        <n v="27517.38"/>
        <n v="160497.54"/>
        <n v="2572"/>
        <n v="608.06"/>
        <n v="249.94"/>
        <n v="2501.58"/>
        <n v="3107.36"/>
        <n v="21350.4"/>
        <n v="109727.91"/>
        <n v="25849.66"/>
        <n v="646.99"/>
        <n v="17876.76"/>
        <n v="149033.43"/>
        <n v="5472.54"/>
        <n v="1749.58"/>
        <n v="999.49"/>
        <n v="3080.88"/>
        <n v="43890"/>
        <n v="20934.3"/>
        <n v="541.72"/>
        <n v="477.14"/>
        <n v="12987.64"/>
        <n v="1293.98"/>
        <n v="2003.48"/>
        <n v="2850.84"/>
        <n v="22698"/>
        <n v="2135.04"/>
        <n v="20046.14"/>
        <n v="10185"/>
        <n v="570"/>
        <n v="13877.76"/>
        <n v="6968.72"/>
        <n v="747.36"/>
        <n v="851.36"/>
        <n v="22200.08"/>
        <n v="3105.74"/>
        <n v="34188.26"/>
        <n v="7504.74"/>
        <n v="2749.34"/>
        <n v="316.76"/>
        <n v="19199.12"/>
        <n v="2166.88"/>
        <n v="1637.73"/>
        <n v="6342.88"/>
        <n v="291"/>
        <n v="14841"/>
        <n v="6440"/>
        <n v="920"/>
        <n v="1998.98"/>
        <n v="6701.86"/>
        <n v="5483.34"/>
        <n v="11500"/>
        <n v="3167.6"/>
        <n v="45903.36"/>
        <n v="34500"/>
        <n v="46880.48"/>
        <n v="42794.5"/>
        <n v="16175.84"/>
        <n v="1992.96"/>
        <n v="34991.6"/>
        <n v="29308.02"/>
        <n v="95893.9"/>
        <n v="997.5"/>
        <n v="74496"/>
        <n v="74820.1"/>
        <n v="6010.44"/>
        <n v="33440"/>
        <n v="47671.36"/>
        <n v="752.72"/>
        <n v="1431.42"/>
        <n v="42564.2"/>
        <n v="156464"/>
        <n v="45985.88"/>
        <n v="8359"/>
        <n v="23182.08"/>
        <n v="718963.47"/>
        <n v="258210"/>
        <n v="19558"/>
        <n v="4180"/>
        <n v="3201"/>
        <n v="23027.73"/>
        <n v="19380"/>
        <n v="5135.34"/>
        <n v="1499.64"/>
        <n v="3858"/>
        <n v="847.02"/>
        <n v="3275.46"/>
        <n v="10675.2"/>
        <n v="1140"/>
        <n v="37667.79"/>
        <n v="5060"/>
        <n v="563.92"/>
        <n v="1900.56"/>
        <n v="1702.9"/>
        <n v="5498.68"/>
        <n v="11100.04"/>
        <n v="78611.04"/>
        <n v="7285.48"/>
        <n v="9209.24"/>
        <n v="6693"/>
        <n v="16375.72"/>
        <n v="9364.96"/>
        <n v="7296.72"/>
        <n v="1931.84"/>
        <n v="22514.22"/>
        <n v="27930"/>
      </sharedItems>
    </cacheField>
    <cacheField name="税额" numFmtId="0">
      <sharedItems containsSemiMixedTypes="0" containsString="0" containsNumber="1" minValue="0" maxValue="354900" count="192">
        <n v="354900"/>
        <n v="31.22"/>
        <n v="1115.4"/>
        <n v="25307.48"/>
        <n v="76623.3"/>
        <n v="1339.84"/>
        <n v="11543.19"/>
        <n v="113094.8"/>
        <n v="8994.7"/>
        <n v="23896.6"/>
        <n v="29052.4"/>
        <n v="7403.78"/>
        <n v="4038.43"/>
        <n v="178.36"/>
        <n v="1783.6"/>
        <n v="89.18"/>
        <n v="356.72"/>
        <n v="2332.2"/>
        <n v="4350.45"/>
        <n v="730.82"/>
        <n v="852.62"/>
        <n v="624.26"/>
        <n v="980.98"/>
        <n v="62.43"/>
        <n v="93.65"/>
        <n v="2726.28"/>
        <n v="302.97"/>
        <n v="105.17"/>
        <n v="1014"/>
        <n v="2120.77"/>
        <n v="64.77"/>
        <n v="236.6"/>
        <n v="535.32"/>
        <n v="11115"/>
        <n v="1064.42"/>
        <n v="538.2"/>
        <n v="31722.83"/>
        <n v="125.57"/>
        <n v="422.4"/>
        <n v="2194.14"/>
        <n v="2597.4"/>
        <n v="1951.23"/>
        <n v="272.15"/>
        <n v="167.18"/>
        <n v="221.35"/>
        <n v="140.85"/>
        <n v="869.53"/>
        <n v="1030.72"/>
        <n v="1110.22"/>
        <n v="48.1"/>
        <n v="7647.9"/>
        <n v="192.4"/>
        <n v="1491.1"/>
        <n v="13275.6"/>
        <n v="5579.6"/>
        <n v="35497.8"/>
        <n v="4377.1"/>
        <n v="240.5"/>
        <n v="14911"/>
        <n v="577.2"/>
        <n v="96.2"/>
        <n v="12025"/>
        <n v="6204.9"/>
        <n v="12409.8"/>
        <n v="2260.7"/>
        <n v="3559.4"/>
        <n v="473.2"/>
        <n v="35726.6"/>
        <n v="50395.8"/>
        <n v="29575"/>
        <n v="10647"/>
        <n v="2366"/>
        <n v="1183"/>
        <n v="47556.6"/>
        <n v="7807.8"/>
        <n v="23660"/>
        <n v="74292.4"/>
        <n v="120192.8"/>
        <n v="7261.8"/>
        <n v="885.41"/>
        <n v="627.85"/>
        <n v="100.99"/>
        <n v="183.52"/>
        <n v="206.14"/>
        <n v="6743.1"/>
        <n v="237.14"/>
        <n v="3577.26"/>
        <n v="20864.68"/>
        <n v="334.36"/>
        <n v="79.05"/>
        <n v="32.49"/>
        <n v="325.21"/>
        <n v="403.96"/>
        <n v="2775.55"/>
        <n v="14264.63"/>
        <n v="3360.46"/>
        <n v="84.11"/>
        <n v="2323.98"/>
        <n v="19374.35"/>
        <n v="711.43"/>
        <n v="227.45"/>
        <n v="129.93"/>
        <n v="400.51"/>
        <n v="5705.7"/>
        <n v="2721.46"/>
        <n v="70.42"/>
        <n v="62.03"/>
        <n v="1688.39"/>
        <n v="168.22"/>
        <n v="260.45"/>
        <n v="370.61"/>
        <n v="2950.74"/>
        <n v="277.56"/>
        <n v="2606"/>
        <n v="1324.05"/>
        <n v="74.1"/>
        <n v="1804.11"/>
        <n v="905.93"/>
        <n v="97.16"/>
        <n v="110.68"/>
        <n v="2886.01"/>
        <n v="403.75"/>
        <n v="4444.47"/>
        <n v="975.62"/>
        <n v="357.41"/>
        <n v="41.18"/>
        <n v="2495.89"/>
        <n v="281.69"/>
        <n v="212.9"/>
        <n v="824.57"/>
        <n v="37.83"/>
        <n v="1929.33"/>
        <n v="837.2"/>
        <n v="119.6"/>
        <n v="259.87"/>
        <n v="871.24"/>
        <n v="712.83"/>
        <n v="1495"/>
        <n v="411.79"/>
        <n v="5967.44"/>
        <n v="4485"/>
        <n v="6094.46"/>
        <n v="5563.29"/>
        <n v="2102.86"/>
        <n v="259.08"/>
        <n v="4548.91"/>
        <n v="3810.04"/>
        <n v="12466.21"/>
        <n v="129.68"/>
        <n v="9684.48"/>
        <n v="9726.61"/>
        <n v="781.36"/>
        <n v="4347.2"/>
        <n v="6197.28"/>
        <n v="97.85"/>
        <n v="186.08"/>
        <n v="5533.35"/>
        <n v="20340.32"/>
        <n v="5978.16"/>
        <n v="1086.67"/>
        <n v="3013.67"/>
        <n v="93465.25"/>
        <n v="33567.3"/>
        <n v="2542.54"/>
        <n v="543.4"/>
        <n v="416.13"/>
        <n v="2993.6"/>
        <n v="2519.4"/>
        <n v="667.59"/>
        <n v="194.95"/>
        <n v="501.54"/>
        <n v="110.11"/>
        <n v="425.81"/>
        <n v="1387.78"/>
        <n v="148.2"/>
        <n v="4896.81"/>
        <n v="657.8"/>
        <n v="73.31"/>
        <n v="247.07"/>
        <n v="221.38"/>
        <n v="714.83"/>
        <n v="1443.01"/>
        <n v="10219.44"/>
        <n v="947.11"/>
        <n v="1197.2"/>
        <n v="870.09"/>
        <n v="2128.84"/>
        <n v="1217.44"/>
        <n v="948.57"/>
        <n v="251.14"/>
        <n v="2926.85"/>
        <n v="3630.9"/>
      </sharedItems>
    </cacheField>
    <cacheField name="价税合计" numFmtId="0">
      <sharedItems containsSemiMixedTypes="0" containsString="0" containsNumber="1" minValue="0" maxValue="3084900" count="192">
        <n v="3084900"/>
        <n v="271.34"/>
        <n v="9695.4"/>
        <n v="219980.43"/>
        <n v="666033.3"/>
        <n v="11646.28"/>
        <n v="100336.99"/>
        <n v="983054.8"/>
        <n v="78184.7"/>
        <n v="207716.6"/>
        <n v="252532.4"/>
        <n v="64355.97"/>
        <n v="35103.26"/>
        <n v="1550.36"/>
        <n v="15503.6"/>
        <n v="775.18"/>
        <n v="3100.72"/>
        <n v="20272.2"/>
        <n v="37815.45"/>
        <n v="6352.52"/>
        <n v="7411.27"/>
        <n v="5426.26"/>
        <n v="8526.98"/>
        <n v="542.67"/>
        <n v="814.01"/>
        <n v="23697.68"/>
        <n v="2633.49"/>
        <n v="914.17"/>
        <n v="8814"/>
        <n v="18434.41"/>
        <n v="563.01"/>
        <n v="2056.6"/>
        <n v="4653.2"/>
        <n v="96615"/>
        <n v="9252.28"/>
        <n v="4678.2"/>
        <n v="275744.6"/>
        <n v="1091.49"/>
        <n v="3671.62"/>
        <n v="19072.14"/>
        <n v="22577.4"/>
        <n v="16960.71"/>
        <n v="2365.58"/>
        <n v="1453.18"/>
        <n v="1924.07"/>
        <n v="1224.29"/>
        <n v="7558.19"/>
        <n v="8959.32"/>
        <n v="9650.38"/>
        <n v="418.1"/>
        <n v="66477.9"/>
        <n v="1672.4"/>
        <n v="12961.1"/>
        <n v="115395.6"/>
        <n v="48499.6"/>
        <n v="308557.8"/>
        <n v="38047.1"/>
        <n v="2090.5"/>
        <n v="129611"/>
        <n v="5017.2"/>
        <n v="836.2"/>
        <n v="104525"/>
        <n v="53934.9"/>
        <n v="107869.8"/>
        <n v="19650.7"/>
        <n v="30939.4"/>
        <n v="4113.2"/>
        <n v="310546.6"/>
        <n v="438055.8"/>
        <n v="257075"/>
        <n v="92547"/>
        <n v="20566"/>
        <n v="10283"/>
        <n v="413376.6"/>
        <n v="67867.8"/>
        <n v="205660"/>
        <n v="645772.4"/>
        <n v="1044752.8"/>
        <n v="63121.8"/>
        <n v="7696.29"/>
        <n v="5457.45"/>
        <n v="877.83"/>
        <n v="1595.22"/>
        <n v="1791.86"/>
        <n v="58613.1"/>
        <n v="2061.32"/>
        <n v="31094.64"/>
        <n v="181362.22"/>
        <n v="2906.36"/>
        <n v="687.11"/>
        <n v="282.43"/>
        <n v="2826.79"/>
        <n v="3511.32"/>
        <n v="24125.95"/>
        <n v="123992.54"/>
        <n v="29210.12"/>
        <n v="731.1"/>
        <n v="20200.74"/>
        <n v="168407.78"/>
        <n v="6183.97"/>
        <n v="1977.03"/>
        <n v="1129.42"/>
        <n v="3481.39"/>
        <n v="49595.7"/>
        <n v="23655.76"/>
        <n v="612.14"/>
        <n v="539.17"/>
        <n v="14676.03"/>
        <n v="1462.2"/>
        <n v="2263.93"/>
        <n v="3221.45"/>
        <n v="25648.74"/>
        <n v="2412.6"/>
        <n v="22652.14"/>
        <n v="11509.05"/>
        <n v="644.1"/>
        <n v="15681.87"/>
        <n v="7874.65"/>
        <n v="844.52"/>
        <n v="962.04"/>
        <n v="25086.09"/>
        <n v="3509.49"/>
        <n v="38632.73"/>
        <n v="8480.36"/>
        <n v="3106.75"/>
        <n v="357.94"/>
        <n v="21695.01"/>
        <n v="2448.57"/>
        <n v="1850.63"/>
        <n v="7167.45"/>
        <n v="328.83"/>
        <n v="16770.33"/>
        <n v="7277.2"/>
        <n v="1039.6"/>
        <n v="2258.85"/>
        <n v="7573.1"/>
        <n v="6196.17"/>
        <n v="12995"/>
        <n v="3579.39"/>
        <n v="51870.8"/>
        <n v="38985"/>
        <n v="52974.94"/>
        <n v="48357.79"/>
        <n v="18278.7"/>
        <n v="2252.04"/>
        <n v="39540.51"/>
        <n v="33118.06"/>
        <n v="108360.11"/>
        <n v="1127.18"/>
        <n v="84180.48"/>
        <n v="84546.71"/>
        <n v="6791.8"/>
        <n v="37787.2"/>
        <n v="53868.64"/>
        <n v="850.57"/>
        <n v="1617.5"/>
        <n v="48097.55"/>
        <n v="176804.32"/>
        <n v="51964.04"/>
        <n v="9445.67"/>
        <n v="26195.75"/>
        <n v="812428.72"/>
        <n v="291777.3"/>
        <n v="22100.54"/>
        <n v="4723.4"/>
        <n v="3617.13"/>
        <n v="26021.33"/>
        <n v="21899.4"/>
        <n v="5802.93"/>
        <n v="1694.59"/>
        <n v="4359.54"/>
        <n v="957.13"/>
        <n v="3701.27"/>
        <n v="12062.98"/>
        <n v="1288.2"/>
        <n v="42564.6"/>
        <n v="5717.8"/>
        <n v="637.23"/>
        <n v="2147.63"/>
        <n v="1924.28"/>
        <n v="6213.51"/>
        <n v="12543.05"/>
        <n v="88830.48"/>
        <n v="8232.59"/>
        <n v="10406.44"/>
        <n v="7563.09"/>
        <n v="18504.56"/>
        <n v="10582.4"/>
        <n v="8245.29"/>
        <n v="2182.98"/>
        <n v="25441.07"/>
        <n v="31560.9"/>
      </sharedItems>
    </cacheField>
    <cacheField name="暂估应付日期" numFmtId="0">
      <sharedItems count="10">
        <s v="2021/12/1"/>
        <s v="2021/9/1"/>
        <s v="2021/6/1"/>
        <s v="2021/3/1"/>
        <s v="2021/7/1"/>
        <s v="2021/10/1"/>
        <s v="2021/4/1"/>
        <s v="2021/5/1"/>
        <s v="2021/11/1"/>
        <s v="2021/8/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1"/>
    <x v="1"/>
    <x v="1"/>
    <x v="0"/>
    <x v="1"/>
    <x v="1"/>
    <x v="1"/>
    <x v="0"/>
    <x v="1"/>
    <x v="1"/>
    <x v="1"/>
    <x v="0"/>
  </r>
  <r>
    <x v="1"/>
    <x v="0"/>
    <x v="0"/>
    <x v="0"/>
    <x v="0"/>
    <x v="0"/>
    <x v="0"/>
    <x v="1"/>
    <x v="2"/>
    <x v="2"/>
    <x v="0"/>
    <x v="2"/>
    <x v="2"/>
    <x v="2"/>
    <x v="0"/>
    <x v="2"/>
    <x v="2"/>
    <x v="2"/>
    <x v="0"/>
  </r>
  <r>
    <x v="1"/>
    <x v="0"/>
    <x v="0"/>
    <x v="0"/>
    <x v="0"/>
    <x v="0"/>
    <x v="0"/>
    <x v="1"/>
    <x v="3"/>
    <x v="1"/>
    <x v="0"/>
    <x v="3"/>
    <x v="3"/>
    <x v="3"/>
    <x v="0"/>
    <x v="3"/>
    <x v="3"/>
    <x v="3"/>
    <x v="0"/>
  </r>
  <r>
    <x v="1"/>
    <x v="0"/>
    <x v="0"/>
    <x v="0"/>
    <x v="0"/>
    <x v="0"/>
    <x v="0"/>
    <x v="1"/>
    <x v="4"/>
    <x v="3"/>
    <x v="0"/>
    <x v="4"/>
    <x v="4"/>
    <x v="4"/>
    <x v="0"/>
    <x v="4"/>
    <x v="4"/>
    <x v="4"/>
    <x v="0"/>
  </r>
  <r>
    <x v="1"/>
    <x v="0"/>
    <x v="0"/>
    <x v="0"/>
    <x v="0"/>
    <x v="0"/>
    <x v="0"/>
    <x v="1"/>
    <x v="5"/>
    <x v="4"/>
    <x v="0"/>
    <x v="2"/>
    <x v="5"/>
    <x v="5"/>
    <x v="0"/>
    <x v="5"/>
    <x v="5"/>
    <x v="5"/>
    <x v="0"/>
  </r>
  <r>
    <x v="1"/>
    <x v="0"/>
    <x v="0"/>
    <x v="0"/>
    <x v="0"/>
    <x v="0"/>
    <x v="0"/>
    <x v="1"/>
    <x v="6"/>
    <x v="5"/>
    <x v="0"/>
    <x v="5"/>
    <x v="6"/>
    <x v="6"/>
    <x v="0"/>
    <x v="6"/>
    <x v="6"/>
    <x v="6"/>
    <x v="0"/>
  </r>
  <r>
    <x v="2"/>
    <x v="0"/>
    <x v="0"/>
    <x v="0"/>
    <x v="0"/>
    <x v="0"/>
    <x v="1"/>
    <x v="2"/>
    <x v="0"/>
    <x v="0"/>
    <x v="0"/>
    <x v="6"/>
    <x v="0"/>
    <x v="0"/>
    <x v="0"/>
    <x v="7"/>
    <x v="7"/>
    <x v="7"/>
    <x v="0"/>
  </r>
  <r>
    <x v="3"/>
    <x v="0"/>
    <x v="0"/>
    <x v="0"/>
    <x v="0"/>
    <x v="0"/>
    <x v="1"/>
    <x v="3"/>
    <x v="4"/>
    <x v="3"/>
    <x v="0"/>
    <x v="7"/>
    <x v="4"/>
    <x v="4"/>
    <x v="0"/>
    <x v="8"/>
    <x v="8"/>
    <x v="8"/>
    <x v="0"/>
  </r>
  <r>
    <x v="3"/>
    <x v="0"/>
    <x v="0"/>
    <x v="0"/>
    <x v="0"/>
    <x v="0"/>
    <x v="1"/>
    <x v="3"/>
    <x v="0"/>
    <x v="0"/>
    <x v="0"/>
    <x v="8"/>
    <x v="0"/>
    <x v="0"/>
    <x v="0"/>
    <x v="9"/>
    <x v="9"/>
    <x v="9"/>
    <x v="0"/>
  </r>
  <r>
    <x v="3"/>
    <x v="0"/>
    <x v="0"/>
    <x v="0"/>
    <x v="0"/>
    <x v="0"/>
    <x v="1"/>
    <x v="3"/>
    <x v="4"/>
    <x v="3"/>
    <x v="0"/>
    <x v="9"/>
    <x v="4"/>
    <x v="4"/>
    <x v="0"/>
    <x v="10"/>
    <x v="10"/>
    <x v="10"/>
    <x v="0"/>
  </r>
  <r>
    <x v="3"/>
    <x v="0"/>
    <x v="0"/>
    <x v="0"/>
    <x v="0"/>
    <x v="0"/>
    <x v="1"/>
    <x v="3"/>
    <x v="3"/>
    <x v="1"/>
    <x v="0"/>
    <x v="10"/>
    <x v="3"/>
    <x v="3"/>
    <x v="0"/>
    <x v="11"/>
    <x v="11"/>
    <x v="11"/>
    <x v="0"/>
  </r>
  <r>
    <x v="3"/>
    <x v="0"/>
    <x v="0"/>
    <x v="0"/>
    <x v="0"/>
    <x v="0"/>
    <x v="1"/>
    <x v="3"/>
    <x v="3"/>
    <x v="1"/>
    <x v="0"/>
    <x v="11"/>
    <x v="3"/>
    <x v="3"/>
    <x v="0"/>
    <x v="12"/>
    <x v="12"/>
    <x v="12"/>
    <x v="0"/>
  </r>
  <r>
    <x v="3"/>
    <x v="0"/>
    <x v="0"/>
    <x v="0"/>
    <x v="0"/>
    <x v="0"/>
    <x v="1"/>
    <x v="3"/>
    <x v="7"/>
    <x v="6"/>
    <x v="0"/>
    <x v="12"/>
    <x v="7"/>
    <x v="7"/>
    <x v="0"/>
    <x v="13"/>
    <x v="13"/>
    <x v="13"/>
    <x v="1"/>
  </r>
  <r>
    <x v="3"/>
    <x v="0"/>
    <x v="0"/>
    <x v="0"/>
    <x v="0"/>
    <x v="0"/>
    <x v="1"/>
    <x v="3"/>
    <x v="7"/>
    <x v="6"/>
    <x v="0"/>
    <x v="13"/>
    <x v="7"/>
    <x v="7"/>
    <x v="0"/>
    <x v="14"/>
    <x v="14"/>
    <x v="14"/>
    <x v="2"/>
  </r>
  <r>
    <x v="3"/>
    <x v="0"/>
    <x v="0"/>
    <x v="0"/>
    <x v="0"/>
    <x v="0"/>
    <x v="1"/>
    <x v="3"/>
    <x v="7"/>
    <x v="6"/>
    <x v="0"/>
    <x v="1"/>
    <x v="7"/>
    <x v="7"/>
    <x v="0"/>
    <x v="15"/>
    <x v="15"/>
    <x v="15"/>
    <x v="3"/>
  </r>
  <r>
    <x v="3"/>
    <x v="0"/>
    <x v="0"/>
    <x v="0"/>
    <x v="0"/>
    <x v="0"/>
    <x v="1"/>
    <x v="3"/>
    <x v="7"/>
    <x v="6"/>
    <x v="0"/>
    <x v="14"/>
    <x v="7"/>
    <x v="7"/>
    <x v="0"/>
    <x v="16"/>
    <x v="16"/>
    <x v="16"/>
    <x v="4"/>
  </r>
  <r>
    <x v="3"/>
    <x v="0"/>
    <x v="0"/>
    <x v="0"/>
    <x v="0"/>
    <x v="0"/>
    <x v="1"/>
    <x v="3"/>
    <x v="7"/>
    <x v="6"/>
    <x v="0"/>
    <x v="14"/>
    <x v="7"/>
    <x v="7"/>
    <x v="0"/>
    <x v="16"/>
    <x v="16"/>
    <x v="16"/>
    <x v="0"/>
  </r>
  <r>
    <x v="3"/>
    <x v="0"/>
    <x v="0"/>
    <x v="0"/>
    <x v="0"/>
    <x v="0"/>
    <x v="1"/>
    <x v="3"/>
    <x v="7"/>
    <x v="6"/>
    <x v="0"/>
    <x v="13"/>
    <x v="7"/>
    <x v="7"/>
    <x v="0"/>
    <x v="14"/>
    <x v="14"/>
    <x v="14"/>
    <x v="0"/>
  </r>
  <r>
    <x v="3"/>
    <x v="0"/>
    <x v="0"/>
    <x v="0"/>
    <x v="0"/>
    <x v="0"/>
    <x v="1"/>
    <x v="3"/>
    <x v="2"/>
    <x v="2"/>
    <x v="0"/>
    <x v="15"/>
    <x v="2"/>
    <x v="2"/>
    <x v="0"/>
    <x v="17"/>
    <x v="17"/>
    <x v="17"/>
    <x v="0"/>
  </r>
  <r>
    <x v="3"/>
    <x v="0"/>
    <x v="0"/>
    <x v="0"/>
    <x v="0"/>
    <x v="0"/>
    <x v="1"/>
    <x v="3"/>
    <x v="6"/>
    <x v="5"/>
    <x v="0"/>
    <x v="16"/>
    <x v="6"/>
    <x v="6"/>
    <x v="0"/>
    <x v="18"/>
    <x v="18"/>
    <x v="18"/>
    <x v="0"/>
  </r>
  <r>
    <x v="3"/>
    <x v="0"/>
    <x v="0"/>
    <x v="0"/>
    <x v="0"/>
    <x v="0"/>
    <x v="1"/>
    <x v="3"/>
    <x v="5"/>
    <x v="4"/>
    <x v="0"/>
    <x v="17"/>
    <x v="5"/>
    <x v="5"/>
    <x v="0"/>
    <x v="19"/>
    <x v="19"/>
    <x v="19"/>
    <x v="0"/>
  </r>
  <r>
    <x v="3"/>
    <x v="0"/>
    <x v="0"/>
    <x v="0"/>
    <x v="0"/>
    <x v="0"/>
    <x v="1"/>
    <x v="3"/>
    <x v="7"/>
    <x v="6"/>
    <x v="0"/>
    <x v="12"/>
    <x v="7"/>
    <x v="7"/>
    <x v="0"/>
    <x v="13"/>
    <x v="13"/>
    <x v="13"/>
    <x v="2"/>
  </r>
  <r>
    <x v="3"/>
    <x v="0"/>
    <x v="0"/>
    <x v="0"/>
    <x v="0"/>
    <x v="0"/>
    <x v="1"/>
    <x v="3"/>
    <x v="5"/>
    <x v="4"/>
    <x v="0"/>
    <x v="18"/>
    <x v="5"/>
    <x v="5"/>
    <x v="0"/>
    <x v="20"/>
    <x v="20"/>
    <x v="20"/>
    <x v="0"/>
  </r>
  <r>
    <x v="3"/>
    <x v="0"/>
    <x v="0"/>
    <x v="0"/>
    <x v="0"/>
    <x v="0"/>
    <x v="1"/>
    <x v="3"/>
    <x v="7"/>
    <x v="6"/>
    <x v="0"/>
    <x v="18"/>
    <x v="7"/>
    <x v="7"/>
    <x v="0"/>
    <x v="21"/>
    <x v="21"/>
    <x v="21"/>
    <x v="5"/>
  </r>
  <r>
    <x v="3"/>
    <x v="0"/>
    <x v="0"/>
    <x v="0"/>
    <x v="0"/>
    <x v="0"/>
    <x v="1"/>
    <x v="3"/>
    <x v="7"/>
    <x v="6"/>
    <x v="0"/>
    <x v="2"/>
    <x v="7"/>
    <x v="7"/>
    <x v="0"/>
    <x v="22"/>
    <x v="22"/>
    <x v="22"/>
    <x v="6"/>
  </r>
  <r>
    <x v="3"/>
    <x v="0"/>
    <x v="0"/>
    <x v="0"/>
    <x v="0"/>
    <x v="0"/>
    <x v="1"/>
    <x v="3"/>
    <x v="1"/>
    <x v="1"/>
    <x v="0"/>
    <x v="12"/>
    <x v="1"/>
    <x v="1"/>
    <x v="0"/>
    <x v="23"/>
    <x v="23"/>
    <x v="23"/>
    <x v="0"/>
  </r>
  <r>
    <x v="3"/>
    <x v="0"/>
    <x v="0"/>
    <x v="0"/>
    <x v="0"/>
    <x v="0"/>
    <x v="1"/>
    <x v="3"/>
    <x v="7"/>
    <x v="6"/>
    <x v="0"/>
    <x v="14"/>
    <x v="7"/>
    <x v="7"/>
    <x v="0"/>
    <x v="16"/>
    <x v="16"/>
    <x v="16"/>
    <x v="3"/>
  </r>
  <r>
    <x v="3"/>
    <x v="0"/>
    <x v="0"/>
    <x v="0"/>
    <x v="0"/>
    <x v="0"/>
    <x v="1"/>
    <x v="3"/>
    <x v="7"/>
    <x v="6"/>
    <x v="0"/>
    <x v="14"/>
    <x v="7"/>
    <x v="7"/>
    <x v="0"/>
    <x v="16"/>
    <x v="16"/>
    <x v="16"/>
    <x v="7"/>
  </r>
  <r>
    <x v="3"/>
    <x v="0"/>
    <x v="0"/>
    <x v="0"/>
    <x v="0"/>
    <x v="0"/>
    <x v="1"/>
    <x v="3"/>
    <x v="1"/>
    <x v="1"/>
    <x v="0"/>
    <x v="19"/>
    <x v="1"/>
    <x v="1"/>
    <x v="0"/>
    <x v="24"/>
    <x v="24"/>
    <x v="24"/>
    <x v="0"/>
  </r>
  <r>
    <x v="3"/>
    <x v="0"/>
    <x v="0"/>
    <x v="0"/>
    <x v="0"/>
    <x v="0"/>
    <x v="1"/>
    <x v="3"/>
    <x v="6"/>
    <x v="5"/>
    <x v="0"/>
    <x v="20"/>
    <x v="6"/>
    <x v="6"/>
    <x v="0"/>
    <x v="25"/>
    <x v="25"/>
    <x v="25"/>
    <x v="0"/>
  </r>
  <r>
    <x v="3"/>
    <x v="0"/>
    <x v="0"/>
    <x v="0"/>
    <x v="0"/>
    <x v="0"/>
    <x v="1"/>
    <x v="3"/>
    <x v="8"/>
    <x v="7"/>
    <x v="0"/>
    <x v="19"/>
    <x v="8"/>
    <x v="8"/>
    <x v="0"/>
    <x v="26"/>
    <x v="26"/>
    <x v="26"/>
    <x v="0"/>
  </r>
  <r>
    <x v="3"/>
    <x v="0"/>
    <x v="0"/>
    <x v="0"/>
    <x v="0"/>
    <x v="0"/>
    <x v="1"/>
    <x v="3"/>
    <x v="9"/>
    <x v="8"/>
    <x v="0"/>
    <x v="1"/>
    <x v="9"/>
    <x v="9"/>
    <x v="0"/>
    <x v="27"/>
    <x v="27"/>
    <x v="27"/>
    <x v="0"/>
  </r>
  <r>
    <x v="3"/>
    <x v="0"/>
    <x v="0"/>
    <x v="0"/>
    <x v="0"/>
    <x v="0"/>
    <x v="1"/>
    <x v="3"/>
    <x v="2"/>
    <x v="2"/>
    <x v="0"/>
    <x v="21"/>
    <x v="2"/>
    <x v="2"/>
    <x v="0"/>
    <x v="28"/>
    <x v="28"/>
    <x v="28"/>
    <x v="0"/>
  </r>
  <r>
    <x v="3"/>
    <x v="0"/>
    <x v="0"/>
    <x v="0"/>
    <x v="0"/>
    <x v="0"/>
    <x v="1"/>
    <x v="3"/>
    <x v="8"/>
    <x v="7"/>
    <x v="0"/>
    <x v="22"/>
    <x v="8"/>
    <x v="8"/>
    <x v="0"/>
    <x v="29"/>
    <x v="29"/>
    <x v="29"/>
    <x v="0"/>
  </r>
  <r>
    <x v="3"/>
    <x v="0"/>
    <x v="0"/>
    <x v="0"/>
    <x v="0"/>
    <x v="0"/>
    <x v="1"/>
    <x v="3"/>
    <x v="7"/>
    <x v="6"/>
    <x v="0"/>
    <x v="12"/>
    <x v="7"/>
    <x v="7"/>
    <x v="0"/>
    <x v="13"/>
    <x v="13"/>
    <x v="13"/>
    <x v="6"/>
  </r>
  <r>
    <x v="4"/>
    <x v="0"/>
    <x v="0"/>
    <x v="0"/>
    <x v="0"/>
    <x v="0"/>
    <x v="2"/>
    <x v="4"/>
    <x v="1"/>
    <x v="1"/>
    <x v="0"/>
    <x v="12"/>
    <x v="10"/>
    <x v="10"/>
    <x v="0"/>
    <x v="30"/>
    <x v="30"/>
    <x v="30"/>
    <x v="8"/>
  </r>
  <r>
    <x v="4"/>
    <x v="0"/>
    <x v="0"/>
    <x v="0"/>
    <x v="0"/>
    <x v="0"/>
    <x v="2"/>
    <x v="4"/>
    <x v="0"/>
    <x v="0"/>
    <x v="0"/>
    <x v="1"/>
    <x v="0"/>
    <x v="0"/>
    <x v="0"/>
    <x v="31"/>
    <x v="31"/>
    <x v="31"/>
    <x v="8"/>
  </r>
  <r>
    <x v="4"/>
    <x v="0"/>
    <x v="0"/>
    <x v="0"/>
    <x v="0"/>
    <x v="0"/>
    <x v="2"/>
    <x v="4"/>
    <x v="10"/>
    <x v="9"/>
    <x v="0"/>
    <x v="23"/>
    <x v="11"/>
    <x v="11"/>
    <x v="0"/>
    <x v="32"/>
    <x v="32"/>
    <x v="32"/>
    <x v="8"/>
  </r>
  <r>
    <x v="4"/>
    <x v="0"/>
    <x v="0"/>
    <x v="0"/>
    <x v="0"/>
    <x v="0"/>
    <x v="2"/>
    <x v="4"/>
    <x v="11"/>
    <x v="10"/>
    <x v="0"/>
    <x v="24"/>
    <x v="12"/>
    <x v="12"/>
    <x v="0"/>
    <x v="33"/>
    <x v="33"/>
    <x v="33"/>
    <x v="8"/>
  </r>
  <r>
    <x v="4"/>
    <x v="0"/>
    <x v="0"/>
    <x v="0"/>
    <x v="0"/>
    <x v="0"/>
    <x v="2"/>
    <x v="4"/>
    <x v="12"/>
    <x v="11"/>
    <x v="0"/>
    <x v="25"/>
    <x v="13"/>
    <x v="13"/>
    <x v="0"/>
    <x v="34"/>
    <x v="34"/>
    <x v="34"/>
    <x v="8"/>
  </r>
  <r>
    <x v="4"/>
    <x v="0"/>
    <x v="0"/>
    <x v="0"/>
    <x v="0"/>
    <x v="0"/>
    <x v="2"/>
    <x v="4"/>
    <x v="6"/>
    <x v="5"/>
    <x v="0"/>
    <x v="26"/>
    <x v="14"/>
    <x v="14"/>
    <x v="0"/>
    <x v="35"/>
    <x v="35"/>
    <x v="35"/>
    <x v="8"/>
  </r>
  <r>
    <x v="4"/>
    <x v="0"/>
    <x v="0"/>
    <x v="0"/>
    <x v="0"/>
    <x v="0"/>
    <x v="2"/>
    <x v="4"/>
    <x v="13"/>
    <x v="12"/>
    <x v="0"/>
    <x v="27"/>
    <x v="15"/>
    <x v="15"/>
    <x v="0"/>
    <x v="36"/>
    <x v="36"/>
    <x v="36"/>
    <x v="8"/>
  </r>
  <r>
    <x v="4"/>
    <x v="0"/>
    <x v="0"/>
    <x v="0"/>
    <x v="0"/>
    <x v="0"/>
    <x v="2"/>
    <x v="4"/>
    <x v="5"/>
    <x v="4"/>
    <x v="0"/>
    <x v="1"/>
    <x v="16"/>
    <x v="16"/>
    <x v="0"/>
    <x v="37"/>
    <x v="37"/>
    <x v="37"/>
    <x v="8"/>
  </r>
  <r>
    <x v="4"/>
    <x v="0"/>
    <x v="0"/>
    <x v="0"/>
    <x v="0"/>
    <x v="0"/>
    <x v="2"/>
    <x v="4"/>
    <x v="14"/>
    <x v="13"/>
    <x v="0"/>
    <x v="23"/>
    <x v="17"/>
    <x v="17"/>
    <x v="0"/>
    <x v="38"/>
    <x v="38"/>
    <x v="38"/>
    <x v="8"/>
  </r>
  <r>
    <x v="4"/>
    <x v="0"/>
    <x v="0"/>
    <x v="0"/>
    <x v="0"/>
    <x v="0"/>
    <x v="2"/>
    <x v="4"/>
    <x v="15"/>
    <x v="14"/>
    <x v="0"/>
    <x v="28"/>
    <x v="18"/>
    <x v="18"/>
    <x v="0"/>
    <x v="39"/>
    <x v="39"/>
    <x v="39"/>
    <x v="8"/>
  </r>
  <r>
    <x v="4"/>
    <x v="0"/>
    <x v="0"/>
    <x v="0"/>
    <x v="0"/>
    <x v="0"/>
    <x v="2"/>
    <x v="4"/>
    <x v="4"/>
    <x v="3"/>
    <x v="0"/>
    <x v="29"/>
    <x v="4"/>
    <x v="4"/>
    <x v="0"/>
    <x v="40"/>
    <x v="40"/>
    <x v="40"/>
    <x v="8"/>
  </r>
  <r>
    <x v="4"/>
    <x v="0"/>
    <x v="0"/>
    <x v="0"/>
    <x v="0"/>
    <x v="0"/>
    <x v="2"/>
    <x v="4"/>
    <x v="16"/>
    <x v="15"/>
    <x v="0"/>
    <x v="30"/>
    <x v="19"/>
    <x v="19"/>
    <x v="0"/>
    <x v="41"/>
    <x v="41"/>
    <x v="41"/>
    <x v="8"/>
  </r>
  <r>
    <x v="4"/>
    <x v="0"/>
    <x v="0"/>
    <x v="0"/>
    <x v="0"/>
    <x v="0"/>
    <x v="2"/>
    <x v="4"/>
    <x v="17"/>
    <x v="16"/>
    <x v="0"/>
    <x v="1"/>
    <x v="20"/>
    <x v="20"/>
    <x v="0"/>
    <x v="42"/>
    <x v="42"/>
    <x v="42"/>
    <x v="8"/>
  </r>
  <r>
    <x v="4"/>
    <x v="0"/>
    <x v="0"/>
    <x v="0"/>
    <x v="0"/>
    <x v="0"/>
    <x v="2"/>
    <x v="4"/>
    <x v="18"/>
    <x v="17"/>
    <x v="0"/>
    <x v="31"/>
    <x v="21"/>
    <x v="21"/>
    <x v="0"/>
    <x v="43"/>
    <x v="43"/>
    <x v="43"/>
    <x v="8"/>
  </r>
  <r>
    <x v="4"/>
    <x v="0"/>
    <x v="0"/>
    <x v="0"/>
    <x v="0"/>
    <x v="0"/>
    <x v="2"/>
    <x v="4"/>
    <x v="19"/>
    <x v="18"/>
    <x v="0"/>
    <x v="12"/>
    <x v="22"/>
    <x v="22"/>
    <x v="0"/>
    <x v="44"/>
    <x v="44"/>
    <x v="44"/>
    <x v="8"/>
  </r>
  <r>
    <x v="4"/>
    <x v="0"/>
    <x v="0"/>
    <x v="0"/>
    <x v="0"/>
    <x v="0"/>
    <x v="2"/>
    <x v="4"/>
    <x v="20"/>
    <x v="19"/>
    <x v="0"/>
    <x v="12"/>
    <x v="23"/>
    <x v="23"/>
    <x v="0"/>
    <x v="45"/>
    <x v="45"/>
    <x v="45"/>
    <x v="8"/>
  </r>
  <r>
    <x v="4"/>
    <x v="0"/>
    <x v="0"/>
    <x v="0"/>
    <x v="0"/>
    <x v="0"/>
    <x v="2"/>
    <x v="4"/>
    <x v="21"/>
    <x v="20"/>
    <x v="0"/>
    <x v="2"/>
    <x v="24"/>
    <x v="24"/>
    <x v="0"/>
    <x v="46"/>
    <x v="46"/>
    <x v="46"/>
    <x v="8"/>
  </r>
  <r>
    <x v="4"/>
    <x v="0"/>
    <x v="0"/>
    <x v="0"/>
    <x v="0"/>
    <x v="0"/>
    <x v="2"/>
    <x v="4"/>
    <x v="2"/>
    <x v="2"/>
    <x v="0"/>
    <x v="21"/>
    <x v="25"/>
    <x v="25"/>
    <x v="0"/>
    <x v="47"/>
    <x v="47"/>
    <x v="47"/>
    <x v="8"/>
  </r>
  <r>
    <x v="4"/>
    <x v="0"/>
    <x v="0"/>
    <x v="0"/>
    <x v="0"/>
    <x v="0"/>
    <x v="2"/>
    <x v="4"/>
    <x v="3"/>
    <x v="1"/>
    <x v="0"/>
    <x v="32"/>
    <x v="26"/>
    <x v="26"/>
    <x v="0"/>
    <x v="48"/>
    <x v="48"/>
    <x v="48"/>
    <x v="8"/>
  </r>
  <r>
    <x v="5"/>
    <x v="0"/>
    <x v="0"/>
    <x v="0"/>
    <x v="0"/>
    <x v="0"/>
    <x v="3"/>
    <x v="5"/>
    <x v="4"/>
    <x v="3"/>
    <x v="0"/>
    <x v="1"/>
    <x v="4"/>
    <x v="4"/>
    <x v="0"/>
    <x v="49"/>
    <x v="49"/>
    <x v="49"/>
    <x v="6"/>
  </r>
  <r>
    <x v="5"/>
    <x v="0"/>
    <x v="0"/>
    <x v="0"/>
    <x v="0"/>
    <x v="0"/>
    <x v="3"/>
    <x v="5"/>
    <x v="4"/>
    <x v="3"/>
    <x v="0"/>
    <x v="33"/>
    <x v="4"/>
    <x v="4"/>
    <x v="0"/>
    <x v="50"/>
    <x v="50"/>
    <x v="50"/>
    <x v="8"/>
  </r>
  <r>
    <x v="5"/>
    <x v="0"/>
    <x v="0"/>
    <x v="0"/>
    <x v="0"/>
    <x v="0"/>
    <x v="3"/>
    <x v="5"/>
    <x v="4"/>
    <x v="3"/>
    <x v="0"/>
    <x v="14"/>
    <x v="4"/>
    <x v="4"/>
    <x v="0"/>
    <x v="51"/>
    <x v="51"/>
    <x v="51"/>
    <x v="2"/>
  </r>
  <r>
    <x v="5"/>
    <x v="0"/>
    <x v="0"/>
    <x v="0"/>
    <x v="0"/>
    <x v="0"/>
    <x v="3"/>
    <x v="5"/>
    <x v="4"/>
    <x v="3"/>
    <x v="0"/>
    <x v="34"/>
    <x v="4"/>
    <x v="4"/>
    <x v="0"/>
    <x v="52"/>
    <x v="52"/>
    <x v="52"/>
    <x v="9"/>
  </r>
  <r>
    <x v="5"/>
    <x v="0"/>
    <x v="0"/>
    <x v="0"/>
    <x v="0"/>
    <x v="0"/>
    <x v="3"/>
    <x v="5"/>
    <x v="4"/>
    <x v="3"/>
    <x v="0"/>
    <x v="1"/>
    <x v="4"/>
    <x v="4"/>
    <x v="0"/>
    <x v="49"/>
    <x v="49"/>
    <x v="49"/>
    <x v="6"/>
  </r>
  <r>
    <x v="5"/>
    <x v="0"/>
    <x v="0"/>
    <x v="0"/>
    <x v="0"/>
    <x v="0"/>
    <x v="3"/>
    <x v="5"/>
    <x v="4"/>
    <x v="3"/>
    <x v="0"/>
    <x v="35"/>
    <x v="4"/>
    <x v="4"/>
    <x v="0"/>
    <x v="53"/>
    <x v="53"/>
    <x v="53"/>
    <x v="8"/>
  </r>
  <r>
    <x v="5"/>
    <x v="0"/>
    <x v="0"/>
    <x v="0"/>
    <x v="0"/>
    <x v="0"/>
    <x v="3"/>
    <x v="5"/>
    <x v="4"/>
    <x v="3"/>
    <x v="0"/>
    <x v="36"/>
    <x v="4"/>
    <x v="4"/>
    <x v="0"/>
    <x v="54"/>
    <x v="54"/>
    <x v="54"/>
    <x v="8"/>
  </r>
  <r>
    <x v="5"/>
    <x v="0"/>
    <x v="0"/>
    <x v="0"/>
    <x v="0"/>
    <x v="0"/>
    <x v="3"/>
    <x v="5"/>
    <x v="4"/>
    <x v="3"/>
    <x v="0"/>
    <x v="37"/>
    <x v="4"/>
    <x v="4"/>
    <x v="0"/>
    <x v="55"/>
    <x v="55"/>
    <x v="55"/>
    <x v="5"/>
  </r>
  <r>
    <x v="5"/>
    <x v="0"/>
    <x v="0"/>
    <x v="0"/>
    <x v="0"/>
    <x v="0"/>
    <x v="3"/>
    <x v="5"/>
    <x v="4"/>
    <x v="3"/>
    <x v="0"/>
    <x v="38"/>
    <x v="4"/>
    <x v="4"/>
    <x v="0"/>
    <x v="56"/>
    <x v="56"/>
    <x v="56"/>
    <x v="5"/>
  </r>
  <r>
    <x v="5"/>
    <x v="0"/>
    <x v="0"/>
    <x v="0"/>
    <x v="1"/>
    <x v="0"/>
    <x v="3"/>
    <x v="5"/>
    <x v="4"/>
    <x v="3"/>
    <x v="0"/>
    <x v="39"/>
    <x v="4"/>
    <x v="4"/>
    <x v="0"/>
    <x v="57"/>
    <x v="57"/>
    <x v="57"/>
    <x v="7"/>
  </r>
  <r>
    <x v="5"/>
    <x v="0"/>
    <x v="0"/>
    <x v="0"/>
    <x v="0"/>
    <x v="0"/>
    <x v="3"/>
    <x v="5"/>
    <x v="4"/>
    <x v="3"/>
    <x v="0"/>
    <x v="1"/>
    <x v="4"/>
    <x v="4"/>
    <x v="0"/>
    <x v="49"/>
    <x v="49"/>
    <x v="49"/>
    <x v="7"/>
  </r>
  <r>
    <x v="5"/>
    <x v="0"/>
    <x v="0"/>
    <x v="0"/>
    <x v="0"/>
    <x v="0"/>
    <x v="3"/>
    <x v="5"/>
    <x v="4"/>
    <x v="3"/>
    <x v="0"/>
    <x v="40"/>
    <x v="4"/>
    <x v="4"/>
    <x v="0"/>
    <x v="58"/>
    <x v="58"/>
    <x v="58"/>
    <x v="9"/>
  </r>
  <r>
    <x v="5"/>
    <x v="0"/>
    <x v="0"/>
    <x v="0"/>
    <x v="0"/>
    <x v="0"/>
    <x v="3"/>
    <x v="5"/>
    <x v="4"/>
    <x v="3"/>
    <x v="0"/>
    <x v="41"/>
    <x v="4"/>
    <x v="4"/>
    <x v="0"/>
    <x v="59"/>
    <x v="59"/>
    <x v="59"/>
    <x v="9"/>
  </r>
  <r>
    <x v="5"/>
    <x v="0"/>
    <x v="0"/>
    <x v="0"/>
    <x v="0"/>
    <x v="0"/>
    <x v="3"/>
    <x v="5"/>
    <x v="4"/>
    <x v="3"/>
    <x v="0"/>
    <x v="12"/>
    <x v="4"/>
    <x v="4"/>
    <x v="0"/>
    <x v="60"/>
    <x v="60"/>
    <x v="60"/>
    <x v="5"/>
  </r>
  <r>
    <x v="5"/>
    <x v="0"/>
    <x v="0"/>
    <x v="0"/>
    <x v="0"/>
    <x v="0"/>
    <x v="3"/>
    <x v="5"/>
    <x v="4"/>
    <x v="3"/>
    <x v="0"/>
    <x v="12"/>
    <x v="4"/>
    <x v="4"/>
    <x v="0"/>
    <x v="60"/>
    <x v="60"/>
    <x v="60"/>
    <x v="4"/>
  </r>
  <r>
    <x v="5"/>
    <x v="0"/>
    <x v="0"/>
    <x v="0"/>
    <x v="0"/>
    <x v="0"/>
    <x v="3"/>
    <x v="5"/>
    <x v="4"/>
    <x v="3"/>
    <x v="0"/>
    <x v="42"/>
    <x v="4"/>
    <x v="4"/>
    <x v="0"/>
    <x v="61"/>
    <x v="61"/>
    <x v="61"/>
    <x v="1"/>
  </r>
  <r>
    <x v="5"/>
    <x v="0"/>
    <x v="0"/>
    <x v="0"/>
    <x v="0"/>
    <x v="0"/>
    <x v="3"/>
    <x v="5"/>
    <x v="4"/>
    <x v="3"/>
    <x v="0"/>
    <x v="43"/>
    <x v="4"/>
    <x v="4"/>
    <x v="0"/>
    <x v="62"/>
    <x v="62"/>
    <x v="62"/>
    <x v="1"/>
  </r>
  <r>
    <x v="5"/>
    <x v="0"/>
    <x v="0"/>
    <x v="0"/>
    <x v="0"/>
    <x v="0"/>
    <x v="3"/>
    <x v="5"/>
    <x v="4"/>
    <x v="3"/>
    <x v="0"/>
    <x v="44"/>
    <x v="4"/>
    <x v="4"/>
    <x v="0"/>
    <x v="63"/>
    <x v="63"/>
    <x v="63"/>
    <x v="1"/>
  </r>
  <r>
    <x v="5"/>
    <x v="0"/>
    <x v="0"/>
    <x v="0"/>
    <x v="0"/>
    <x v="0"/>
    <x v="3"/>
    <x v="5"/>
    <x v="4"/>
    <x v="3"/>
    <x v="0"/>
    <x v="20"/>
    <x v="4"/>
    <x v="4"/>
    <x v="0"/>
    <x v="64"/>
    <x v="64"/>
    <x v="64"/>
    <x v="9"/>
  </r>
  <r>
    <x v="5"/>
    <x v="0"/>
    <x v="0"/>
    <x v="0"/>
    <x v="0"/>
    <x v="0"/>
    <x v="3"/>
    <x v="5"/>
    <x v="4"/>
    <x v="3"/>
    <x v="0"/>
    <x v="45"/>
    <x v="4"/>
    <x v="4"/>
    <x v="0"/>
    <x v="65"/>
    <x v="65"/>
    <x v="65"/>
    <x v="1"/>
  </r>
  <r>
    <x v="6"/>
    <x v="0"/>
    <x v="0"/>
    <x v="0"/>
    <x v="0"/>
    <x v="0"/>
    <x v="3"/>
    <x v="6"/>
    <x v="0"/>
    <x v="0"/>
    <x v="0"/>
    <x v="12"/>
    <x v="0"/>
    <x v="0"/>
    <x v="0"/>
    <x v="66"/>
    <x v="66"/>
    <x v="66"/>
    <x v="5"/>
  </r>
  <r>
    <x v="6"/>
    <x v="0"/>
    <x v="0"/>
    <x v="0"/>
    <x v="0"/>
    <x v="0"/>
    <x v="3"/>
    <x v="6"/>
    <x v="0"/>
    <x v="0"/>
    <x v="0"/>
    <x v="46"/>
    <x v="0"/>
    <x v="0"/>
    <x v="0"/>
    <x v="67"/>
    <x v="67"/>
    <x v="67"/>
    <x v="1"/>
  </r>
  <r>
    <x v="6"/>
    <x v="0"/>
    <x v="0"/>
    <x v="0"/>
    <x v="0"/>
    <x v="0"/>
    <x v="3"/>
    <x v="6"/>
    <x v="0"/>
    <x v="0"/>
    <x v="0"/>
    <x v="47"/>
    <x v="0"/>
    <x v="0"/>
    <x v="0"/>
    <x v="68"/>
    <x v="68"/>
    <x v="68"/>
    <x v="8"/>
  </r>
  <r>
    <x v="7"/>
    <x v="0"/>
    <x v="0"/>
    <x v="0"/>
    <x v="0"/>
    <x v="0"/>
    <x v="3"/>
    <x v="7"/>
    <x v="0"/>
    <x v="0"/>
    <x v="0"/>
    <x v="48"/>
    <x v="0"/>
    <x v="0"/>
    <x v="0"/>
    <x v="69"/>
    <x v="69"/>
    <x v="69"/>
    <x v="1"/>
  </r>
  <r>
    <x v="7"/>
    <x v="0"/>
    <x v="0"/>
    <x v="0"/>
    <x v="0"/>
    <x v="0"/>
    <x v="3"/>
    <x v="7"/>
    <x v="0"/>
    <x v="0"/>
    <x v="0"/>
    <x v="49"/>
    <x v="0"/>
    <x v="0"/>
    <x v="0"/>
    <x v="70"/>
    <x v="70"/>
    <x v="70"/>
    <x v="9"/>
  </r>
  <r>
    <x v="7"/>
    <x v="0"/>
    <x v="0"/>
    <x v="0"/>
    <x v="0"/>
    <x v="0"/>
    <x v="3"/>
    <x v="7"/>
    <x v="0"/>
    <x v="0"/>
    <x v="0"/>
    <x v="48"/>
    <x v="0"/>
    <x v="0"/>
    <x v="0"/>
    <x v="69"/>
    <x v="69"/>
    <x v="69"/>
    <x v="8"/>
  </r>
  <r>
    <x v="7"/>
    <x v="0"/>
    <x v="0"/>
    <x v="0"/>
    <x v="0"/>
    <x v="0"/>
    <x v="3"/>
    <x v="7"/>
    <x v="0"/>
    <x v="0"/>
    <x v="0"/>
    <x v="21"/>
    <x v="0"/>
    <x v="0"/>
    <x v="0"/>
    <x v="71"/>
    <x v="71"/>
    <x v="71"/>
    <x v="9"/>
  </r>
  <r>
    <x v="7"/>
    <x v="0"/>
    <x v="0"/>
    <x v="0"/>
    <x v="1"/>
    <x v="0"/>
    <x v="3"/>
    <x v="7"/>
    <x v="0"/>
    <x v="0"/>
    <x v="0"/>
    <x v="39"/>
    <x v="0"/>
    <x v="0"/>
    <x v="0"/>
    <x v="72"/>
    <x v="72"/>
    <x v="72"/>
    <x v="7"/>
  </r>
  <r>
    <x v="7"/>
    <x v="0"/>
    <x v="0"/>
    <x v="0"/>
    <x v="0"/>
    <x v="0"/>
    <x v="3"/>
    <x v="7"/>
    <x v="0"/>
    <x v="0"/>
    <x v="0"/>
    <x v="50"/>
    <x v="0"/>
    <x v="0"/>
    <x v="0"/>
    <x v="73"/>
    <x v="73"/>
    <x v="73"/>
    <x v="1"/>
  </r>
  <r>
    <x v="8"/>
    <x v="0"/>
    <x v="0"/>
    <x v="0"/>
    <x v="0"/>
    <x v="0"/>
    <x v="3"/>
    <x v="8"/>
    <x v="0"/>
    <x v="0"/>
    <x v="0"/>
    <x v="51"/>
    <x v="0"/>
    <x v="0"/>
    <x v="0"/>
    <x v="74"/>
    <x v="74"/>
    <x v="74"/>
    <x v="1"/>
  </r>
  <r>
    <x v="8"/>
    <x v="0"/>
    <x v="0"/>
    <x v="0"/>
    <x v="0"/>
    <x v="0"/>
    <x v="3"/>
    <x v="8"/>
    <x v="0"/>
    <x v="0"/>
    <x v="0"/>
    <x v="21"/>
    <x v="0"/>
    <x v="0"/>
    <x v="0"/>
    <x v="71"/>
    <x v="71"/>
    <x v="71"/>
    <x v="5"/>
  </r>
  <r>
    <x v="8"/>
    <x v="0"/>
    <x v="0"/>
    <x v="0"/>
    <x v="0"/>
    <x v="0"/>
    <x v="3"/>
    <x v="8"/>
    <x v="0"/>
    <x v="0"/>
    <x v="0"/>
    <x v="12"/>
    <x v="0"/>
    <x v="0"/>
    <x v="0"/>
    <x v="66"/>
    <x v="66"/>
    <x v="66"/>
    <x v="4"/>
  </r>
  <r>
    <x v="8"/>
    <x v="0"/>
    <x v="0"/>
    <x v="0"/>
    <x v="0"/>
    <x v="0"/>
    <x v="3"/>
    <x v="8"/>
    <x v="0"/>
    <x v="0"/>
    <x v="0"/>
    <x v="52"/>
    <x v="0"/>
    <x v="0"/>
    <x v="0"/>
    <x v="75"/>
    <x v="75"/>
    <x v="75"/>
    <x v="8"/>
  </r>
  <r>
    <x v="8"/>
    <x v="0"/>
    <x v="0"/>
    <x v="0"/>
    <x v="0"/>
    <x v="0"/>
    <x v="3"/>
    <x v="8"/>
    <x v="0"/>
    <x v="0"/>
    <x v="0"/>
    <x v="53"/>
    <x v="0"/>
    <x v="0"/>
    <x v="0"/>
    <x v="76"/>
    <x v="76"/>
    <x v="76"/>
    <x v="9"/>
  </r>
  <r>
    <x v="9"/>
    <x v="0"/>
    <x v="0"/>
    <x v="0"/>
    <x v="0"/>
    <x v="0"/>
    <x v="3"/>
    <x v="9"/>
    <x v="0"/>
    <x v="0"/>
    <x v="0"/>
    <x v="54"/>
    <x v="0"/>
    <x v="0"/>
    <x v="0"/>
    <x v="77"/>
    <x v="77"/>
    <x v="77"/>
    <x v="5"/>
  </r>
  <r>
    <x v="9"/>
    <x v="0"/>
    <x v="0"/>
    <x v="0"/>
    <x v="0"/>
    <x v="0"/>
    <x v="3"/>
    <x v="9"/>
    <x v="0"/>
    <x v="0"/>
    <x v="0"/>
    <x v="51"/>
    <x v="0"/>
    <x v="0"/>
    <x v="0"/>
    <x v="74"/>
    <x v="74"/>
    <x v="74"/>
    <x v="9"/>
  </r>
  <r>
    <x v="10"/>
    <x v="0"/>
    <x v="0"/>
    <x v="0"/>
    <x v="0"/>
    <x v="0"/>
    <x v="4"/>
    <x v="10"/>
    <x v="11"/>
    <x v="10"/>
    <x v="0"/>
    <x v="55"/>
    <x v="12"/>
    <x v="12"/>
    <x v="0"/>
    <x v="78"/>
    <x v="78"/>
    <x v="78"/>
    <x v="8"/>
  </r>
  <r>
    <x v="10"/>
    <x v="0"/>
    <x v="0"/>
    <x v="0"/>
    <x v="0"/>
    <x v="0"/>
    <x v="4"/>
    <x v="10"/>
    <x v="19"/>
    <x v="18"/>
    <x v="0"/>
    <x v="32"/>
    <x v="22"/>
    <x v="22"/>
    <x v="0"/>
    <x v="79"/>
    <x v="79"/>
    <x v="79"/>
    <x v="8"/>
  </r>
  <r>
    <x v="10"/>
    <x v="0"/>
    <x v="0"/>
    <x v="0"/>
    <x v="0"/>
    <x v="0"/>
    <x v="4"/>
    <x v="10"/>
    <x v="18"/>
    <x v="17"/>
    <x v="0"/>
    <x v="31"/>
    <x v="21"/>
    <x v="21"/>
    <x v="0"/>
    <x v="43"/>
    <x v="43"/>
    <x v="43"/>
    <x v="8"/>
  </r>
  <r>
    <x v="10"/>
    <x v="0"/>
    <x v="0"/>
    <x v="0"/>
    <x v="0"/>
    <x v="0"/>
    <x v="4"/>
    <x v="10"/>
    <x v="5"/>
    <x v="4"/>
    <x v="0"/>
    <x v="39"/>
    <x v="16"/>
    <x v="16"/>
    <x v="0"/>
    <x v="80"/>
    <x v="80"/>
    <x v="80"/>
    <x v="8"/>
  </r>
  <r>
    <x v="10"/>
    <x v="0"/>
    <x v="0"/>
    <x v="0"/>
    <x v="0"/>
    <x v="0"/>
    <x v="4"/>
    <x v="10"/>
    <x v="8"/>
    <x v="7"/>
    <x v="0"/>
    <x v="1"/>
    <x v="8"/>
    <x v="8"/>
    <x v="0"/>
    <x v="81"/>
    <x v="81"/>
    <x v="81"/>
    <x v="8"/>
  </r>
  <r>
    <x v="10"/>
    <x v="0"/>
    <x v="0"/>
    <x v="0"/>
    <x v="0"/>
    <x v="0"/>
    <x v="4"/>
    <x v="10"/>
    <x v="12"/>
    <x v="11"/>
    <x v="0"/>
    <x v="39"/>
    <x v="13"/>
    <x v="13"/>
    <x v="0"/>
    <x v="82"/>
    <x v="82"/>
    <x v="82"/>
    <x v="8"/>
  </r>
  <r>
    <x v="10"/>
    <x v="0"/>
    <x v="0"/>
    <x v="0"/>
    <x v="0"/>
    <x v="0"/>
    <x v="4"/>
    <x v="10"/>
    <x v="2"/>
    <x v="2"/>
    <x v="0"/>
    <x v="12"/>
    <x v="25"/>
    <x v="25"/>
    <x v="0"/>
    <x v="83"/>
    <x v="83"/>
    <x v="83"/>
    <x v="8"/>
  </r>
  <r>
    <x v="10"/>
    <x v="0"/>
    <x v="0"/>
    <x v="0"/>
    <x v="0"/>
    <x v="0"/>
    <x v="4"/>
    <x v="10"/>
    <x v="11"/>
    <x v="10"/>
    <x v="0"/>
    <x v="38"/>
    <x v="12"/>
    <x v="12"/>
    <x v="0"/>
    <x v="84"/>
    <x v="84"/>
    <x v="84"/>
    <x v="8"/>
  </r>
  <r>
    <x v="10"/>
    <x v="0"/>
    <x v="0"/>
    <x v="0"/>
    <x v="0"/>
    <x v="0"/>
    <x v="4"/>
    <x v="10"/>
    <x v="21"/>
    <x v="20"/>
    <x v="0"/>
    <x v="19"/>
    <x v="24"/>
    <x v="24"/>
    <x v="0"/>
    <x v="85"/>
    <x v="85"/>
    <x v="85"/>
    <x v="8"/>
  </r>
  <r>
    <x v="10"/>
    <x v="0"/>
    <x v="0"/>
    <x v="0"/>
    <x v="0"/>
    <x v="0"/>
    <x v="4"/>
    <x v="10"/>
    <x v="16"/>
    <x v="15"/>
    <x v="0"/>
    <x v="51"/>
    <x v="19"/>
    <x v="19"/>
    <x v="0"/>
    <x v="86"/>
    <x v="86"/>
    <x v="86"/>
    <x v="8"/>
  </r>
  <r>
    <x v="10"/>
    <x v="0"/>
    <x v="0"/>
    <x v="0"/>
    <x v="0"/>
    <x v="0"/>
    <x v="4"/>
    <x v="10"/>
    <x v="13"/>
    <x v="12"/>
    <x v="0"/>
    <x v="55"/>
    <x v="15"/>
    <x v="15"/>
    <x v="0"/>
    <x v="87"/>
    <x v="87"/>
    <x v="87"/>
    <x v="8"/>
  </r>
  <r>
    <x v="10"/>
    <x v="0"/>
    <x v="0"/>
    <x v="0"/>
    <x v="0"/>
    <x v="0"/>
    <x v="4"/>
    <x v="10"/>
    <x v="2"/>
    <x v="2"/>
    <x v="0"/>
    <x v="12"/>
    <x v="25"/>
    <x v="25"/>
    <x v="0"/>
    <x v="83"/>
    <x v="83"/>
    <x v="83"/>
    <x v="8"/>
  </r>
  <r>
    <x v="10"/>
    <x v="0"/>
    <x v="0"/>
    <x v="0"/>
    <x v="0"/>
    <x v="0"/>
    <x v="4"/>
    <x v="10"/>
    <x v="18"/>
    <x v="17"/>
    <x v="0"/>
    <x v="56"/>
    <x v="21"/>
    <x v="21"/>
    <x v="0"/>
    <x v="88"/>
    <x v="88"/>
    <x v="88"/>
    <x v="8"/>
  </r>
  <r>
    <x v="10"/>
    <x v="0"/>
    <x v="0"/>
    <x v="0"/>
    <x v="0"/>
    <x v="0"/>
    <x v="4"/>
    <x v="10"/>
    <x v="21"/>
    <x v="20"/>
    <x v="0"/>
    <x v="1"/>
    <x v="24"/>
    <x v="24"/>
    <x v="0"/>
    <x v="89"/>
    <x v="89"/>
    <x v="89"/>
    <x v="8"/>
  </r>
  <r>
    <x v="10"/>
    <x v="0"/>
    <x v="0"/>
    <x v="0"/>
    <x v="0"/>
    <x v="0"/>
    <x v="4"/>
    <x v="10"/>
    <x v="14"/>
    <x v="13"/>
    <x v="0"/>
    <x v="1"/>
    <x v="17"/>
    <x v="17"/>
    <x v="0"/>
    <x v="90"/>
    <x v="90"/>
    <x v="90"/>
    <x v="8"/>
  </r>
  <r>
    <x v="10"/>
    <x v="0"/>
    <x v="0"/>
    <x v="0"/>
    <x v="0"/>
    <x v="0"/>
    <x v="4"/>
    <x v="10"/>
    <x v="16"/>
    <x v="15"/>
    <x v="0"/>
    <x v="19"/>
    <x v="19"/>
    <x v="19"/>
    <x v="0"/>
    <x v="91"/>
    <x v="91"/>
    <x v="91"/>
    <x v="8"/>
  </r>
  <r>
    <x v="10"/>
    <x v="0"/>
    <x v="0"/>
    <x v="0"/>
    <x v="0"/>
    <x v="0"/>
    <x v="4"/>
    <x v="10"/>
    <x v="8"/>
    <x v="7"/>
    <x v="0"/>
    <x v="14"/>
    <x v="8"/>
    <x v="8"/>
    <x v="0"/>
    <x v="92"/>
    <x v="92"/>
    <x v="92"/>
    <x v="8"/>
  </r>
  <r>
    <x v="10"/>
    <x v="0"/>
    <x v="0"/>
    <x v="0"/>
    <x v="0"/>
    <x v="0"/>
    <x v="4"/>
    <x v="10"/>
    <x v="3"/>
    <x v="1"/>
    <x v="0"/>
    <x v="13"/>
    <x v="26"/>
    <x v="26"/>
    <x v="0"/>
    <x v="93"/>
    <x v="93"/>
    <x v="93"/>
    <x v="8"/>
  </r>
  <r>
    <x v="10"/>
    <x v="0"/>
    <x v="0"/>
    <x v="0"/>
    <x v="0"/>
    <x v="0"/>
    <x v="4"/>
    <x v="10"/>
    <x v="13"/>
    <x v="12"/>
    <x v="0"/>
    <x v="57"/>
    <x v="15"/>
    <x v="15"/>
    <x v="0"/>
    <x v="94"/>
    <x v="94"/>
    <x v="94"/>
    <x v="8"/>
  </r>
  <r>
    <x v="10"/>
    <x v="0"/>
    <x v="0"/>
    <x v="0"/>
    <x v="0"/>
    <x v="0"/>
    <x v="4"/>
    <x v="10"/>
    <x v="16"/>
    <x v="15"/>
    <x v="0"/>
    <x v="34"/>
    <x v="19"/>
    <x v="19"/>
    <x v="0"/>
    <x v="95"/>
    <x v="95"/>
    <x v="95"/>
    <x v="8"/>
  </r>
  <r>
    <x v="10"/>
    <x v="0"/>
    <x v="0"/>
    <x v="0"/>
    <x v="0"/>
    <x v="0"/>
    <x v="4"/>
    <x v="10"/>
    <x v="22"/>
    <x v="21"/>
    <x v="0"/>
    <x v="1"/>
    <x v="27"/>
    <x v="27"/>
    <x v="0"/>
    <x v="96"/>
    <x v="96"/>
    <x v="96"/>
    <x v="8"/>
  </r>
  <r>
    <x v="10"/>
    <x v="0"/>
    <x v="0"/>
    <x v="0"/>
    <x v="0"/>
    <x v="0"/>
    <x v="4"/>
    <x v="10"/>
    <x v="5"/>
    <x v="4"/>
    <x v="0"/>
    <x v="1"/>
    <x v="16"/>
    <x v="16"/>
    <x v="0"/>
    <x v="37"/>
    <x v="37"/>
    <x v="37"/>
    <x v="8"/>
  </r>
  <r>
    <x v="10"/>
    <x v="0"/>
    <x v="0"/>
    <x v="0"/>
    <x v="0"/>
    <x v="0"/>
    <x v="4"/>
    <x v="10"/>
    <x v="20"/>
    <x v="19"/>
    <x v="0"/>
    <x v="51"/>
    <x v="23"/>
    <x v="23"/>
    <x v="0"/>
    <x v="97"/>
    <x v="97"/>
    <x v="97"/>
    <x v="8"/>
  </r>
  <r>
    <x v="10"/>
    <x v="0"/>
    <x v="0"/>
    <x v="0"/>
    <x v="0"/>
    <x v="0"/>
    <x v="4"/>
    <x v="10"/>
    <x v="1"/>
    <x v="1"/>
    <x v="0"/>
    <x v="12"/>
    <x v="10"/>
    <x v="10"/>
    <x v="0"/>
    <x v="30"/>
    <x v="30"/>
    <x v="30"/>
    <x v="8"/>
  </r>
  <r>
    <x v="10"/>
    <x v="0"/>
    <x v="0"/>
    <x v="0"/>
    <x v="0"/>
    <x v="0"/>
    <x v="4"/>
    <x v="10"/>
    <x v="13"/>
    <x v="12"/>
    <x v="0"/>
    <x v="38"/>
    <x v="15"/>
    <x v="15"/>
    <x v="0"/>
    <x v="98"/>
    <x v="98"/>
    <x v="98"/>
    <x v="8"/>
  </r>
  <r>
    <x v="10"/>
    <x v="0"/>
    <x v="0"/>
    <x v="0"/>
    <x v="0"/>
    <x v="0"/>
    <x v="4"/>
    <x v="10"/>
    <x v="21"/>
    <x v="20"/>
    <x v="0"/>
    <x v="26"/>
    <x v="24"/>
    <x v="24"/>
    <x v="0"/>
    <x v="99"/>
    <x v="99"/>
    <x v="99"/>
    <x v="8"/>
  </r>
  <r>
    <x v="10"/>
    <x v="0"/>
    <x v="0"/>
    <x v="0"/>
    <x v="0"/>
    <x v="0"/>
    <x v="4"/>
    <x v="10"/>
    <x v="14"/>
    <x v="13"/>
    <x v="0"/>
    <x v="18"/>
    <x v="17"/>
    <x v="17"/>
    <x v="0"/>
    <x v="100"/>
    <x v="100"/>
    <x v="100"/>
    <x v="8"/>
  </r>
  <r>
    <x v="10"/>
    <x v="0"/>
    <x v="0"/>
    <x v="0"/>
    <x v="0"/>
    <x v="0"/>
    <x v="4"/>
    <x v="10"/>
    <x v="23"/>
    <x v="22"/>
    <x v="0"/>
    <x v="1"/>
    <x v="28"/>
    <x v="28"/>
    <x v="0"/>
    <x v="101"/>
    <x v="101"/>
    <x v="101"/>
    <x v="8"/>
  </r>
  <r>
    <x v="10"/>
    <x v="0"/>
    <x v="0"/>
    <x v="0"/>
    <x v="0"/>
    <x v="0"/>
    <x v="4"/>
    <x v="10"/>
    <x v="24"/>
    <x v="23"/>
    <x v="0"/>
    <x v="14"/>
    <x v="29"/>
    <x v="29"/>
    <x v="0"/>
    <x v="102"/>
    <x v="102"/>
    <x v="102"/>
    <x v="8"/>
  </r>
  <r>
    <x v="10"/>
    <x v="0"/>
    <x v="0"/>
    <x v="0"/>
    <x v="0"/>
    <x v="0"/>
    <x v="4"/>
    <x v="10"/>
    <x v="11"/>
    <x v="10"/>
    <x v="0"/>
    <x v="58"/>
    <x v="12"/>
    <x v="12"/>
    <x v="0"/>
    <x v="103"/>
    <x v="103"/>
    <x v="103"/>
    <x v="8"/>
  </r>
  <r>
    <x v="10"/>
    <x v="0"/>
    <x v="0"/>
    <x v="0"/>
    <x v="0"/>
    <x v="0"/>
    <x v="4"/>
    <x v="10"/>
    <x v="17"/>
    <x v="16"/>
    <x v="0"/>
    <x v="21"/>
    <x v="20"/>
    <x v="20"/>
    <x v="0"/>
    <x v="104"/>
    <x v="104"/>
    <x v="104"/>
    <x v="8"/>
  </r>
  <r>
    <x v="10"/>
    <x v="0"/>
    <x v="0"/>
    <x v="0"/>
    <x v="0"/>
    <x v="0"/>
    <x v="4"/>
    <x v="10"/>
    <x v="20"/>
    <x v="19"/>
    <x v="0"/>
    <x v="1"/>
    <x v="23"/>
    <x v="23"/>
    <x v="0"/>
    <x v="105"/>
    <x v="105"/>
    <x v="105"/>
    <x v="8"/>
  </r>
  <r>
    <x v="10"/>
    <x v="0"/>
    <x v="0"/>
    <x v="0"/>
    <x v="0"/>
    <x v="0"/>
    <x v="4"/>
    <x v="10"/>
    <x v="8"/>
    <x v="7"/>
    <x v="0"/>
    <x v="19"/>
    <x v="8"/>
    <x v="8"/>
    <x v="0"/>
    <x v="26"/>
    <x v="26"/>
    <x v="26"/>
    <x v="8"/>
  </r>
  <r>
    <x v="10"/>
    <x v="0"/>
    <x v="0"/>
    <x v="0"/>
    <x v="0"/>
    <x v="0"/>
    <x v="4"/>
    <x v="10"/>
    <x v="25"/>
    <x v="24"/>
    <x v="0"/>
    <x v="1"/>
    <x v="30"/>
    <x v="30"/>
    <x v="0"/>
    <x v="106"/>
    <x v="106"/>
    <x v="106"/>
    <x v="8"/>
  </r>
  <r>
    <x v="10"/>
    <x v="0"/>
    <x v="0"/>
    <x v="0"/>
    <x v="0"/>
    <x v="0"/>
    <x v="4"/>
    <x v="10"/>
    <x v="12"/>
    <x v="11"/>
    <x v="0"/>
    <x v="59"/>
    <x v="13"/>
    <x v="13"/>
    <x v="0"/>
    <x v="107"/>
    <x v="107"/>
    <x v="107"/>
    <x v="8"/>
  </r>
  <r>
    <x v="10"/>
    <x v="0"/>
    <x v="0"/>
    <x v="0"/>
    <x v="0"/>
    <x v="0"/>
    <x v="4"/>
    <x v="10"/>
    <x v="22"/>
    <x v="21"/>
    <x v="0"/>
    <x v="12"/>
    <x v="27"/>
    <x v="27"/>
    <x v="0"/>
    <x v="108"/>
    <x v="108"/>
    <x v="108"/>
    <x v="8"/>
  </r>
  <r>
    <x v="10"/>
    <x v="0"/>
    <x v="0"/>
    <x v="0"/>
    <x v="0"/>
    <x v="0"/>
    <x v="4"/>
    <x v="10"/>
    <x v="26"/>
    <x v="25"/>
    <x v="0"/>
    <x v="1"/>
    <x v="31"/>
    <x v="31"/>
    <x v="0"/>
    <x v="109"/>
    <x v="109"/>
    <x v="109"/>
    <x v="8"/>
  </r>
  <r>
    <x v="10"/>
    <x v="0"/>
    <x v="0"/>
    <x v="0"/>
    <x v="0"/>
    <x v="0"/>
    <x v="4"/>
    <x v="10"/>
    <x v="18"/>
    <x v="17"/>
    <x v="0"/>
    <x v="56"/>
    <x v="21"/>
    <x v="21"/>
    <x v="0"/>
    <x v="88"/>
    <x v="88"/>
    <x v="88"/>
    <x v="8"/>
  </r>
  <r>
    <x v="10"/>
    <x v="0"/>
    <x v="0"/>
    <x v="0"/>
    <x v="0"/>
    <x v="0"/>
    <x v="4"/>
    <x v="10"/>
    <x v="10"/>
    <x v="9"/>
    <x v="0"/>
    <x v="26"/>
    <x v="11"/>
    <x v="11"/>
    <x v="0"/>
    <x v="110"/>
    <x v="110"/>
    <x v="110"/>
    <x v="8"/>
  </r>
  <r>
    <x v="10"/>
    <x v="0"/>
    <x v="0"/>
    <x v="0"/>
    <x v="0"/>
    <x v="0"/>
    <x v="4"/>
    <x v="10"/>
    <x v="18"/>
    <x v="17"/>
    <x v="0"/>
    <x v="56"/>
    <x v="21"/>
    <x v="21"/>
    <x v="0"/>
    <x v="88"/>
    <x v="88"/>
    <x v="88"/>
    <x v="8"/>
  </r>
  <r>
    <x v="10"/>
    <x v="0"/>
    <x v="0"/>
    <x v="0"/>
    <x v="0"/>
    <x v="0"/>
    <x v="4"/>
    <x v="10"/>
    <x v="15"/>
    <x v="14"/>
    <x v="0"/>
    <x v="60"/>
    <x v="18"/>
    <x v="18"/>
    <x v="0"/>
    <x v="111"/>
    <x v="111"/>
    <x v="111"/>
    <x v="8"/>
  </r>
  <r>
    <x v="10"/>
    <x v="0"/>
    <x v="0"/>
    <x v="0"/>
    <x v="0"/>
    <x v="0"/>
    <x v="4"/>
    <x v="10"/>
    <x v="3"/>
    <x v="1"/>
    <x v="0"/>
    <x v="12"/>
    <x v="26"/>
    <x v="26"/>
    <x v="0"/>
    <x v="112"/>
    <x v="112"/>
    <x v="112"/>
    <x v="8"/>
  </r>
  <r>
    <x v="10"/>
    <x v="0"/>
    <x v="0"/>
    <x v="0"/>
    <x v="0"/>
    <x v="0"/>
    <x v="4"/>
    <x v="10"/>
    <x v="12"/>
    <x v="11"/>
    <x v="0"/>
    <x v="61"/>
    <x v="13"/>
    <x v="13"/>
    <x v="0"/>
    <x v="113"/>
    <x v="113"/>
    <x v="113"/>
    <x v="8"/>
  </r>
  <r>
    <x v="10"/>
    <x v="0"/>
    <x v="0"/>
    <x v="0"/>
    <x v="0"/>
    <x v="0"/>
    <x v="4"/>
    <x v="10"/>
    <x v="15"/>
    <x v="14"/>
    <x v="0"/>
    <x v="62"/>
    <x v="18"/>
    <x v="18"/>
    <x v="0"/>
    <x v="114"/>
    <x v="114"/>
    <x v="114"/>
    <x v="8"/>
  </r>
  <r>
    <x v="10"/>
    <x v="0"/>
    <x v="0"/>
    <x v="0"/>
    <x v="0"/>
    <x v="0"/>
    <x v="4"/>
    <x v="10"/>
    <x v="11"/>
    <x v="10"/>
    <x v="0"/>
    <x v="1"/>
    <x v="12"/>
    <x v="12"/>
    <x v="0"/>
    <x v="115"/>
    <x v="115"/>
    <x v="115"/>
    <x v="8"/>
  </r>
  <r>
    <x v="10"/>
    <x v="0"/>
    <x v="0"/>
    <x v="0"/>
    <x v="0"/>
    <x v="0"/>
    <x v="4"/>
    <x v="10"/>
    <x v="3"/>
    <x v="1"/>
    <x v="0"/>
    <x v="23"/>
    <x v="26"/>
    <x v="26"/>
    <x v="0"/>
    <x v="116"/>
    <x v="116"/>
    <x v="116"/>
    <x v="8"/>
  </r>
  <r>
    <x v="10"/>
    <x v="0"/>
    <x v="0"/>
    <x v="0"/>
    <x v="0"/>
    <x v="0"/>
    <x v="4"/>
    <x v="10"/>
    <x v="10"/>
    <x v="9"/>
    <x v="0"/>
    <x v="63"/>
    <x v="11"/>
    <x v="11"/>
    <x v="0"/>
    <x v="117"/>
    <x v="117"/>
    <x v="117"/>
    <x v="8"/>
  </r>
  <r>
    <x v="10"/>
    <x v="0"/>
    <x v="0"/>
    <x v="0"/>
    <x v="0"/>
    <x v="0"/>
    <x v="4"/>
    <x v="10"/>
    <x v="1"/>
    <x v="1"/>
    <x v="0"/>
    <x v="19"/>
    <x v="10"/>
    <x v="10"/>
    <x v="0"/>
    <x v="118"/>
    <x v="118"/>
    <x v="118"/>
    <x v="8"/>
  </r>
  <r>
    <x v="10"/>
    <x v="0"/>
    <x v="0"/>
    <x v="0"/>
    <x v="0"/>
    <x v="0"/>
    <x v="4"/>
    <x v="10"/>
    <x v="19"/>
    <x v="18"/>
    <x v="0"/>
    <x v="1"/>
    <x v="22"/>
    <x v="22"/>
    <x v="0"/>
    <x v="119"/>
    <x v="119"/>
    <x v="119"/>
    <x v="8"/>
  </r>
  <r>
    <x v="10"/>
    <x v="0"/>
    <x v="0"/>
    <x v="0"/>
    <x v="0"/>
    <x v="0"/>
    <x v="4"/>
    <x v="10"/>
    <x v="2"/>
    <x v="2"/>
    <x v="0"/>
    <x v="12"/>
    <x v="25"/>
    <x v="25"/>
    <x v="0"/>
    <x v="83"/>
    <x v="83"/>
    <x v="83"/>
    <x v="8"/>
  </r>
  <r>
    <x v="10"/>
    <x v="0"/>
    <x v="0"/>
    <x v="0"/>
    <x v="0"/>
    <x v="0"/>
    <x v="4"/>
    <x v="10"/>
    <x v="2"/>
    <x v="2"/>
    <x v="0"/>
    <x v="64"/>
    <x v="25"/>
    <x v="25"/>
    <x v="0"/>
    <x v="120"/>
    <x v="120"/>
    <x v="120"/>
    <x v="8"/>
  </r>
  <r>
    <x v="10"/>
    <x v="0"/>
    <x v="0"/>
    <x v="0"/>
    <x v="0"/>
    <x v="0"/>
    <x v="4"/>
    <x v="10"/>
    <x v="12"/>
    <x v="11"/>
    <x v="0"/>
    <x v="2"/>
    <x v="13"/>
    <x v="13"/>
    <x v="0"/>
    <x v="121"/>
    <x v="121"/>
    <x v="121"/>
    <x v="8"/>
  </r>
  <r>
    <x v="10"/>
    <x v="0"/>
    <x v="0"/>
    <x v="0"/>
    <x v="0"/>
    <x v="0"/>
    <x v="4"/>
    <x v="10"/>
    <x v="16"/>
    <x v="15"/>
    <x v="0"/>
    <x v="65"/>
    <x v="19"/>
    <x v="19"/>
    <x v="0"/>
    <x v="122"/>
    <x v="122"/>
    <x v="122"/>
    <x v="8"/>
  </r>
  <r>
    <x v="10"/>
    <x v="0"/>
    <x v="0"/>
    <x v="0"/>
    <x v="0"/>
    <x v="0"/>
    <x v="4"/>
    <x v="10"/>
    <x v="16"/>
    <x v="15"/>
    <x v="0"/>
    <x v="26"/>
    <x v="19"/>
    <x v="19"/>
    <x v="0"/>
    <x v="123"/>
    <x v="123"/>
    <x v="123"/>
    <x v="8"/>
  </r>
  <r>
    <x v="10"/>
    <x v="0"/>
    <x v="0"/>
    <x v="0"/>
    <x v="0"/>
    <x v="0"/>
    <x v="4"/>
    <x v="10"/>
    <x v="14"/>
    <x v="13"/>
    <x v="0"/>
    <x v="2"/>
    <x v="17"/>
    <x v="17"/>
    <x v="0"/>
    <x v="124"/>
    <x v="124"/>
    <x v="124"/>
    <x v="8"/>
  </r>
  <r>
    <x v="10"/>
    <x v="0"/>
    <x v="0"/>
    <x v="0"/>
    <x v="0"/>
    <x v="0"/>
    <x v="4"/>
    <x v="10"/>
    <x v="10"/>
    <x v="9"/>
    <x v="0"/>
    <x v="1"/>
    <x v="11"/>
    <x v="11"/>
    <x v="0"/>
    <x v="125"/>
    <x v="125"/>
    <x v="125"/>
    <x v="8"/>
  </r>
  <r>
    <x v="10"/>
    <x v="0"/>
    <x v="0"/>
    <x v="0"/>
    <x v="0"/>
    <x v="0"/>
    <x v="4"/>
    <x v="10"/>
    <x v="12"/>
    <x v="11"/>
    <x v="0"/>
    <x v="66"/>
    <x v="13"/>
    <x v="13"/>
    <x v="0"/>
    <x v="126"/>
    <x v="126"/>
    <x v="126"/>
    <x v="8"/>
  </r>
  <r>
    <x v="10"/>
    <x v="0"/>
    <x v="0"/>
    <x v="0"/>
    <x v="0"/>
    <x v="0"/>
    <x v="4"/>
    <x v="10"/>
    <x v="20"/>
    <x v="19"/>
    <x v="0"/>
    <x v="14"/>
    <x v="23"/>
    <x v="23"/>
    <x v="0"/>
    <x v="127"/>
    <x v="127"/>
    <x v="127"/>
    <x v="8"/>
  </r>
  <r>
    <x v="10"/>
    <x v="0"/>
    <x v="0"/>
    <x v="0"/>
    <x v="0"/>
    <x v="0"/>
    <x v="4"/>
    <x v="10"/>
    <x v="14"/>
    <x v="13"/>
    <x v="0"/>
    <x v="2"/>
    <x v="17"/>
    <x v="17"/>
    <x v="0"/>
    <x v="124"/>
    <x v="124"/>
    <x v="124"/>
    <x v="8"/>
  </r>
  <r>
    <x v="10"/>
    <x v="0"/>
    <x v="0"/>
    <x v="0"/>
    <x v="0"/>
    <x v="0"/>
    <x v="4"/>
    <x v="10"/>
    <x v="13"/>
    <x v="12"/>
    <x v="0"/>
    <x v="1"/>
    <x v="15"/>
    <x v="15"/>
    <x v="0"/>
    <x v="128"/>
    <x v="128"/>
    <x v="128"/>
    <x v="8"/>
  </r>
  <r>
    <x v="10"/>
    <x v="0"/>
    <x v="0"/>
    <x v="0"/>
    <x v="0"/>
    <x v="0"/>
    <x v="4"/>
    <x v="10"/>
    <x v="2"/>
    <x v="2"/>
    <x v="0"/>
    <x v="32"/>
    <x v="25"/>
    <x v="25"/>
    <x v="0"/>
    <x v="129"/>
    <x v="129"/>
    <x v="129"/>
    <x v="8"/>
  </r>
  <r>
    <x v="10"/>
    <x v="0"/>
    <x v="0"/>
    <x v="0"/>
    <x v="0"/>
    <x v="0"/>
    <x v="4"/>
    <x v="10"/>
    <x v="15"/>
    <x v="14"/>
    <x v="0"/>
    <x v="1"/>
    <x v="18"/>
    <x v="18"/>
    <x v="0"/>
    <x v="130"/>
    <x v="130"/>
    <x v="130"/>
    <x v="8"/>
  </r>
  <r>
    <x v="10"/>
    <x v="0"/>
    <x v="0"/>
    <x v="0"/>
    <x v="0"/>
    <x v="0"/>
    <x v="4"/>
    <x v="10"/>
    <x v="15"/>
    <x v="14"/>
    <x v="0"/>
    <x v="67"/>
    <x v="18"/>
    <x v="18"/>
    <x v="0"/>
    <x v="131"/>
    <x v="131"/>
    <x v="131"/>
    <x v="8"/>
  </r>
  <r>
    <x v="10"/>
    <x v="0"/>
    <x v="0"/>
    <x v="0"/>
    <x v="0"/>
    <x v="0"/>
    <x v="4"/>
    <x v="10"/>
    <x v="6"/>
    <x v="5"/>
    <x v="0"/>
    <x v="68"/>
    <x v="14"/>
    <x v="14"/>
    <x v="0"/>
    <x v="132"/>
    <x v="132"/>
    <x v="132"/>
    <x v="8"/>
  </r>
  <r>
    <x v="10"/>
    <x v="0"/>
    <x v="0"/>
    <x v="0"/>
    <x v="0"/>
    <x v="0"/>
    <x v="4"/>
    <x v="10"/>
    <x v="6"/>
    <x v="5"/>
    <x v="0"/>
    <x v="12"/>
    <x v="14"/>
    <x v="14"/>
    <x v="0"/>
    <x v="133"/>
    <x v="133"/>
    <x v="133"/>
    <x v="8"/>
  </r>
  <r>
    <x v="10"/>
    <x v="0"/>
    <x v="0"/>
    <x v="0"/>
    <x v="0"/>
    <x v="0"/>
    <x v="4"/>
    <x v="10"/>
    <x v="23"/>
    <x v="22"/>
    <x v="0"/>
    <x v="12"/>
    <x v="28"/>
    <x v="28"/>
    <x v="0"/>
    <x v="134"/>
    <x v="134"/>
    <x v="134"/>
    <x v="8"/>
  </r>
  <r>
    <x v="10"/>
    <x v="0"/>
    <x v="0"/>
    <x v="0"/>
    <x v="0"/>
    <x v="0"/>
    <x v="4"/>
    <x v="10"/>
    <x v="27"/>
    <x v="26"/>
    <x v="0"/>
    <x v="2"/>
    <x v="32"/>
    <x v="32"/>
    <x v="0"/>
    <x v="135"/>
    <x v="135"/>
    <x v="135"/>
    <x v="8"/>
  </r>
  <r>
    <x v="10"/>
    <x v="0"/>
    <x v="0"/>
    <x v="0"/>
    <x v="0"/>
    <x v="0"/>
    <x v="4"/>
    <x v="10"/>
    <x v="27"/>
    <x v="26"/>
    <x v="0"/>
    <x v="26"/>
    <x v="32"/>
    <x v="32"/>
    <x v="0"/>
    <x v="136"/>
    <x v="136"/>
    <x v="136"/>
    <x v="8"/>
  </r>
  <r>
    <x v="10"/>
    <x v="0"/>
    <x v="0"/>
    <x v="0"/>
    <x v="0"/>
    <x v="0"/>
    <x v="4"/>
    <x v="10"/>
    <x v="6"/>
    <x v="5"/>
    <x v="0"/>
    <x v="69"/>
    <x v="14"/>
    <x v="14"/>
    <x v="0"/>
    <x v="137"/>
    <x v="137"/>
    <x v="137"/>
    <x v="8"/>
  </r>
  <r>
    <x v="10"/>
    <x v="0"/>
    <x v="0"/>
    <x v="0"/>
    <x v="0"/>
    <x v="0"/>
    <x v="4"/>
    <x v="10"/>
    <x v="10"/>
    <x v="9"/>
    <x v="0"/>
    <x v="21"/>
    <x v="11"/>
    <x v="11"/>
    <x v="0"/>
    <x v="138"/>
    <x v="138"/>
    <x v="138"/>
    <x v="8"/>
  </r>
  <r>
    <x v="11"/>
    <x v="0"/>
    <x v="0"/>
    <x v="0"/>
    <x v="0"/>
    <x v="0"/>
    <x v="5"/>
    <x v="11"/>
    <x v="3"/>
    <x v="1"/>
    <x v="0"/>
    <x v="70"/>
    <x v="26"/>
    <x v="26"/>
    <x v="0"/>
    <x v="139"/>
    <x v="139"/>
    <x v="139"/>
    <x v="5"/>
  </r>
  <r>
    <x v="11"/>
    <x v="0"/>
    <x v="0"/>
    <x v="0"/>
    <x v="0"/>
    <x v="0"/>
    <x v="5"/>
    <x v="11"/>
    <x v="6"/>
    <x v="5"/>
    <x v="0"/>
    <x v="16"/>
    <x v="14"/>
    <x v="14"/>
    <x v="0"/>
    <x v="140"/>
    <x v="140"/>
    <x v="140"/>
    <x v="5"/>
  </r>
  <r>
    <x v="11"/>
    <x v="0"/>
    <x v="0"/>
    <x v="0"/>
    <x v="0"/>
    <x v="0"/>
    <x v="5"/>
    <x v="11"/>
    <x v="10"/>
    <x v="9"/>
    <x v="0"/>
    <x v="71"/>
    <x v="11"/>
    <x v="11"/>
    <x v="0"/>
    <x v="141"/>
    <x v="141"/>
    <x v="141"/>
    <x v="5"/>
  </r>
  <r>
    <x v="11"/>
    <x v="0"/>
    <x v="0"/>
    <x v="0"/>
    <x v="0"/>
    <x v="0"/>
    <x v="5"/>
    <x v="11"/>
    <x v="28"/>
    <x v="27"/>
    <x v="0"/>
    <x v="72"/>
    <x v="33"/>
    <x v="33"/>
    <x v="0"/>
    <x v="142"/>
    <x v="142"/>
    <x v="142"/>
    <x v="5"/>
  </r>
  <r>
    <x v="11"/>
    <x v="0"/>
    <x v="0"/>
    <x v="0"/>
    <x v="0"/>
    <x v="0"/>
    <x v="5"/>
    <x v="11"/>
    <x v="19"/>
    <x v="18"/>
    <x v="0"/>
    <x v="73"/>
    <x v="22"/>
    <x v="22"/>
    <x v="0"/>
    <x v="143"/>
    <x v="143"/>
    <x v="143"/>
    <x v="5"/>
  </r>
  <r>
    <x v="11"/>
    <x v="0"/>
    <x v="0"/>
    <x v="0"/>
    <x v="0"/>
    <x v="0"/>
    <x v="5"/>
    <x v="11"/>
    <x v="1"/>
    <x v="1"/>
    <x v="0"/>
    <x v="32"/>
    <x v="10"/>
    <x v="10"/>
    <x v="0"/>
    <x v="144"/>
    <x v="144"/>
    <x v="144"/>
    <x v="5"/>
  </r>
  <r>
    <x v="11"/>
    <x v="0"/>
    <x v="0"/>
    <x v="0"/>
    <x v="0"/>
    <x v="0"/>
    <x v="5"/>
    <x v="11"/>
    <x v="22"/>
    <x v="21"/>
    <x v="0"/>
    <x v="12"/>
    <x v="27"/>
    <x v="27"/>
    <x v="0"/>
    <x v="108"/>
    <x v="108"/>
    <x v="108"/>
    <x v="5"/>
  </r>
  <r>
    <x v="11"/>
    <x v="0"/>
    <x v="0"/>
    <x v="0"/>
    <x v="0"/>
    <x v="0"/>
    <x v="5"/>
    <x v="11"/>
    <x v="14"/>
    <x v="13"/>
    <x v="0"/>
    <x v="74"/>
    <x v="17"/>
    <x v="17"/>
    <x v="0"/>
    <x v="145"/>
    <x v="145"/>
    <x v="145"/>
    <x v="5"/>
  </r>
  <r>
    <x v="11"/>
    <x v="0"/>
    <x v="0"/>
    <x v="0"/>
    <x v="0"/>
    <x v="0"/>
    <x v="5"/>
    <x v="11"/>
    <x v="17"/>
    <x v="16"/>
    <x v="0"/>
    <x v="68"/>
    <x v="20"/>
    <x v="20"/>
    <x v="0"/>
    <x v="146"/>
    <x v="146"/>
    <x v="146"/>
    <x v="5"/>
  </r>
  <r>
    <x v="11"/>
    <x v="0"/>
    <x v="0"/>
    <x v="0"/>
    <x v="0"/>
    <x v="0"/>
    <x v="5"/>
    <x v="11"/>
    <x v="16"/>
    <x v="15"/>
    <x v="0"/>
    <x v="75"/>
    <x v="19"/>
    <x v="19"/>
    <x v="0"/>
    <x v="147"/>
    <x v="147"/>
    <x v="147"/>
    <x v="5"/>
  </r>
  <r>
    <x v="11"/>
    <x v="0"/>
    <x v="0"/>
    <x v="0"/>
    <x v="0"/>
    <x v="0"/>
    <x v="5"/>
    <x v="11"/>
    <x v="29"/>
    <x v="28"/>
    <x v="0"/>
    <x v="1"/>
    <x v="34"/>
    <x v="34"/>
    <x v="0"/>
    <x v="148"/>
    <x v="148"/>
    <x v="148"/>
    <x v="5"/>
  </r>
  <r>
    <x v="11"/>
    <x v="0"/>
    <x v="0"/>
    <x v="0"/>
    <x v="0"/>
    <x v="0"/>
    <x v="5"/>
    <x v="11"/>
    <x v="15"/>
    <x v="14"/>
    <x v="0"/>
    <x v="76"/>
    <x v="18"/>
    <x v="18"/>
    <x v="0"/>
    <x v="149"/>
    <x v="149"/>
    <x v="149"/>
    <x v="5"/>
  </r>
  <r>
    <x v="11"/>
    <x v="0"/>
    <x v="0"/>
    <x v="0"/>
    <x v="0"/>
    <x v="0"/>
    <x v="5"/>
    <x v="11"/>
    <x v="12"/>
    <x v="11"/>
    <x v="0"/>
    <x v="77"/>
    <x v="13"/>
    <x v="13"/>
    <x v="0"/>
    <x v="150"/>
    <x v="150"/>
    <x v="150"/>
    <x v="5"/>
  </r>
  <r>
    <x v="11"/>
    <x v="0"/>
    <x v="0"/>
    <x v="0"/>
    <x v="0"/>
    <x v="0"/>
    <x v="5"/>
    <x v="11"/>
    <x v="26"/>
    <x v="25"/>
    <x v="0"/>
    <x v="19"/>
    <x v="31"/>
    <x v="31"/>
    <x v="0"/>
    <x v="151"/>
    <x v="151"/>
    <x v="151"/>
    <x v="5"/>
  </r>
  <r>
    <x v="11"/>
    <x v="0"/>
    <x v="0"/>
    <x v="0"/>
    <x v="0"/>
    <x v="0"/>
    <x v="5"/>
    <x v="11"/>
    <x v="27"/>
    <x v="26"/>
    <x v="0"/>
    <x v="26"/>
    <x v="32"/>
    <x v="32"/>
    <x v="0"/>
    <x v="136"/>
    <x v="136"/>
    <x v="136"/>
    <x v="5"/>
  </r>
  <r>
    <x v="11"/>
    <x v="0"/>
    <x v="0"/>
    <x v="0"/>
    <x v="0"/>
    <x v="0"/>
    <x v="5"/>
    <x v="11"/>
    <x v="23"/>
    <x v="22"/>
    <x v="0"/>
    <x v="12"/>
    <x v="28"/>
    <x v="28"/>
    <x v="0"/>
    <x v="134"/>
    <x v="134"/>
    <x v="134"/>
    <x v="5"/>
  </r>
  <r>
    <x v="11"/>
    <x v="0"/>
    <x v="0"/>
    <x v="0"/>
    <x v="0"/>
    <x v="0"/>
    <x v="5"/>
    <x v="11"/>
    <x v="30"/>
    <x v="29"/>
    <x v="0"/>
    <x v="78"/>
    <x v="35"/>
    <x v="35"/>
    <x v="0"/>
    <x v="152"/>
    <x v="152"/>
    <x v="152"/>
    <x v="5"/>
  </r>
  <r>
    <x v="11"/>
    <x v="0"/>
    <x v="0"/>
    <x v="0"/>
    <x v="0"/>
    <x v="0"/>
    <x v="5"/>
    <x v="11"/>
    <x v="20"/>
    <x v="19"/>
    <x v="0"/>
    <x v="78"/>
    <x v="23"/>
    <x v="23"/>
    <x v="0"/>
    <x v="153"/>
    <x v="153"/>
    <x v="153"/>
    <x v="5"/>
  </r>
  <r>
    <x v="11"/>
    <x v="0"/>
    <x v="0"/>
    <x v="0"/>
    <x v="0"/>
    <x v="0"/>
    <x v="5"/>
    <x v="11"/>
    <x v="31"/>
    <x v="30"/>
    <x v="0"/>
    <x v="1"/>
    <x v="36"/>
    <x v="36"/>
    <x v="0"/>
    <x v="154"/>
    <x v="154"/>
    <x v="154"/>
    <x v="5"/>
  </r>
  <r>
    <x v="11"/>
    <x v="0"/>
    <x v="0"/>
    <x v="0"/>
    <x v="0"/>
    <x v="0"/>
    <x v="5"/>
    <x v="11"/>
    <x v="25"/>
    <x v="24"/>
    <x v="0"/>
    <x v="19"/>
    <x v="30"/>
    <x v="30"/>
    <x v="0"/>
    <x v="155"/>
    <x v="155"/>
    <x v="155"/>
    <x v="5"/>
  </r>
  <r>
    <x v="11"/>
    <x v="0"/>
    <x v="0"/>
    <x v="0"/>
    <x v="0"/>
    <x v="0"/>
    <x v="5"/>
    <x v="11"/>
    <x v="21"/>
    <x v="20"/>
    <x v="0"/>
    <x v="79"/>
    <x v="24"/>
    <x v="24"/>
    <x v="0"/>
    <x v="156"/>
    <x v="156"/>
    <x v="156"/>
    <x v="5"/>
  </r>
  <r>
    <x v="11"/>
    <x v="0"/>
    <x v="0"/>
    <x v="0"/>
    <x v="0"/>
    <x v="0"/>
    <x v="5"/>
    <x v="11"/>
    <x v="32"/>
    <x v="31"/>
    <x v="0"/>
    <x v="78"/>
    <x v="37"/>
    <x v="37"/>
    <x v="0"/>
    <x v="157"/>
    <x v="157"/>
    <x v="157"/>
    <x v="5"/>
  </r>
  <r>
    <x v="11"/>
    <x v="0"/>
    <x v="0"/>
    <x v="0"/>
    <x v="0"/>
    <x v="0"/>
    <x v="5"/>
    <x v="11"/>
    <x v="2"/>
    <x v="2"/>
    <x v="0"/>
    <x v="28"/>
    <x v="25"/>
    <x v="25"/>
    <x v="0"/>
    <x v="158"/>
    <x v="158"/>
    <x v="158"/>
    <x v="5"/>
  </r>
  <r>
    <x v="11"/>
    <x v="0"/>
    <x v="0"/>
    <x v="0"/>
    <x v="0"/>
    <x v="0"/>
    <x v="5"/>
    <x v="11"/>
    <x v="18"/>
    <x v="17"/>
    <x v="0"/>
    <x v="80"/>
    <x v="21"/>
    <x v="21"/>
    <x v="0"/>
    <x v="159"/>
    <x v="159"/>
    <x v="159"/>
    <x v="5"/>
  </r>
  <r>
    <x v="11"/>
    <x v="0"/>
    <x v="0"/>
    <x v="0"/>
    <x v="0"/>
    <x v="0"/>
    <x v="5"/>
    <x v="11"/>
    <x v="8"/>
    <x v="7"/>
    <x v="0"/>
    <x v="14"/>
    <x v="8"/>
    <x v="8"/>
    <x v="0"/>
    <x v="92"/>
    <x v="92"/>
    <x v="92"/>
    <x v="5"/>
  </r>
  <r>
    <x v="11"/>
    <x v="0"/>
    <x v="0"/>
    <x v="0"/>
    <x v="0"/>
    <x v="0"/>
    <x v="5"/>
    <x v="11"/>
    <x v="5"/>
    <x v="4"/>
    <x v="0"/>
    <x v="81"/>
    <x v="16"/>
    <x v="16"/>
    <x v="0"/>
    <x v="160"/>
    <x v="160"/>
    <x v="160"/>
    <x v="5"/>
  </r>
  <r>
    <x v="12"/>
    <x v="0"/>
    <x v="0"/>
    <x v="0"/>
    <x v="0"/>
    <x v="0"/>
    <x v="5"/>
    <x v="12"/>
    <x v="13"/>
    <x v="12"/>
    <x v="0"/>
    <x v="82"/>
    <x v="15"/>
    <x v="15"/>
    <x v="0"/>
    <x v="161"/>
    <x v="161"/>
    <x v="161"/>
    <x v="5"/>
  </r>
  <r>
    <x v="12"/>
    <x v="0"/>
    <x v="0"/>
    <x v="0"/>
    <x v="0"/>
    <x v="0"/>
    <x v="5"/>
    <x v="12"/>
    <x v="11"/>
    <x v="10"/>
    <x v="0"/>
    <x v="83"/>
    <x v="12"/>
    <x v="12"/>
    <x v="0"/>
    <x v="162"/>
    <x v="162"/>
    <x v="162"/>
    <x v="5"/>
  </r>
  <r>
    <x v="13"/>
    <x v="0"/>
    <x v="0"/>
    <x v="0"/>
    <x v="0"/>
    <x v="0"/>
    <x v="6"/>
    <x v="13"/>
    <x v="32"/>
    <x v="31"/>
    <x v="0"/>
    <x v="2"/>
    <x v="37"/>
    <x v="37"/>
    <x v="0"/>
    <x v="163"/>
    <x v="163"/>
    <x v="163"/>
    <x v="5"/>
  </r>
  <r>
    <x v="13"/>
    <x v="0"/>
    <x v="0"/>
    <x v="0"/>
    <x v="0"/>
    <x v="0"/>
    <x v="6"/>
    <x v="13"/>
    <x v="30"/>
    <x v="29"/>
    <x v="0"/>
    <x v="2"/>
    <x v="35"/>
    <x v="35"/>
    <x v="0"/>
    <x v="164"/>
    <x v="164"/>
    <x v="164"/>
    <x v="5"/>
  </r>
  <r>
    <x v="13"/>
    <x v="0"/>
    <x v="0"/>
    <x v="0"/>
    <x v="0"/>
    <x v="0"/>
    <x v="6"/>
    <x v="13"/>
    <x v="15"/>
    <x v="14"/>
    <x v="0"/>
    <x v="2"/>
    <x v="18"/>
    <x v="18"/>
    <x v="0"/>
    <x v="165"/>
    <x v="165"/>
    <x v="165"/>
    <x v="5"/>
  </r>
  <r>
    <x v="13"/>
    <x v="0"/>
    <x v="0"/>
    <x v="0"/>
    <x v="0"/>
    <x v="0"/>
    <x v="6"/>
    <x v="13"/>
    <x v="17"/>
    <x v="16"/>
    <x v="0"/>
    <x v="2"/>
    <x v="20"/>
    <x v="20"/>
    <x v="0"/>
    <x v="166"/>
    <x v="166"/>
    <x v="166"/>
    <x v="5"/>
  </r>
  <r>
    <x v="13"/>
    <x v="0"/>
    <x v="0"/>
    <x v="0"/>
    <x v="0"/>
    <x v="0"/>
    <x v="6"/>
    <x v="13"/>
    <x v="11"/>
    <x v="10"/>
    <x v="0"/>
    <x v="84"/>
    <x v="12"/>
    <x v="12"/>
    <x v="0"/>
    <x v="167"/>
    <x v="167"/>
    <x v="167"/>
    <x v="5"/>
  </r>
  <r>
    <x v="13"/>
    <x v="0"/>
    <x v="0"/>
    <x v="0"/>
    <x v="0"/>
    <x v="0"/>
    <x v="6"/>
    <x v="13"/>
    <x v="28"/>
    <x v="27"/>
    <x v="0"/>
    <x v="17"/>
    <x v="33"/>
    <x v="33"/>
    <x v="0"/>
    <x v="168"/>
    <x v="168"/>
    <x v="168"/>
    <x v="5"/>
  </r>
  <r>
    <x v="13"/>
    <x v="0"/>
    <x v="0"/>
    <x v="0"/>
    <x v="0"/>
    <x v="0"/>
    <x v="6"/>
    <x v="13"/>
    <x v="5"/>
    <x v="4"/>
    <x v="0"/>
    <x v="1"/>
    <x v="16"/>
    <x v="16"/>
    <x v="0"/>
    <x v="37"/>
    <x v="37"/>
    <x v="37"/>
    <x v="5"/>
  </r>
  <r>
    <x v="13"/>
    <x v="0"/>
    <x v="0"/>
    <x v="0"/>
    <x v="0"/>
    <x v="0"/>
    <x v="6"/>
    <x v="13"/>
    <x v="14"/>
    <x v="13"/>
    <x v="0"/>
    <x v="17"/>
    <x v="17"/>
    <x v="17"/>
    <x v="0"/>
    <x v="169"/>
    <x v="169"/>
    <x v="169"/>
    <x v="5"/>
  </r>
  <r>
    <x v="13"/>
    <x v="0"/>
    <x v="0"/>
    <x v="0"/>
    <x v="0"/>
    <x v="0"/>
    <x v="6"/>
    <x v="13"/>
    <x v="18"/>
    <x v="17"/>
    <x v="0"/>
    <x v="85"/>
    <x v="21"/>
    <x v="21"/>
    <x v="0"/>
    <x v="170"/>
    <x v="170"/>
    <x v="170"/>
    <x v="5"/>
  </r>
  <r>
    <x v="13"/>
    <x v="0"/>
    <x v="0"/>
    <x v="0"/>
    <x v="0"/>
    <x v="0"/>
    <x v="6"/>
    <x v="13"/>
    <x v="12"/>
    <x v="11"/>
    <x v="0"/>
    <x v="19"/>
    <x v="13"/>
    <x v="13"/>
    <x v="0"/>
    <x v="171"/>
    <x v="171"/>
    <x v="171"/>
    <x v="5"/>
  </r>
  <r>
    <x v="13"/>
    <x v="0"/>
    <x v="0"/>
    <x v="0"/>
    <x v="0"/>
    <x v="0"/>
    <x v="6"/>
    <x v="13"/>
    <x v="13"/>
    <x v="12"/>
    <x v="0"/>
    <x v="12"/>
    <x v="15"/>
    <x v="15"/>
    <x v="0"/>
    <x v="172"/>
    <x v="172"/>
    <x v="172"/>
    <x v="5"/>
  </r>
  <r>
    <x v="13"/>
    <x v="0"/>
    <x v="0"/>
    <x v="0"/>
    <x v="0"/>
    <x v="0"/>
    <x v="6"/>
    <x v="13"/>
    <x v="3"/>
    <x v="1"/>
    <x v="0"/>
    <x v="21"/>
    <x v="26"/>
    <x v="26"/>
    <x v="0"/>
    <x v="173"/>
    <x v="173"/>
    <x v="173"/>
    <x v="5"/>
  </r>
  <r>
    <x v="13"/>
    <x v="0"/>
    <x v="0"/>
    <x v="0"/>
    <x v="0"/>
    <x v="0"/>
    <x v="6"/>
    <x v="13"/>
    <x v="11"/>
    <x v="10"/>
    <x v="0"/>
    <x v="12"/>
    <x v="12"/>
    <x v="12"/>
    <x v="0"/>
    <x v="174"/>
    <x v="174"/>
    <x v="174"/>
    <x v="5"/>
  </r>
  <r>
    <x v="13"/>
    <x v="0"/>
    <x v="0"/>
    <x v="0"/>
    <x v="0"/>
    <x v="0"/>
    <x v="6"/>
    <x v="13"/>
    <x v="13"/>
    <x v="12"/>
    <x v="0"/>
    <x v="15"/>
    <x v="15"/>
    <x v="15"/>
    <x v="0"/>
    <x v="175"/>
    <x v="175"/>
    <x v="175"/>
    <x v="5"/>
  </r>
  <r>
    <x v="13"/>
    <x v="0"/>
    <x v="0"/>
    <x v="0"/>
    <x v="0"/>
    <x v="0"/>
    <x v="6"/>
    <x v="13"/>
    <x v="6"/>
    <x v="5"/>
    <x v="0"/>
    <x v="2"/>
    <x v="14"/>
    <x v="14"/>
    <x v="0"/>
    <x v="176"/>
    <x v="176"/>
    <x v="176"/>
    <x v="5"/>
  </r>
  <r>
    <x v="13"/>
    <x v="0"/>
    <x v="0"/>
    <x v="0"/>
    <x v="0"/>
    <x v="0"/>
    <x v="6"/>
    <x v="13"/>
    <x v="33"/>
    <x v="32"/>
    <x v="0"/>
    <x v="1"/>
    <x v="38"/>
    <x v="38"/>
    <x v="0"/>
    <x v="177"/>
    <x v="177"/>
    <x v="177"/>
    <x v="5"/>
  </r>
  <r>
    <x v="13"/>
    <x v="0"/>
    <x v="0"/>
    <x v="0"/>
    <x v="0"/>
    <x v="0"/>
    <x v="6"/>
    <x v="13"/>
    <x v="10"/>
    <x v="9"/>
    <x v="0"/>
    <x v="17"/>
    <x v="11"/>
    <x v="11"/>
    <x v="0"/>
    <x v="178"/>
    <x v="178"/>
    <x v="178"/>
    <x v="5"/>
  </r>
  <r>
    <x v="13"/>
    <x v="0"/>
    <x v="0"/>
    <x v="0"/>
    <x v="0"/>
    <x v="0"/>
    <x v="6"/>
    <x v="13"/>
    <x v="18"/>
    <x v="17"/>
    <x v="0"/>
    <x v="31"/>
    <x v="21"/>
    <x v="21"/>
    <x v="0"/>
    <x v="43"/>
    <x v="43"/>
    <x v="43"/>
    <x v="5"/>
  </r>
  <r>
    <x v="13"/>
    <x v="0"/>
    <x v="0"/>
    <x v="0"/>
    <x v="0"/>
    <x v="0"/>
    <x v="6"/>
    <x v="13"/>
    <x v="9"/>
    <x v="8"/>
    <x v="0"/>
    <x v="12"/>
    <x v="39"/>
    <x v="39"/>
    <x v="0"/>
    <x v="179"/>
    <x v="179"/>
    <x v="179"/>
    <x v="5"/>
  </r>
  <r>
    <x v="14"/>
    <x v="0"/>
    <x v="0"/>
    <x v="0"/>
    <x v="0"/>
    <x v="0"/>
    <x v="7"/>
    <x v="14"/>
    <x v="14"/>
    <x v="13"/>
    <x v="0"/>
    <x v="63"/>
    <x v="17"/>
    <x v="17"/>
    <x v="0"/>
    <x v="180"/>
    <x v="180"/>
    <x v="180"/>
    <x v="1"/>
  </r>
  <r>
    <x v="14"/>
    <x v="0"/>
    <x v="0"/>
    <x v="0"/>
    <x v="0"/>
    <x v="0"/>
    <x v="7"/>
    <x v="14"/>
    <x v="2"/>
    <x v="2"/>
    <x v="0"/>
    <x v="68"/>
    <x v="25"/>
    <x v="25"/>
    <x v="0"/>
    <x v="181"/>
    <x v="181"/>
    <x v="181"/>
    <x v="1"/>
  </r>
  <r>
    <x v="14"/>
    <x v="0"/>
    <x v="0"/>
    <x v="0"/>
    <x v="0"/>
    <x v="0"/>
    <x v="7"/>
    <x v="14"/>
    <x v="6"/>
    <x v="5"/>
    <x v="0"/>
    <x v="12"/>
    <x v="14"/>
    <x v="14"/>
    <x v="0"/>
    <x v="133"/>
    <x v="133"/>
    <x v="133"/>
    <x v="1"/>
  </r>
  <r>
    <x v="14"/>
    <x v="0"/>
    <x v="0"/>
    <x v="0"/>
    <x v="0"/>
    <x v="0"/>
    <x v="7"/>
    <x v="14"/>
    <x v="13"/>
    <x v="12"/>
    <x v="0"/>
    <x v="86"/>
    <x v="15"/>
    <x v="15"/>
    <x v="0"/>
    <x v="182"/>
    <x v="182"/>
    <x v="182"/>
    <x v="1"/>
  </r>
  <r>
    <x v="14"/>
    <x v="0"/>
    <x v="0"/>
    <x v="0"/>
    <x v="0"/>
    <x v="0"/>
    <x v="7"/>
    <x v="14"/>
    <x v="10"/>
    <x v="9"/>
    <x v="0"/>
    <x v="15"/>
    <x v="11"/>
    <x v="11"/>
    <x v="0"/>
    <x v="183"/>
    <x v="183"/>
    <x v="183"/>
    <x v="1"/>
  </r>
  <r>
    <x v="14"/>
    <x v="0"/>
    <x v="0"/>
    <x v="0"/>
    <x v="0"/>
    <x v="0"/>
    <x v="7"/>
    <x v="14"/>
    <x v="20"/>
    <x v="19"/>
    <x v="0"/>
    <x v="87"/>
    <x v="23"/>
    <x v="23"/>
    <x v="0"/>
    <x v="184"/>
    <x v="184"/>
    <x v="184"/>
    <x v="1"/>
  </r>
  <r>
    <x v="14"/>
    <x v="0"/>
    <x v="0"/>
    <x v="0"/>
    <x v="0"/>
    <x v="0"/>
    <x v="7"/>
    <x v="14"/>
    <x v="18"/>
    <x v="17"/>
    <x v="0"/>
    <x v="85"/>
    <x v="21"/>
    <x v="21"/>
    <x v="0"/>
    <x v="170"/>
    <x v="170"/>
    <x v="170"/>
    <x v="1"/>
  </r>
  <r>
    <x v="14"/>
    <x v="0"/>
    <x v="0"/>
    <x v="0"/>
    <x v="0"/>
    <x v="0"/>
    <x v="7"/>
    <x v="14"/>
    <x v="15"/>
    <x v="14"/>
    <x v="0"/>
    <x v="15"/>
    <x v="18"/>
    <x v="18"/>
    <x v="0"/>
    <x v="185"/>
    <x v="185"/>
    <x v="185"/>
    <x v="1"/>
  </r>
  <r>
    <x v="14"/>
    <x v="0"/>
    <x v="0"/>
    <x v="0"/>
    <x v="0"/>
    <x v="0"/>
    <x v="7"/>
    <x v="14"/>
    <x v="17"/>
    <x v="16"/>
    <x v="0"/>
    <x v="1"/>
    <x v="20"/>
    <x v="20"/>
    <x v="0"/>
    <x v="42"/>
    <x v="42"/>
    <x v="42"/>
    <x v="1"/>
  </r>
  <r>
    <x v="14"/>
    <x v="0"/>
    <x v="0"/>
    <x v="0"/>
    <x v="0"/>
    <x v="0"/>
    <x v="7"/>
    <x v="14"/>
    <x v="12"/>
    <x v="11"/>
    <x v="0"/>
    <x v="28"/>
    <x v="13"/>
    <x v="13"/>
    <x v="0"/>
    <x v="186"/>
    <x v="186"/>
    <x v="186"/>
    <x v="1"/>
  </r>
  <r>
    <x v="14"/>
    <x v="0"/>
    <x v="0"/>
    <x v="0"/>
    <x v="0"/>
    <x v="0"/>
    <x v="7"/>
    <x v="14"/>
    <x v="19"/>
    <x v="18"/>
    <x v="0"/>
    <x v="2"/>
    <x v="22"/>
    <x v="22"/>
    <x v="0"/>
    <x v="187"/>
    <x v="187"/>
    <x v="187"/>
    <x v="1"/>
  </r>
  <r>
    <x v="14"/>
    <x v="0"/>
    <x v="0"/>
    <x v="0"/>
    <x v="0"/>
    <x v="0"/>
    <x v="7"/>
    <x v="14"/>
    <x v="21"/>
    <x v="20"/>
    <x v="0"/>
    <x v="41"/>
    <x v="24"/>
    <x v="24"/>
    <x v="0"/>
    <x v="188"/>
    <x v="188"/>
    <x v="188"/>
    <x v="1"/>
  </r>
  <r>
    <x v="14"/>
    <x v="0"/>
    <x v="0"/>
    <x v="0"/>
    <x v="0"/>
    <x v="0"/>
    <x v="7"/>
    <x v="14"/>
    <x v="1"/>
    <x v="1"/>
    <x v="0"/>
    <x v="12"/>
    <x v="10"/>
    <x v="10"/>
    <x v="0"/>
    <x v="30"/>
    <x v="30"/>
    <x v="30"/>
    <x v="1"/>
  </r>
  <r>
    <x v="14"/>
    <x v="0"/>
    <x v="0"/>
    <x v="0"/>
    <x v="0"/>
    <x v="0"/>
    <x v="7"/>
    <x v="14"/>
    <x v="5"/>
    <x v="4"/>
    <x v="0"/>
    <x v="12"/>
    <x v="16"/>
    <x v="16"/>
    <x v="0"/>
    <x v="189"/>
    <x v="189"/>
    <x v="189"/>
    <x v="1"/>
  </r>
  <r>
    <x v="14"/>
    <x v="0"/>
    <x v="0"/>
    <x v="0"/>
    <x v="0"/>
    <x v="0"/>
    <x v="7"/>
    <x v="14"/>
    <x v="16"/>
    <x v="15"/>
    <x v="0"/>
    <x v="88"/>
    <x v="19"/>
    <x v="19"/>
    <x v="0"/>
    <x v="190"/>
    <x v="190"/>
    <x v="190"/>
    <x v="1"/>
  </r>
  <r>
    <x v="14"/>
    <x v="0"/>
    <x v="0"/>
    <x v="0"/>
    <x v="0"/>
    <x v="0"/>
    <x v="7"/>
    <x v="14"/>
    <x v="11"/>
    <x v="10"/>
    <x v="0"/>
    <x v="89"/>
    <x v="12"/>
    <x v="12"/>
    <x v="0"/>
    <x v="191"/>
    <x v="191"/>
    <x v="19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T1:V36" firstHeaderRow="0" firstDataRow="1" firstDataCol="1"/>
  <pivotFields count="19">
    <pivotField compact="0" showAll="0">
      <items count="16">
        <item x="9"/>
        <item x="8"/>
        <item x="7"/>
        <item x="6"/>
        <item x="5"/>
        <item x="4"/>
        <item x="3"/>
        <item x="2"/>
        <item x="1"/>
        <item x="0"/>
        <item x="14"/>
        <item x="13"/>
        <item x="12"/>
        <item x="11"/>
        <item x="1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9">
        <item x="7"/>
        <item x="6"/>
        <item x="4"/>
        <item x="5"/>
        <item x="2"/>
        <item x="1"/>
        <item x="0"/>
        <item x="3"/>
        <item t="default"/>
      </items>
    </pivotField>
    <pivotField compact="0" showAll="0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compact="0" showAll="0">
      <items count="35">
        <item x="13"/>
        <item x="11"/>
        <item x="15"/>
        <item x="17"/>
        <item x="1"/>
        <item x="18"/>
        <item x="14"/>
        <item x="21"/>
        <item x="10"/>
        <item x="2"/>
        <item x="16"/>
        <item x="33"/>
        <item x="25"/>
        <item x="5"/>
        <item x="6"/>
        <item x="7"/>
        <item x="29"/>
        <item x="32"/>
        <item x="30"/>
        <item x="28"/>
        <item x="19"/>
        <item x="3"/>
        <item x="24"/>
        <item x="26"/>
        <item x="27"/>
        <item x="23"/>
        <item x="22"/>
        <item x="31"/>
        <item x="0"/>
        <item x="4"/>
        <item x="9"/>
        <item x="20"/>
        <item x="8"/>
        <item x="12"/>
        <item t="default"/>
      </items>
    </pivotField>
    <pivotField compact="0" showAll="0">
      <items count="34">
        <item x="18"/>
        <item x="22"/>
        <item x="21"/>
        <item x="27"/>
        <item x="25"/>
        <item x="26"/>
        <item x="3"/>
        <item x="9"/>
        <item x="20"/>
        <item x="14"/>
        <item x="10"/>
        <item x="12"/>
        <item x="16"/>
        <item x="13"/>
        <item x="17"/>
        <item x="1"/>
        <item x="11"/>
        <item x="5"/>
        <item x="29"/>
        <item x="7"/>
        <item x="8"/>
        <item x="2"/>
        <item x="15"/>
        <item x="4"/>
        <item x="31"/>
        <item x="30"/>
        <item x="6"/>
        <item x="19"/>
        <item x="32"/>
        <item x="24"/>
        <item x="23"/>
        <item x="0"/>
        <item x="28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91">
        <item x="1"/>
        <item x="12"/>
        <item x="19"/>
        <item x="14"/>
        <item x="39"/>
        <item x="17"/>
        <item x="18"/>
        <item x="32"/>
        <item x="26"/>
        <item x="21"/>
        <item x="2"/>
        <item x="41"/>
        <item x="23"/>
        <item x="68"/>
        <item x="87"/>
        <item x="30"/>
        <item x="73"/>
        <item x="13"/>
        <item x="22"/>
        <item x="63"/>
        <item x="15"/>
        <item x="81"/>
        <item x="69"/>
        <item x="88"/>
        <item x="64"/>
        <item x="25"/>
        <item x="11"/>
        <item x="34"/>
        <item x="51"/>
        <item x="84"/>
        <item x="62"/>
        <item x="65"/>
        <item x="70"/>
        <item x="49"/>
        <item x="59"/>
        <item x="20"/>
        <item x="86"/>
        <item x="89"/>
        <item x="72"/>
        <item x="67"/>
        <item x="29"/>
        <item x="10"/>
        <item x="28"/>
        <item x="57"/>
        <item x="66"/>
        <item x="79"/>
        <item x="61"/>
        <item x="45"/>
        <item x="16"/>
        <item x="58"/>
        <item x="60"/>
        <item x="78"/>
        <item x="38"/>
        <item x="55"/>
        <item x="52"/>
        <item x="8"/>
        <item x="75"/>
        <item x="36"/>
        <item x="48"/>
        <item x="43"/>
        <item x="74"/>
        <item x="71"/>
        <item x="27"/>
        <item x="24"/>
        <item x="46"/>
        <item x="33"/>
        <item x="7"/>
        <item x="3"/>
        <item x="5"/>
        <item x="31"/>
        <item x="50"/>
        <item x="47"/>
        <item x="42"/>
        <item x="76"/>
        <item x="44"/>
        <item x="77"/>
        <item x="35"/>
        <item x="40"/>
        <item x="53"/>
        <item x="56"/>
        <item x="82"/>
        <item x="83"/>
        <item x="6"/>
        <item x="54"/>
        <item x="85"/>
        <item x="9"/>
        <item x="37"/>
        <item x="80"/>
        <item x="0"/>
        <item x="4"/>
        <item t="default"/>
      </items>
    </pivotField>
    <pivotField compact="0" showAll="0">
      <items count="41">
        <item x="21"/>
        <item x="1"/>
        <item x="10"/>
        <item x="17"/>
        <item x="13"/>
        <item x="18"/>
        <item x="11"/>
        <item x="4"/>
        <item x="35"/>
        <item x="6"/>
        <item x="14"/>
        <item x="30"/>
        <item x="23"/>
        <item x="38"/>
        <item x="12"/>
        <item x="24"/>
        <item x="32"/>
        <item x="27"/>
        <item x="7"/>
        <item x="36"/>
        <item x="29"/>
        <item x="8"/>
        <item x="2"/>
        <item x="25"/>
        <item x="9"/>
        <item x="19"/>
        <item x="22"/>
        <item x="39"/>
        <item x="33"/>
        <item x="5"/>
        <item x="16"/>
        <item x="34"/>
        <item x="28"/>
        <item x="3"/>
        <item x="26"/>
        <item x="15"/>
        <item x="37"/>
        <item x="0"/>
        <item x="31"/>
        <item x="20"/>
        <item t="default"/>
      </items>
    </pivotField>
    <pivotField compact="0" showAll="0">
      <items count="41">
        <item x="21"/>
        <item x="1"/>
        <item x="10"/>
        <item x="17"/>
        <item x="13"/>
        <item x="18"/>
        <item x="11"/>
        <item x="4"/>
        <item x="35"/>
        <item x="6"/>
        <item x="14"/>
        <item x="30"/>
        <item x="23"/>
        <item x="38"/>
        <item x="12"/>
        <item x="24"/>
        <item x="32"/>
        <item x="27"/>
        <item x="7"/>
        <item x="36"/>
        <item x="29"/>
        <item x="8"/>
        <item x="2"/>
        <item x="25"/>
        <item x="9"/>
        <item x="19"/>
        <item x="22"/>
        <item x="39"/>
        <item x="33"/>
        <item x="5"/>
        <item x="16"/>
        <item x="34"/>
        <item x="28"/>
        <item x="3"/>
        <item x="26"/>
        <item x="15"/>
        <item x="37"/>
        <item x="0"/>
        <item x="31"/>
        <item x="20"/>
        <item t="default"/>
      </items>
    </pivotField>
    <pivotField compact="0" showAll="0">
      <items count="2">
        <item x="0"/>
        <item t="default"/>
      </items>
    </pivotField>
    <pivotField compact="0" showAll="0">
      <items count="193">
        <item x="1"/>
        <item x="90"/>
        <item x="130"/>
        <item x="125"/>
        <item x="49"/>
        <item x="106"/>
        <item x="23"/>
        <item x="30"/>
        <item x="105"/>
        <item x="177"/>
        <item x="115"/>
        <item x="89"/>
        <item x="96"/>
        <item x="15"/>
        <item x="24"/>
        <item x="60"/>
        <item x="118"/>
        <item x="154"/>
        <item x="81"/>
        <item x="27"/>
        <item x="171"/>
        <item x="119"/>
        <item x="133"/>
        <item x="37"/>
        <item x="148"/>
        <item x="101"/>
        <item x="45"/>
        <item x="174"/>
        <item x="43"/>
        <item x="108"/>
        <item x="13"/>
        <item x="82"/>
        <item x="155"/>
        <item x="51"/>
        <item x="169"/>
        <item x="83"/>
        <item x="128"/>
        <item x="44"/>
        <item x="179"/>
        <item x="100"/>
        <item x="31"/>
        <item x="85"/>
        <item x="57"/>
        <item x="178"/>
        <item x="189"/>
        <item x="144"/>
        <item x="134"/>
        <item x="109"/>
        <item x="42"/>
        <item x="112"/>
        <item x="127"/>
        <item x="26"/>
        <item x="91"/>
        <item x="88"/>
        <item x="16"/>
        <item x="124"/>
        <item x="110"/>
        <item x="102"/>
        <item x="121"/>
        <item x="92"/>
        <item x="138"/>
        <item x="165"/>
        <item x="38"/>
        <item x="172"/>
        <item x="66"/>
        <item x="170"/>
        <item x="32"/>
        <item x="35"/>
        <item x="164"/>
        <item x="59"/>
        <item x="21"/>
        <item x="80"/>
        <item x="176"/>
        <item x="168"/>
        <item x="99"/>
        <item x="136"/>
        <item x="180"/>
        <item x="19"/>
        <item x="151"/>
        <item x="129"/>
        <item x="132"/>
        <item x="20"/>
        <item x="46"/>
        <item x="185"/>
        <item x="135"/>
        <item x="79"/>
        <item x="117"/>
        <item x="183"/>
        <item x="188"/>
        <item x="123"/>
        <item x="22"/>
        <item x="28"/>
        <item x="47"/>
        <item x="34"/>
        <item x="159"/>
        <item x="48"/>
        <item x="2"/>
        <item x="72"/>
        <item x="184"/>
        <item x="187"/>
        <item x="114"/>
        <item x="5"/>
        <item x="173"/>
        <item x="181"/>
        <item x="52"/>
        <item x="137"/>
        <item x="107"/>
        <item x="14"/>
        <item x="116"/>
        <item x="131"/>
        <item x="41"/>
        <item x="143"/>
        <item x="29"/>
        <item x="186"/>
        <item x="39"/>
        <item x="64"/>
        <item x="97"/>
        <item x="17"/>
        <item x="71"/>
        <item x="126"/>
        <item x="167"/>
        <item x="163"/>
        <item x="40"/>
        <item x="113"/>
        <item x="104"/>
        <item x="25"/>
        <item x="93"/>
        <item x="120"/>
        <item x="190"/>
        <item x="111"/>
        <item x="166"/>
        <item x="160"/>
        <item x="95"/>
        <item x="65"/>
        <item x="86"/>
        <item x="191"/>
        <item x="146"/>
        <item x="12"/>
        <item x="152"/>
        <item x="18"/>
        <item x="56"/>
        <item x="122"/>
        <item x="140"/>
        <item x="145"/>
        <item x="175"/>
        <item x="156"/>
        <item x="142"/>
        <item x="54"/>
        <item x="103"/>
        <item x="139"/>
        <item x="158"/>
        <item x="141"/>
        <item x="153"/>
        <item x="62"/>
        <item x="84"/>
        <item x="78"/>
        <item x="11"/>
        <item x="50"/>
        <item x="74"/>
        <item x="8"/>
        <item x="149"/>
        <item x="150"/>
        <item x="182"/>
        <item x="70"/>
        <item x="33"/>
        <item x="6"/>
        <item x="61"/>
        <item x="63"/>
        <item x="147"/>
        <item x="53"/>
        <item x="94"/>
        <item x="58"/>
        <item x="98"/>
        <item x="157"/>
        <item x="87"/>
        <item x="75"/>
        <item x="9"/>
        <item x="3"/>
        <item x="10"/>
        <item x="69"/>
        <item x="36"/>
        <item x="162"/>
        <item x="55"/>
        <item x="67"/>
        <item x="73"/>
        <item x="68"/>
        <item x="76"/>
        <item x="4"/>
        <item x="161"/>
        <item x="7"/>
        <item x="77"/>
        <item x="0"/>
        <item t="default"/>
      </items>
    </pivotField>
    <pivotField compact="0" showAll="0">
      <items count="193">
        <item x="1"/>
        <item x="90"/>
        <item x="130"/>
        <item x="125"/>
        <item x="49"/>
        <item x="106"/>
        <item x="23"/>
        <item x="30"/>
        <item x="105"/>
        <item x="177"/>
        <item x="115"/>
        <item x="89"/>
        <item x="96"/>
        <item x="15"/>
        <item x="24"/>
        <item x="60"/>
        <item x="118"/>
        <item x="154"/>
        <item x="81"/>
        <item x="27"/>
        <item x="171"/>
        <item x="119"/>
        <item x="133"/>
        <item x="37"/>
        <item x="148"/>
        <item x="101"/>
        <item x="45"/>
        <item x="174"/>
        <item x="43"/>
        <item x="108"/>
        <item x="13"/>
        <item x="82"/>
        <item x="155"/>
        <item x="51"/>
        <item x="169"/>
        <item x="83"/>
        <item x="128"/>
        <item x="44"/>
        <item x="179"/>
        <item x="100"/>
        <item x="31"/>
        <item x="85"/>
        <item x="57"/>
        <item x="178"/>
        <item x="189"/>
        <item x="144"/>
        <item x="134"/>
        <item x="109"/>
        <item x="42"/>
        <item x="112"/>
        <item x="127"/>
        <item x="26"/>
        <item x="91"/>
        <item x="88"/>
        <item x="16"/>
        <item x="124"/>
        <item x="110"/>
        <item x="102"/>
        <item x="121"/>
        <item x="92"/>
        <item x="138"/>
        <item x="165"/>
        <item x="38"/>
        <item x="172"/>
        <item x="66"/>
        <item x="170"/>
        <item x="32"/>
        <item x="35"/>
        <item x="164"/>
        <item x="59"/>
        <item x="21"/>
        <item x="80"/>
        <item x="176"/>
        <item x="168"/>
        <item x="99"/>
        <item x="136"/>
        <item x="180"/>
        <item x="19"/>
        <item x="151"/>
        <item x="129"/>
        <item x="132"/>
        <item x="20"/>
        <item x="46"/>
        <item x="185"/>
        <item x="135"/>
        <item x="79"/>
        <item x="117"/>
        <item x="183"/>
        <item x="188"/>
        <item x="123"/>
        <item x="22"/>
        <item x="28"/>
        <item x="47"/>
        <item x="34"/>
        <item x="159"/>
        <item x="48"/>
        <item x="2"/>
        <item x="72"/>
        <item x="184"/>
        <item x="187"/>
        <item x="114"/>
        <item x="5"/>
        <item x="173"/>
        <item x="181"/>
        <item x="52"/>
        <item x="137"/>
        <item x="107"/>
        <item x="14"/>
        <item x="116"/>
        <item x="131"/>
        <item x="41"/>
        <item x="143"/>
        <item x="29"/>
        <item x="186"/>
        <item x="39"/>
        <item x="64"/>
        <item x="97"/>
        <item x="17"/>
        <item x="71"/>
        <item x="126"/>
        <item x="167"/>
        <item x="163"/>
        <item x="40"/>
        <item x="113"/>
        <item x="104"/>
        <item x="25"/>
        <item x="93"/>
        <item x="120"/>
        <item x="190"/>
        <item x="111"/>
        <item x="166"/>
        <item x="160"/>
        <item x="95"/>
        <item x="65"/>
        <item x="86"/>
        <item x="191"/>
        <item x="146"/>
        <item x="12"/>
        <item x="152"/>
        <item x="18"/>
        <item x="56"/>
        <item x="122"/>
        <item x="140"/>
        <item x="145"/>
        <item x="175"/>
        <item x="156"/>
        <item x="142"/>
        <item x="54"/>
        <item x="103"/>
        <item x="139"/>
        <item x="158"/>
        <item x="141"/>
        <item x="153"/>
        <item x="62"/>
        <item x="84"/>
        <item x="78"/>
        <item x="11"/>
        <item x="50"/>
        <item x="74"/>
        <item x="8"/>
        <item x="149"/>
        <item x="150"/>
        <item x="182"/>
        <item x="70"/>
        <item x="33"/>
        <item x="6"/>
        <item x="61"/>
        <item x="63"/>
        <item x="147"/>
        <item x="53"/>
        <item x="94"/>
        <item x="58"/>
        <item x="98"/>
        <item x="157"/>
        <item x="87"/>
        <item x="75"/>
        <item x="9"/>
        <item x="3"/>
        <item x="10"/>
        <item x="69"/>
        <item x="36"/>
        <item x="162"/>
        <item x="55"/>
        <item x="67"/>
        <item x="73"/>
        <item x="68"/>
        <item x="76"/>
        <item x="4"/>
        <item x="161"/>
        <item x="7"/>
        <item x="77"/>
        <item x="0"/>
        <item t="default"/>
      </items>
    </pivotField>
    <pivotField dataField="1" compact="0" showAll="0">
      <items count="193">
        <item x="1"/>
        <item x="90"/>
        <item x="130"/>
        <item x="125"/>
        <item x="49"/>
        <item x="106"/>
        <item x="23"/>
        <item x="30"/>
        <item x="105"/>
        <item x="177"/>
        <item x="115"/>
        <item x="89"/>
        <item x="96"/>
        <item x="15"/>
        <item x="24"/>
        <item x="60"/>
        <item x="118"/>
        <item x="154"/>
        <item x="81"/>
        <item x="27"/>
        <item x="171"/>
        <item x="119"/>
        <item x="133"/>
        <item x="37"/>
        <item x="148"/>
        <item x="101"/>
        <item x="45"/>
        <item x="174"/>
        <item x="43"/>
        <item x="108"/>
        <item x="13"/>
        <item x="82"/>
        <item x="155"/>
        <item x="51"/>
        <item x="169"/>
        <item x="83"/>
        <item x="128"/>
        <item x="44"/>
        <item x="179"/>
        <item x="100"/>
        <item x="31"/>
        <item x="85"/>
        <item x="57"/>
        <item x="178"/>
        <item x="189"/>
        <item x="144"/>
        <item x="134"/>
        <item x="109"/>
        <item x="42"/>
        <item x="112"/>
        <item x="127"/>
        <item x="26"/>
        <item x="91"/>
        <item x="88"/>
        <item x="16"/>
        <item x="124"/>
        <item x="110"/>
        <item x="102"/>
        <item x="121"/>
        <item x="92"/>
        <item x="138"/>
        <item x="165"/>
        <item x="38"/>
        <item x="172"/>
        <item x="66"/>
        <item x="170"/>
        <item x="32"/>
        <item x="35"/>
        <item x="164"/>
        <item x="59"/>
        <item x="21"/>
        <item x="80"/>
        <item x="176"/>
        <item x="168"/>
        <item x="99"/>
        <item x="136"/>
        <item x="180"/>
        <item x="19"/>
        <item x="151"/>
        <item x="129"/>
        <item x="132"/>
        <item x="20"/>
        <item x="46"/>
        <item x="185"/>
        <item x="135"/>
        <item x="79"/>
        <item x="117"/>
        <item x="183"/>
        <item x="188"/>
        <item x="123"/>
        <item x="22"/>
        <item x="28"/>
        <item x="47"/>
        <item x="34"/>
        <item x="159"/>
        <item x="48"/>
        <item x="2"/>
        <item x="72"/>
        <item x="184"/>
        <item x="187"/>
        <item x="114"/>
        <item x="5"/>
        <item x="173"/>
        <item x="181"/>
        <item x="52"/>
        <item x="137"/>
        <item x="107"/>
        <item x="14"/>
        <item x="116"/>
        <item x="131"/>
        <item x="41"/>
        <item x="143"/>
        <item x="29"/>
        <item x="186"/>
        <item x="39"/>
        <item x="64"/>
        <item x="97"/>
        <item x="17"/>
        <item x="71"/>
        <item x="126"/>
        <item x="167"/>
        <item x="163"/>
        <item x="40"/>
        <item x="113"/>
        <item x="104"/>
        <item x="25"/>
        <item x="93"/>
        <item x="120"/>
        <item x="190"/>
        <item x="111"/>
        <item x="166"/>
        <item x="160"/>
        <item x="95"/>
        <item x="65"/>
        <item x="86"/>
        <item x="191"/>
        <item x="146"/>
        <item x="12"/>
        <item x="152"/>
        <item x="18"/>
        <item x="56"/>
        <item x="122"/>
        <item x="140"/>
        <item x="145"/>
        <item x="175"/>
        <item x="156"/>
        <item x="142"/>
        <item x="54"/>
        <item x="103"/>
        <item x="139"/>
        <item x="158"/>
        <item x="141"/>
        <item x="153"/>
        <item x="62"/>
        <item x="84"/>
        <item x="78"/>
        <item x="11"/>
        <item x="50"/>
        <item x="74"/>
        <item x="8"/>
        <item x="149"/>
        <item x="150"/>
        <item x="182"/>
        <item x="70"/>
        <item x="33"/>
        <item x="6"/>
        <item x="61"/>
        <item x="63"/>
        <item x="147"/>
        <item x="53"/>
        <item x="94"/>
        <item x="58"/>
        <item x="98"/>
        <item x="157"/>
        <item x="87"/>
        <item x="75"/>
        <item x="9"/>
        <item x="3"/>
        <item x="10"/>
        <item x="69"/>
        <item x="36"/>
        <item x="162"/>
        <item x="55"/>
        <item x="67"/>
        <item x="73"/>
        <item x="68"/>
        <item x="76"/>
        <item x="4"/>
        <item x="161"/>
        <item x="7"/>
        <item x="77"/>
        <item x="0"/>
        <item t="default"/>
      </items>
    </pivotField>
    <pivotField compact="0" showAll="0">
      <items count="11">
        <item x="5"/>
        <item x="8"/>
        <item x="0"/>
        <item x="3"/>
        <item x="6"/>
        <item x="7"/>
        <item x="2"/>
        <item x="4"/>
        <item x="9"/>
        <item x="1"/>
        <item t="default"/>
      </items>
    </pivotField>
  </pivotFields>
  <rowFields count="1">
    <field x="8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计价数量" fld="11" baseField="0" baseItem="0"/>
    <dataField name="求和项:价税合计" fld="1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17" sqref="D17"/>
    </sheetView>
  </sheetViews>
  <sheetFormatPr defaultColWidth="9" defaultRowHeight="13.5" outlineLevelCol="6"/>
  <cols>
    <col min="1" max="1" width="18.625" style="1" customWidth="1"/>
    <col min="2" max="2" width="35.5" style="1" customWidth="1"/>
    <col min="3" max="3" width="15.275" style="1" customWidth="1"/>
    <col min="4" max="4" width="15.725" style="1" customWidth="1"/>
    <col min="5" max="5" width="13.3666666666667" style="1" customWidth="1"/>
    <col min="6" max="6" width="16.5416666666667" style="1" customWidth="1"/>
    <col min="7" max="7" width="11.75" style="1" customWidth="1"/>
    <col min="8" max="16384" width="9" style="1"/>
  </cols>
  <sheetData>
    <row r="1" s="1" customFormat="1" ht="41" customHeight="1" spans="1:7">
      <c r="A1" s="24" t="s">
        <v>0</v>
      </c>
      <c r="B1" s="25"/>
      <c r="C1" s="25"/>
      <c r="D1" s="25"/>
      <c r="E1" s="25"/>
      <c r="F1" s="25"/>
      <c r="G1" s="25"/>
    </row>
    <row r="2" s="1" customFormat="1" ht="20.25" spans="1:6">
      <c r="A2" s="26"/>
      <c r="B2" s="26"/>
      <c r="C2" s="26"/>
      <c r="D2" s="26"/>
      <c r="E2" s="26"/>
      <c r="F2" s="26"/>
    </row>
    <row r="3" s="1" customFormat="1" ht="39" customHeight="1" spans="1:7">
      <c r="A3" s="27" t="s">
        <v>1</v>
      </c>
      <c r="B3" s="28" t="s">
        <v>2</v>
      </c>
      <c r="C3" s="29" t="s">
        <v>3</v>
      </c>
      <c r="D3" s="28"/>
      <c r="E3" s="28"/>
      <c r="F3" s="28"/>
      <c r="G3" s="30" t="s">
        <v>4</v>
      </c>
    </row>
    <row r="4" s="1" customFormat="1" ht="29" customHeight="1" spans="1:7">
      <c r="A4" s="31"/>
      <c r="B4" s="28"/>
      <c r="C4" s="32" t="s">
        <v>5</v>
      </c>
      <c r="D4" s="33"/>
      <c r="E4" s="33" t="s">
        <v>6</v>
      </c>
      <c r="F4" s="33"/>
      <c r="G4" s="30"/>
    </row>
    <row r="5" s="1" customFormat="1" ht="30" customHeight="1" spans="1:7">
      <c r="A5" s="31"/>
      <c r="B5" s="28"/>
      <c r="C5" s="34" t="s">
        <v>7</v>
      </c>
      <c r="D5" s="35" t="s">
        <v>8</v>
      </c>
      <c r="E5" s="36" t="s">
        <v>7</v>
      </c>
      <c r="F5" s="35" t="s">
        <v>8</v>
      </c>
      <c r="G5" s="30"/>
    </row>
    <row r="6" s="1" customFormat="1" ht="27" customHeight="1" spans="1:7">
      <c r="A6" s="33" t="s">
        <v>9</v>
      </c>
      <c r="B6" s="37">
        <v>89496.1</v>
      </c>
      <c r="C6" s="38">
        <v>0</v>
      </c>
      <c r="D6" s="39">
        <f>15*3*C6</f>
        <v>0</v>
      </c>
      <c r="E6" s="38">
        <v>19</v>
      </c>
      <c r="F6" s="39">
        <f>15*3*E6</f>
        <v>855</v>
      </c>
      <c r="G6" s="40"/>
    </row>
    <row r="7" s="1" customFormat="1" ht="28" customHeight="1" spans="1:7">
      <c r="A7" s="4" t="s">
        <v>10</v>
      </c>
      <c r="B7" s="37">
        <f>B6</f>
        <v>89496.1</v>
      </c>
      <c r="C7" s="41"/>
      <c r="D7" s="39">
        <f>SUM(D6:D6)</f>
        <v>0</v>
      </c>
      <c r="E7" s="41"/>
      <c r="F7" s="39">
        <f>SUM(F6:F6)</f>
        <v>855</v>
      </c>
      <c r="G7" s="40"/>
    </row>
    <row r="8" s="1" customFormat="1" ht="27" customHeight="1" spans="1:7">
      <c r="A8" s="4" t="s">
        <v>11</v>
      </c>
      <c r="B8" s="42">
        <f>B7</f>
        <v>89496.1</v>
      </c>
      <c r="C8" s="42">
        <f>SUM(D7:F7)</f>
        <v>855</v>
      </c>
      <c r="D8" s="42"/>
      <c r="E8" s="42"/>
      <c r="F8" s="42"/>
      <c r="G8" s="40"/>
    </row>
    <row r="9" s="1" customFormat="1" ht="27" customHeight="1" spans="1:7">
      <c r="A9" s="43" t="s">
        <v>12</v>
      </c>
      <c r="B9" s="44">
        <f>B8*1.06</f>
        <v>94865.866</v>
      </c>
      <c r="C9" s="45">
        <f>C8</f>
        <v>855</v>
      </c>
      <c r="D9" s="46"/>
      <c r="E9" s="46"/>
      <c r="F9" s="47"/>
      <c r="G9" s="40"/>
    </row>
    <row r="10" s="1" customFormat="1" ht="27" customHeight="1" spans="1:7">
      <c r="A10" s="48" t="s">
        <v>13</v>
      </c>
      <c r="B10" s="48"/>
      <c r="C10" s="46">
        <f>B9+C9</f>
        <v>95720.866</v>
      </c>
      <c r="D10" s="46"/>
      <c r="E10" s="46"/>
      <c r="F10" s="47"/>
      <c r="G10" s="40"/>
    </row>
    <row r="11" s="1" customFormat="1" spans="1:6">
      <c r="A11" s="49"/>
      <c r="B11" s="50"/>
      <c r="C11" s="51"/>
      <c r="D11" s="51"/>
      <c r="E11" s="51"/>
      <c r="F11" s="51"/>
    </row>
    <row r="12" s="1" customFormat="1" spans="1:6">
      <c r="A12" s="52" t="s">
        <v>14</v>
      </c>
      <c r="B12" s="52"/>
      <c r="C12" s="51"/>
      <c r="D12" s="51"/>
      <c r="E12" s="51"/>
      <c r="F12" s="51"/>
    </row>
    <row r="13" s="1" customFormat="1" spans="1:6">
      <c r="A13" s="53" t="s">
        <v>15</v>
      </c>
      <c r="B13" s="51"/>
      <c r="C13" s="51"/>
      <c r="D13" s="51"/>
      <c r="E13" s="54" t="s">
        <v>16</v>
      </c>
      <c r="F13" s="51"/>
    </row>
    <row r="14" s="1" customFormat="1" spans="1:6">
      <c r="A14" s="55"/>
      <c r="B14" s="51"/>
      <c r="C14" s="51"/>
      <c r="D14" s="51"/>
      <c r="E14" s="51"/>
      <c r="F14" s="51"/>
    </row>
    <row r="15" s="1" customFormat="1" spans="2:6">
      <c r="B15" s="53"/>
      <c r="C15" s="51"/>
      <c r="D15" s="51"/>
      <c r="E15" s="51"/>
      <c r="F15" s="51"/>
    </row>
    <row r="16" s="1" customFormat="1" spans="1:6">
      <c r="A16" s="51"/>
      <c r="B16" s="51"/>
      <c r="C16" s="51"/>
      <c r="D16" s="51"/>
      <c r="E16" s="51"/>
      <c r="F16" s="51"/>
    </row>
    <row r="17" s="1" customFormat="1" spans="2:6">
      <c r="B17" s="56" t="s">
        <v>17</v>
      </c>
      <c r="C17" s="51"/>
      <c r="D17" s="51"/>
      <c r="E17" s="56" t="s">
        <v>18</v>
      </c>
      <c r="F17" s="51"/>
    </row>
    <row r="18" s="1" customFormat="1" spans="3:6">
      <c r="C18" s="51"/>
      <c r="D18" s="51"/>
      <c r="E18" s="51"/>
      <c r="F18" s="51"/>
    </row>
    <row r="19" s="1" customFormat="1" spans="1:6">
      <c r="A19" s="57" t="s">
        <v>19</v>
      </c>
      <c r="B19" s="51"/>
      <c r="C19" s="51"/>
      <c r="D19" s="51"/>
      <c r="E19" s="51"/>
      <c r="F19" s="51"/>
    </row>
    <row r="20" s="1" customFormat="1" ht="25" customHeight="1" spans="1:7">
      <c r="A20" s="58" t="s">
        <v>20</v>
      </c>
      <c r="B20" s="58"/>
      <c r="C20" s="58"/>
      <c r="D20" s="58"/>
      <c r="E20" s="58"/>
      <c r="F20" s="58"/>
      <c r="G20" s="58"/>
    </row>
    <row r="21" s="23" customFormat="1" ht="18.75" spans="1:7">
      <c r="A21" s="59" t="s">
        <v>21</v>
      </c>
      <c r="B21" s="59"/>
      <c r="C21" s="59"/>
      <c r="D21" s="59"/>
      <c r="E21" s="59"/>
      <c r="F21" s="59"/>
      <c r="G21" s="59"/>
    </row>
    <row r="22" s="23" customFormat="1" ht="18.75" spans="1:7">
      <c r="A22" s="60" t="s">
        <v>22</v>
      </c>
      <c r="B22" s="60"/>
      <c r="C22" s="60"/>
      <c r="D22" s="60"/>
      <c r="E22" s="60"/>
      <c r="F22" s="60"/>
      <c r="G22" s="60"/>
    </row>
  </sheetData>
  <mergeCells count="16">
    <mergeCell ref="A1:G1"/>
    <mergeCell ref="C3:F3"/>
    <mergeCell ref="C4:D4"/>
    <mergeCell ref="E4:F4"/>
    <mergeCell ref="C8:F8"/>
    <mergeCell ref="C9:F9"/>
    <mergeCell ref="A10:B10"/>
    <mergeCell ref="C10:F10"/>
    <mergeCell ref="A12:B12"/>
    <mergeCell ref="A20:G20"/>
    <mergeCell ref="A21:G21"/>
    <mergeCell ref="A22:G22"/>
    <mergeCell ref="A3:A5"/>
    <mergeCell ref="B3:B5"/>
    <mergeCell ref="G3:G5"/>
    <mergeCell ref="G6:G10"/>
  </mergeCells>
  <pageMargins left="0.75" right="0.75" top="0.62986111111111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40"/>
  <sheetViews>
    <sheetView topLeftCell="A15" workbookViewId="0">
      <selection activeCell="H37" sqref="H37"/>
    </sheetView>
  </sheetViews>
  <sheetFormatPr defaultColWidth="9" defaultRowHeight="13.5" outlineLevelCol="7"/>
  <cols>
    <col min="1" max="3" width="15.875" customWidth="1"/>
    <col min="4" max="4" width="2" customWidth="1"/>
    <col min="5" max="5" width="15.875" style="2" customWidth="1"/>
    <col min="6" max="8" width="15.875" customWidth="1"/>
  </cols>
  <sheetData>
    <row r="1" s="1" customFormat="1" ht="29" customHeight="1" spans="1:8">
      <c r="A1" s="3" t="s">
        <v>23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24</v>
      </c>
      <c r="B2" s="4" t="s">
        <v>25</v>
      </c>
      <c r="C2" s="4" t="s">
        <v>26</v>
      </c>
      <c r="D2" s="4"/>
      <c r="E2" s="4" t="s">
        <v>27</v>
      </c>
      <c r="F2" s="4" t="s">
        <v>28</v>
      </c>
      <c r="G2" s="5" t="s">
        <v>29</v>
      </c>
      <c r="H2" s="6" t="s">
        <v>30</v>
      </c>
    </row>
    <row r="3" spans="1:8">
      <c r="A3" s="7">
        <v>1</v>
      </c>
      <c r="B3" s="8" t="s">
        <v>31</v>
      </c>
      <c r="C3" s="9" t="str">
        <f>VLOOKUP(B:B,配送明细!I:J,2,0)</f>
        <v>X6气囊减震主座椅</v>
      </c>
      <c r="D3" s="10"/>
      <c r="E3" s="11">
        <v>918</v>
      </c>
      <c r="F3" s="8">
        <v>1698882.84</v>
      </c>
      <c r="G3" s="7" t="s">
        <v>32</v>
      </c>
      <c r="H3" s="12">
        <f t="shared" ref="H3:H36" si="0">F3*0.006</f>
        <v>10193.29704</v>
      </c>
    </row>
    <row r="4" spans="1:8">
      <c r="A4" s="7">
        <v>2</v>
      </c>
      <c r="B4" s="8" t="s">
        <v>33</v>
      </c>
      <c r="C4" s="9" t="str">
        <f>VLOOKUP(B:B,配送明细!I:J,2,0)</f>
        <v>X6副座椅</v>
      </c>
      <c r="D4" s="10"/>
      <c r="E4" s="11">
        <v>955</v>
      </c>
      <c r="F4" s="8">
        <v>615115.5</v>
      </c>
      <c r="G4" s="7" t="s">
        <v>32</v>
      </c>
      <c r="H4" s="12">
        <f t="shared" si="0"/>
        <v>3690.693</v>
      </c>
    </row>
    <row r="5" spans="1:8">
      <c r="A5" s="7">
        <v>3</v>
      </c>
      <c r="B5" s="8" t="s">
        <v>34</v>
      </c>
      <c r="C5" s="9" t="str">
        <f>VLOOKUP(B:B,配送明细!I:J,2,0)</f>
        <v>X6第三座椅</v>
      </c>
      <c r="D5" s="10"/>
      <c r="E5" s="11">
        <v>513</v>
      </c>
      <c r="F5" s="8">
        <v>168689.79</v>
      </c>
      <c r="G5" s="7" t="s">
        <v>32</v>
      </c>
      <c r="H5" s="12">
        <f t="shared" si="0"/>
        <v>1012.13874</v>
      </c>
    </row>
    <row r="6" spans="1:8">
      <c r="A6" s="7">
        <v>4</v>
      </c>
      <c r="B6" s="8" t="s">
        <v>35</v>
      </c>
      <c r="C6" s="9" t="str">
        <f>VLOOKUP(B:B,配送明细!I:J,2,0)</f>
        <v>X6气囊减震主座椅/可变阻尼/快降/带腰脱</v>
      </c>
      <c r="D6" s="10"/>
      <c r="E6" s="11">
        <v>37</v>
      </c>
      <c r="F6" s="8">
        <v>87526.31</v>
      </c>
      <c r="G6" s="7" t="s">
        <v>32</v>
      </c>
      <c r="H6" s="12">
        <f t="shared" si="0"/>
        <v>525.15786</v>
      </c>
    </row>
    <row r="7" spans="1:8">
      <c r="A7" s="7">
        <v>5</v>
      </c>
      <c r="B7" s="8" t="s">
        <v>36</v>
      </c>
      <c r="C7" s="9" t="str">
        <f>VLOOKUP(B:B,配送明细!I:J,2,0)</f>
        <v>新M3000右固定座椅</v>
      </c>
      <c r="D7" s="10"/>
      <c r="E7" s="11">
        <v>23</v>
      </c>
      <c r="F7" s="8">
        <v>6413.61</v>
      </c>
      <c r="G7" s="7" t="s">
        <v>32</v>
      </c>
      <c r="H7" s="12">
        <f t="shared" si="0"/>
        <v>38.48166</v>
      </c>
    </row>
    <row r="8" spans="1:8">
      <c r="A8" s="7">
        <v>6</v>
      </c>
      <c r="B8" s="8" t="s">
        <v>37</v>
      </c>
      <c r="C8" s="9" t="str">
        <f>VLOOKUP(B:B,配送明细!I:J,2,0)</f>
        <v>新M3000空气座椅连接气管</v>
      </c>
      <c r="D8" s="10"/>
      <c r="E8" s="11">
        <v>4300</v>
      </c>
      <c r="F8" s="8">
        <v>31243.37</v>
      </c>
      <c r="G8" s="7" t="s">
        <v>32</v>
      </c>
      <c r="H8" s="12">
        <f t="shared" si="0"/>
        <v>187.46022</v>
      </c>
    </row>
    <row r="9" spans="1:8">
      <c r="A9" s="7">
        <v>7</v>
      </c>
      <c r="B9" s="8" t="s">
        <v>38</v>
      </c>
      <c r="C9" s="9" t="str">
        <f>VLOOKUP(B:B,配送明细!I:J,2,0)</f>
        <v>第三座椅总成/两点式安全带</v>
      </c>
      <c r="D9" s="10"/>
      <c r="E9" s="11">
        <v>211</v>
      </c>
      <c r="F9" s="8">
        <v>59593.19</v>
      </c>
      <c r="G9" s="7" t="s">
        <v>32</v>
      </c>
      <c r="H9" s="12">
        <f t="shared" si="0"/>
        <v>357.55914</v>
      </c>
    </row>
    <row r="10" spans="1:8">
      <c r="A10" s="7">
        <v>8</v>
      </c>
      <c r="B10" s="8" t="s">
        <v>39</v>
      </c>
      <c r="C10" s="9" t="str">
        <f>VLOOKUP(B:B,配送明细!I:J,2,0)</f>
        <v>LE左液压座椅总成</v>
      </c>
      <c r="D10" s="10"/>
      <c r="E10" s="11">
        <v>106</v>
      </c>
      <c r="F10" s="8">
        <v>72833.43</v>
      </c>
      <c r="G10" s="7" t="s">
        <v>32</v>
      </c>
      <c r="H10" s="12">
        <f t="shared" si="0"/>
        <v>437.00058</v>
      </c>
    </row>
    <row r="11" spans="1:8">
      <c r="A11" s="7">
        <v>9</v>
      </c>
      <c r="B11" s="8" t="s">
        <v>40</v>
      </c>
      <c r="C11" s="9" t="str">
        <f>VLOOKUP(B:B,配送明细!I:J,2,0)</f>
        <v>LE右固定座椅总成</v>
      </c>
      <c r="D11" s="10"/>
      <c r="E11" s="11">
        <v>232</v>
      </c>
      <c r="F11" s="8">
        <v>83041.79</v>
      </c>
      <c r="G11" s="7" t="s">
        <v>32</v>
      </c>
      <c r="H11" s="12">
        <f t="shared" si="0"/>
        <v>498.25074</v>
      </c>
    </row>
    <row r="12" spans="1:8">
      <c r="A12" s="7">
        <v>10</v>
      </c>
      <c r="B12" s="8" t="s">
        <v>41</v>
      </c>
      <c r="C12" s="9" t="str">
        <f>VLOOKUP(B:B,配送明细!I:J,2,0)</f>
        <v>新M3000左空气悬浮座椅总成/17内饰/气动升降</v>
      </c>
      <c r="D12" s="10"/>
      <c r="E12" s="11">
        <v>168</v>
      </c>
      <c r="F12" s="8">
        <v>149877.13</v>
      </c>
      <c r="G12" s="7" t="s">
        <v>32</v>
      </c>
      <c r="H12" s="12">
        <f t="shared" si="0"/>
        <v>899.26278</v>
      </c>
    </row>
    <row r="13" spans="1:8">
      <c r="A13" s="7">
        <v>11</v>
      </c>
      <c r="B13" s="8" t="s">
        <v>42</v>
      </c>
      <c r="C13" s="9" t="str">
        <f>VLOOKUP(B:B,配送明细!I:J,2,0)</f>
        <v>新M3000左空气悬浮座椅总成/17内饰/气动升降/报警锁扣</v>
      </c>
      <c r="D13" s="10"/>
      <c r="E13" s="11">
        <v>277</v>
      </c>
      <c r="F13" s="8">
        <v>261006.53</v>
      </c>
      <c r="G13" s="7" t="s">
        <v>32</v>
      </c>
      <c r="H13" s="12">
        <f t="shared" si="0"/>
        <v>1566.03918</v>
      </c>
    </row>
    <row r="14" spans="1:8">
      <c r="A14" s="7">
        <v>12</v>
      </c>
      <c r="B14" s="8" t="s">
        <v>43</v>
      </c>
      <c r="C14" s="9" t="str">
        <f>VLOOKUP(B:B,配送明细!I:J,2,0)</f>
        <v>新M3000左液压座椅总成/17内饰/报警锁扣</v>
      </c>
      <c r="D14" s="10"/>
      <c r="E14" s="11">
        <v>1</v>
      </c>
      <c r="F14" s="8">
        <v>637.23</v>
      </c>
      <c r="G14" s="7" t="s">
        <v>32</v>
      </c>
      <c r="H14" s="12">
        <f t="shared" si="0"/>
        <v>3.82338</v>
      </c>
    </row>
    <row r="15" spans="1:8">
      <c r="A15" s="7">
        <v>13</v>
      </c>
      <c r="B15" s="8" t="s">
        <v>44</v>
      </c>
      <c r="C15" s="9" t="str">
        <f>VLOOKUP(B:B,配送明细!I:J,2,0)</f>
        <v>右固定座椅总成/通风</v>
      </c>
      <c r="D15" s="10"/>
      <c r="E15" s="11">
        <v>4</v>
      </c>
      <c r="F15" s="8">
        <v>2156.67</v>
      </c>
      <c r="G15" s="7" t="s">
        <v>32</v>
      </c>
      <c r="H15" s="12">
        <f t="shared" si="0"/>
        <v>12.94002</v>
      </c>
    </row>
    <row r="16" spans="1:8">
      <c r="A16" s="7">
        <v>14</v>
      </c>
      <c r="B16" s="8" t="s">
        <v>45</v>
      </c>
      <c r="C16" s="9" t="str">
        <f>VLOOKUP(B:B,配送明细!I:J,2,0)</f>
        <v>新M3000左空气悬浮座椅总成/19款/气动升降</v>
      </c>
      <c r="D16" s="10"/>
      <c r="E16" s="11">
        <v>58</v>
      </c>
      <c r="F16" s="8">
        <v>62520.72</v>
      </c>
      <c r="G16" s="7" t="s">
        <v>32</v>
      </c>
      <c r="H16" s="12">
        <f t="shared" si="0"/>
        <v>375.12432</v>
      </c>
    </row>
    <row r="17" spans="1:8">
      <c r="A17" s="7">
        <v>15</v>
      </c>
      <c r="B17" s="8" t="s">
        <v>46</v>
      </c>
      <c r="C17" s="9" t="str">
        <f>VLOOKUP(B:B,配送明细!I:J,2,0)</f>
        <v>新M3000右固定座椅总成/19款</v>
      </c>
      <c r="D17" s="10"/>
      <c r="E17" s="11">
        <v>459</v>
      </c>
      <c r="F17" s="8">
        <v>233582.52</v>
      </c>
      <c r="G17" s="7" t="s">
        <v>32</v>
      </c>
      <c r="H17" s="12">
        <f t="shared" si="0"/>
        <v>1401.49512</v>
      </c>
    </row>
    <row r="18" spans="1:8">
      <c r="A18" s="7">
        <v>16</v>
      </c>
      <c r="B18" s="8" t="s">
        <v>47</v>
      </c>
      <c r="C18" s="9" t="str">
        <f>VLOOKUP(B:B,配送明细!I:J,2,0)</f>
        <v>新M3000左液压座椅总成</v>
      </c>
      <c r="D18" s="10"/>
      <c r="E18" s="11">
        <v>81</v>
      </c>
      <c r="F18" s="8">
        <v>62789.58</v>
      </c>
      <c r="G18" s="7" t="s">
        <v>32</v>
      </c>
      <c r="H18" s="12">
        <f t="shared" si="0"/>
        <v>376.73748</v>
      </c>
    </row>
    <row r="19" spans="1:8">
      <c r="A19" s="7">
        <v>17</v>
      </c>
      <c r="B19" s="8" t="s">
        <v>48</v>
      </c>
      <c r="C19" s="9" t="str">
        <f>VLOOKUP(B:B,配送明细!I:J,2,0)</f>
        <v>座椅</v>
      </c>
      <c r="D19" s="10"/>
      <c r="E19" s="11">
        <v>1</v>
      </c>
      <c r="F19" s="8">
        <v>1127.18</v>
      </c>
      <c r="G19" s="7" t="s">
        <v>32</v>
      </c>
      <c r="H19" s="12">
        <f t="shared" si="0"/>
        <v>6.76308</v>
      </c>
    </row>
    <row r="20" spans="1:8">
      <c r="A20" s="7">
        <v>18</v>
      </c>
      <c r="B20" s="8" t="s">
        <v>49</v>
      </c>
      <c r="C20" s="9" t="str">
        <f>VLOOKUP(B:B,配送明细!I:J,2,0)</f>
        <v>新M3000左空气悬浮座椅总成/20内饰/阻尼可调/报警锁扣</v>
      </c>
      <c r="D20" s="10"/>
      <c r="E20" s="11">
        <v>99</v>
      </c>
      <c r="F20" s="8">
        <v>198904.86</v>
      </c>
      <c r="G20" s="7" t="s">
        <v>32</v>
      </c>
      <c r="H20" s="12">
        <f t="shared" si="0"/>
        <v>1193.42916</v>
      </c>
    </row>
    <row r="21" spans="1:8">
      <c r="A21" s="7">
        <v>19</v>
      </c>
      <c r="B21" s="8" t="s">
        <v>50</v>
      </c>
      <c r="C21" s="9" t="str">
        <f>VLOOKUP(B:B,配送明细!I:J,2,0)</f>
        <v>新M3000右固定座椅总成/20内饰</v>
      </c>
      <c r="D21" s="10"/>
      <c r="E21" s="11">
        <v>99</v>
      </c>
      <c r="F21" s="8">
        <v>42510.6</v>
      </c>
      <c r="G21" s="7" t="s">
        <v>32</v>
      </c>
      <c r="H21" s="12">
        <f t="shared" si="0"/>
        <v>255.0636</v>
      </c>
    </row>
    <row r="22" spans="1:8">
      <c r="A22" s="7">
        <v>20</v>
      </c>
      <c r="B22" s="8" t="s">
        <v>51</v>
      </c>
      <c r="C22" s="9" t="str">
        <f>VLOOKUP(B:B,配送明细!I:J,2,0)</f>
        <v>L3000左空气悬浮座椅/气动升降</v>
      </c>
      <c r="D22" s="10"/>
      <c r="E22" s="11">
        <v>56</v>
      </c>
      <c r="F22" s="8">
        <v>54160.72</v>
      </c>
      <c r="G22" s="7" t="s">
        <v>32</v>
      </c>
      <c r="H22" s="12">
        <f t="shared" si="0"/>
        <v>324.96432</v>
      </c>
    </row>
    <row r="23" spans="1:8">
      <c r="A23" s="7">
        <v>21</v>
      </c>
      <c r="B23" s="8" t="s">
        <v>52</v>
      </c>
      <c r="C23" s="9" t="str">
        <f>VLOOKUP(B:B,配送明细!I:J,2,0)</f>
        <v>L3000 左空气座椅/气动升降/报警锁扣</v>
      </c>
      <c r="D23" s="10"/>
      <c r="E23" s="11">
        <v>41</v>
      </c>
      <c r="F23" s="8">
        <v>39443.5</v>
      </c>
      <c r="G23" s="7" t="s">
        <v>32</v>
      </c>
      <c r="H23" s="12">
        <f t="shared" si="0"/>
        <v>236.661</v>
      </c>
    </row>
    <row r="24" spans="1:8">
      <c r="A24" s="7">
        <v>22</v>
      </c>
      <c r="B24" s="8" t="s">
        <v>53</v>
      </c>
      <c r="C24" s="9" t="str">
        <f>VLOOKUP(B:B,配送明细!I:J,2,0)</f>
        <v>新M3000右固定座椅</v>
      </c>
      <c r="D24" s="10"/>
      <c r="E24" s="11">
        <v>369</v>
      </c>
      <c r="F24" s="8">
        <v>435244.24</v>
      </c>
      <c r="G24" s="7" t="s">
        <v>32</v>
      </c>
      <c r="H24" s="12">
        <f t="shared" si="0"/>
        <v>2611.46544</v>
      </c>
    </row>
    <row r="25" spans="1:8">
      <c r="A25" s="7">
        <v>23</v>
      </c>
      <c r="B25" s="8" t="s">
        <v>54</v>
      </c>
      <c r="C25" s="9" t="str">
        <f>VLOOKUP(B:B,配送明细!I:J,2,0)</f>
        <v>右空气座椅17款面料</v>
      </c>
      <c r="D25" s="10"/>
      <c r="E25" s="11">
        <v>4</v>
      </c>
      <c r="F25" s="8">
        <v>3481.39</v>
      </c>
      <c r="G25" s="7" t="s">
        <v>32</v>
      </c>
      <c r="H25" s="12">
        <f t="shared" si="0"/>
        <v>20.88834</v>
      </c>
    </row>
    <row r="26" spans="1:8">
      <c r="A26" s="7">
        <v>24</v>
      </c>
      <c r="B26" s="8" t="s">
        <v>55</v>
      </c>
      <c r="C26" s="9" t="str">
        <f>VLOOKUP(B:B,配送明细!I:J,2,0)</f>
        <v>L3000左空气悬浮座椅/气动升降/通风/加热/扶手/报警锁扣</v>
      </c>
      <c r="D26" s="10"/>
      <c r="E26" s="11">
        <v>4</v>
      </c>
      <c r="F26" s="8">
        <v>9055.73</v>
      </c>
      <c r="G26" s="7" t="s">
        <v>32</v>
      </c>
      <c r="H26" s="12">
        <f t="shared" si="0"/>
        <v>54.33438</v>
      </c>
    </row>
    <row r="27" spans="1:8">
      <c r="A27" s="7">
        <v>25</v>
      </c>
      <c r="B27" s="8" t="s">
        <v>56</v>
      </c>
      <c r="C27" s="9" t="str">
        <f>VLOOKUP(B:B,配送明细!I:J,2,0)</f>
        <v>L3000左液压座椅总成/报警锁扣</v>
      </c>
      <c r="D27" s="10"/>
      <c r="E27" s="11">
        <v>29</v>
      </c>
      <c r="F27" s="8">
        <v>19965.44</v>
      </c>
      <c r="G27" s="7" t="s">
        <v>32</v>
      </c>
      <c r="H27" s="12">
        <f t="shared" si="0"/>
        <v>119.79264</v>
      </c>
    </row>
    <row r="28" spans="1:8">
      <c r="A28" s="7">
        <v>26</v>
      </c>
      <c r="B28" s="8" t="s">
        <v>57</v>
      </c>
      <c r="C28" s="9" t="str">
        <f>VLOOKUP(B:B,配送明细!I:J,2,0)</f>
        <v>L3000右液压座椅</v>
      </c>
      <c r="D28" s="10"/>
      <c r="E28" s="11">
        <v>5</v>
      </c>
      <c r="F28" s="8">
        <v>5647.12</v>
      </c>
      <c r="G28" s="7" t="s">
        <v>32</v>
      </c>
      <c r="H28" s="12">
        <f t="shared" si="0"/>
        <v>33.88272</v>
      </c>
    </row>
    <row r="29" spans="1:8">
      <c r="A29" s="7">
        <v>27</v>
      </c>
      <c r="B29" s="8" t="s">
        <v>58</v>
      </c>
      <c r="C29" s="9" t="str">
        <f>VLOOKUP(B:B,配送明细!I:J,2,0)</f>
        <v>L3000左固定座椅</v>
      </c>
      <c r="D29" s="10"/>
      <c r="E29" s="11">
        <v>5</v>
      </c>
      <c r="F29" s="8">
        <v>3655.5</v>
      </c>
      <c r="G29" s="7" t="s">
        <v>32</v>
      </c>
      <c r="H29" s="12">
        <f t="shared" si="0"/>
        <v>21.933</v>
      </c>
    </row>
    <row r="30" spans="1:8">
      <c r="A30" s="7">
        <v>28</v>
      </c>
      <c r="B30" s="8" t="s">
        <v>59</v>
      </c>
      <c r="C30" s="9" t="str">
        <f>VLOOKUP(B:B,配送明细!I:J,2,0)</f>
        <v>新M3000左空气悬浮座椅总成/气动升降</v>
      </c>
      <c r="D30" s="10"/>
      <c r="E30" s="11">
        <v>1</v>
      </c>
      <c r="F30" s="8">
        <v>850.57</v>
      </c>
      <c r="G30" s="7" t="s">
        <v>32</v>
      </c>
      <c r="H30" s="12">
        <f t="shared" si="0"/>
        <v>5.10342</v>
      </c>
    </row>
    <row r="31" spans="1:8">
      <c r="A31" s="7">
        <v>29</v>
      </c>
      <c r="B31" s="8" t="s">
        <v>60</v>
      </c>
      <c r="C31" s="9" t="str">
        <f>VLOOKUP(B:B,配送明细!I:J,2,0)</f>
        <v>左空气悬浮座椅总成/M3000、L3000、L5000/宽靠背/阻尼可调/报警锁扣</v>
      </c>
      <c r="D31" s="10"/>
      <c r="E31" s="11">
        <v>3957</v>
      </c>
      <c r="F31" s="8">
        <v>8137966.2</v>
      </c>
      <c r="G31" s="7" t="s">
        <v>32</v>
      </c>
      <c r="H31" s="12">
        <f t="shared" si="0"/>
        <v>48827.7972</v>
      </c>
    </row>
    <row r="32" spans="1:8">
      <c r="A32" s="7">
        <v>30</v>
      </c>
      <c r="B32" s="8" t="s">
        <v>61</v>
      </c>
      <c r="C32" s="9" t="str">
        <f>VLOOKUP(B:B,配送明细!I:J,2,0)</f>
        <v>L5000右固定座椅总成/宽靠背</v>
      </c>
      <c r="D32" s="10"/>
      <c r="E32" s="11">
        <v>4945</v>
      </c>
      <c r="F32" s="8">
        <v>2067504.5</v>
      </c>
      <c r="G32" s="7" t="s">
        <v>32</v>
      </c>
      <c r="H32" s="12">
        <f t="shared" si="0"/>
        <v>12405.027</v>
      </c>
    </row>
    <row r="33" spans="1:8">
      <c r="A33" s="7">
        <v>31</v>
      </c>
      <c r="B33" s="8" t="s">
        <v>62</v>
      </c>
      <c r="C33" s="9" t="str">
        <f>VLOOKUP(B:B,配送明细!I:J,2,0)</f>
        <v>新M3000左空气悬浮座椅总成/17内饰/报警锁扣</v>
      </c>
      <c r="D33" s="10"/>
      <c r="E33" s="11">
        <v>3</v>
      </c>
      <c r="F33" s="8">
        <v>2838.45</v>
      </c>
      <c r="G33" s="7" t="s">
        <v>32</v>
      </c>
      <c r="H33" s="12">
        <f t="shared" si="0"/>
        <v>17.0307</v>
      </c>
    </row>
    <row r="34" spans="1:8">
      <c r="A34" s="7">
        <v>32</v>
      </c>
      <c r="B34" s="8" t="s">
        <v>63</v>
      </c>
      <c r="C34" s="9" t="str">
        <f>VLOOKUP(B:B,配送明细!I:J,2,0)</f>
        <v>新M3000左液压座椅总成/17内饰</v>
      </c>
      <c r="D34" s="10"/>
      <c r="E34" s="11">
        <v>145</v>
      </c>
      <c r="F34" s="8">
        <v>88760.82</v>
      </c>
      <c r="G34" s="7" t="s">
        <v>32</v>
      </c>
      <c r="H34" s="12">
        <f t="shared" si="0"/>
        <v>532.56492</v>
      </c>
    </row>
    <row r="35" spans="1:8">
      <c r="A35" s="7">
        <v>33</v>
      </c>
      <c r="B35" s="8" t="s">
        <v>64</v>
      </c>
      <c r="C35" s="9" t="str">
        <f>VLOOKUP(B:B,配送明细!I:J,2,0)</f>
        <v>新M3000左空气悬浮座椅总成/17内饰</v>
      </c>
      <c r="D35" s="10"/>
      <c r="E35" s="11">
        <v>36</v>
      </c>
      <c r="F35" s="8">
        <v>31601.86</v>
      </c>
      <c r="G35" s="7" t="s">
        <v>32</v>
      </c>
      <c r="H35" s="12">
        <f t="shared" si="0"/>
        <v>189.61116</v>
      </c>
    </row>
    <row r="36" spans="1:8">
      <c r="A36" s="7">
        <v>34</v>
      </c>
      <c r="B36" s="8" t="s">
        <v>65</v>
      </c>
      <c r="C36" s="9" t="str">
        <f>VLOOKUP(B:B,配送明细!I:J,2,0)</f>
        <v>新M3000右固定座椅总成/17内饰</v>
      </c>
      <c r="D36" s="10"/>
      <c r="E36" s="11">
        <v>556</v>
      </c>
      <c r="F36" s="8">
        <v>177388.57</v>
      </c>
      <c r="G36" s="7" t="s">
        <v>32</v>
      </c>
      <c r="H36" s="12">
        <f t="shared" si="0"/>
        <v>1064.33142</v>
      </c>
    </row>
    <row r="37" spans="1:8">
      <c r="A37" s="7" t="s">
        <v>11</v>
      </c>
      <c r="B37" s="8"/>
      <c r="C37" s="13"/>
      <c r="D37" s="14"/>
      <c r="E37" s="15">
        <f>SUM(E3:E36)</f>
        <v>18698</v>
      </c>
      <c r="F37" s="8">
        <f>SUM(F3:F36)</f>
        <v>14916017.46</v>
      </c>
      <c r="G37" s="8"/>
      <c r="H37" s="12">
        <f>SUM(H3:H36)</f>
        <v>89496.10476</v>
      </c>
    </row>
    <row r="40" ht="23" customHeight="1" spans="1:8">
      <c r="A40" s="16" t="s">
        <v>66</v>
      </c>
      <c r="B40" s="17" t="s">
        <v>6</v>
      </c>
      <c r="C40" s="18" t="s">
        <v>67</v>
      </c>
      <c r="D40" s="19" t="s">
        <v>68</v>
      </c>
      <c r="E40" s="20">
        <v>855</v>
      </c>
      <c r="F40" s="21"/>
      <c r="G40" s="22"/>
      <c r="H40" s="22"/>
    </row>
  </sheetData>
  <mergeCells count="37">
    <mergeCell ref="A1:H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V225"/>
  <sheetViews>
    <sheetView workbookViewId="0">
      <selection activeCell="C27" sqref="C27"/>
    </sheetView>
  </sheetViews>
  <sheetFormatPr defaultColWidth="9" defaultRowHeight="13.5"/>
  <cols>
    <col min="14" max="14" width="9.375"/>
    <col min="20" max="20" width="14.875"/>
    <col min="21" max="22" width="16.125"/>
  </cols>
  <sheetData>
    <row r="1" spans="1:22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25</v>
      </c>
      <c r="J1" t="s">
        <v>26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  <c r="R1" t="s">
        <v>28</v>
      </c>
      <c r="S1" t="s">
        <v>84</v>
      </c>
      <c r="T1" t="s">
        <v>25</v>
      </c>
      <c r="U1" t="s">
        <v>85</v>
      </c>
      <c r="V1" t="s">
        <v>86</v>
      </c>
    </row>
    <row r="2" spans="1:22">
      <c r="A2" t="s">
        <v>87</v>
      </c>
      <c r="B2" t="s">
        <v>88</v>
      </c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60</v>
      </c>
      <c r="J2" t="s">
        <v>95</v>
      </c>
      <c r="K2" t="s">
        <v>96</v>
      </c>
      <c r="L2">
        <v>1500</v>
      </c>
      <c r="M2">
        <v>1820</v>
      </c>
      <c r="N2">
        <v>2056.6</v>
      </c>
      <c r="O2">
        <v>13</v>
      </c>
      <c r="P2">
        <v>2730000</v>
      </c>
      <c r="Q2">
        <v>354900</v>
      </c>
      <c r="R2">
        <v>3084900</v>
      </c>
      <c r="S2" t="s">
        <v>97</v>
      </c>
      <c r="T2" t="s">
        <v>31</v>
      </c>
      <c r="U2">
        <v>918</v>
      </c>
      <c r="V2">
        <v>1698882.84</v>
      </c>
    </row>
    <row r="3" spans="1:22">
      <c r="A3" t="s">
        <v>98</v>
      </c>
      <c r="B3" t="s">
        <v>88</v>
      </c>
      <c r="C3" t="s">
        <v>89</v>
      </c>
      <c r="D3" t="s">
        <v>90</v>
      </c>
      <c r="E3" t="s">
        <v>91</v>
      </c>
      <c r="F3" t="s">
        <v>92</v>
      </c>
      <c r="G3" t="s">
        <v>93</v>
      </c>
      <c r="H3" t="s">
        <v>99</v>
      </c>
      <c r="I3" t="s">
        <v>36</v>
      </c>
      <c r="J3" t="s">
        <v>100</v>
      </c>
      <c r="K3" t="s">
        <v>96</v>
      </c>
      <c r="L3">
        <v>1</v>
      </c>
      <c r="M3">
        <v>240.12</v>
      </c>
      <c r="N3">
        <v>271.3356</v>
      </c>
      <c r="O3">
        <v>13</v>
      </c>
      <c r="P3">
        <v>240.12</v>
      </c>
      <c r="Q3">
        <v>31.22</v>
      </c>
      <c r="R3">
        <v>271.34</v>
      </c>
      <c r="S3" t="s">
        <v>97</v>
      </c>
      <c r="T3" t="s">
        <v>33</v>
      </c>
      <c r="U3">
        <v>955</v>
      </c>
      <c r="V3">
        <v>615115.5</v>
      </c>
    </row>
    <row r="4" spans="1:22">
      <c r="A4" t="s">
        <v>98</v>
      </c>
      <c r="B4" t="s">
        <v>88</v>
      </c>
      <c r="C4" t="s">
        <v>89</v>
      </c>
      <c r="D4" t="s">
        <v>90</v>
      </c>
      <c r="E4" t="s">
        <v>91</v>
      </c>
      <c r="F4" t="s">
        <v>92</v>
      </c>
      <c r="G4" t="s">
        <v>93</v>
      </c>
      <c r="H4" t="s">
        <v>99</v>
      </c>
      <c r="I4" t="s">
        <v>41</v>
      </c>
      <c r="J4" t="s">
        <v>101</v>
      </c>
      <c r="K4" t="s">
        <v>96</v>
      </c>
      <c r="L4">
        <v>11</v>
      </c>
      <c r="M4">
        <v>780</v>
      </c>
      <c r="N4">
        <v>881.4</v>
      </c>
      <c r="O4">
        <v>13</v>
      </c>
      <c r="P4">
        <v>8580</v>
      </c>
      <c r="Q4">
        <v>1115.4</v>
      </c>
      <c r="R4">
        <v>9695.4</v>
      </c>
      <c r="S4" t="s">
        <v>97</v>
      </c>
      <c r="T4" t="s">
        <v>34</v>
      </c>
      <c r="U4">
        <v>513</v>
      </c>
      <c r="V4">
        <v>168689.79</v>
      </c>
    </row>
    <row r="5" spans="1:22">
      <c r="A5" t="s">
        <v>98</v>
      </c>
      <c r="B5" t="s">
        <v>88</v>
      </c>
      <c r="C5" t="s">
        <v>89</v>
      </c>
      <c r="D5" t="s">
        <v>90</v>
      </c>
      <c r="E5" t="s">
        <v>91</v>
      </c>
      <c r="F5" t="s">
        <v>92</v>
      </c>
      <c r="G5" t="s">
        <v>93</v>
      </c>
      <c r="H5" t="s">
        <v>99</v>
      </c>
      <c r="I5" t="s">
        <v>53</v>
      </c>
      <c r="J5" t="s">
        <v>100</v>
      </c>
      <c r="K5" t="s">
        <v>96</v>
      </c>
      <c r="L5">
        <v>188</v>
      </c>
      <c r="M5">
        <v>1035.4944</v>
      </c>
      <c r="N5">
        <v>1170.108672</v>
      </c>
      <c r="O5">
        <v>13</v>
      </c>
      <c r="P5">
        <v>194672.95</v>
      </c>
      <c r="Q5">
        <v>25307.48</v>
      </c>
      <c r="R5">
        <v>219980.43</v>
      </c>
      <c r="S5" t="s">
        <v>97</v>
      </c>
      <c r="T5" t="s">
        <v>35</v>
      </c>
      <c r="U5">
        <v>37</v>
      </c>
      <c r="V5">
        <v>87526.31</v>
      </c>
    </row>
    <row r="6" spans="1:22">
      <c r="A6" t="s">
        <v>98</v>
      </c>
      <c r="B6" t="s">
        <v>88</v>
      </c>
      <c r="C6" t="s">
        <v>89</v>
      </c>
      <c r="D6" t="s">
        <v>90</v>
      </c>
      <c r="E6" t="s">
        <v>91</v>
      </c>
      <c r="F6" t="s">
        <v>92</v>
      </c>
      <c r="G6" t="s">
        <v>93</v>
      </c>
      <c r="H6" t="s">
        <v>99</v>
      </c>
      <c r="I6" t="s">
        <v>61</v>
      </c>
      <c r="J6" t="s">
        <v>102</v>
      </c>
      <c r="K6" t="s">
        <v>96</v>
      </c>
      <c r="L6">
        <v>1593</v>
      </c>
      <c r="M6">
        <v>370</v>
      </c>
      <c r="N6">
        <v>418.1</v>
      </c>
      <c r="O6">
        <v>13</v>
      </c>
      <c r="P6">
        <v>589410</v>
      </c>
      <c r="Q6">
        <v>76623.3</v>
      </c>
      <c r="R6">
        <v>666033.3</v>
      </c>
      <c r="S6" t="s">
        <v>97</v>
      </c>
      <c r="T6" t="s">
        <v>36</v>
      </c>
      <c r="U6">
        <v>23</v>
      </c>
      <c r="V6">
        <v>6413.61</v>
      </c>
    </row>
    <row r="7" spans="1:22">
      <c r="A7" t="s">
        <v>98</v>
      </c>
      <c r="B7" t="s">
        <v>88</v>
      </c>
      <c r="C7" t="s">
        <v>89</v>
      </c>
      <c r="D7" t="s">
        <v>90</v>
      </c>
      <c r="E7" t="s">
        <v>91</v>
      </c>
      <c r="F7" t="s">
        <v>92</v>
      </c>
      <c r="G7" t="s">
        <v>93</v>
      </c>
      <c r="H7" t="s">
        <v>99</v>
      </c>
      <c r="I7" t="s">
        <v>45</v>
      </c>
      <c r="J7" t="s">
        <v>103</v>
      </c>
      <c r="K7" t="s">
        <v>96</v>
      </c>
      <c r="L7">
        <v>11</v>
      </c>
      <c r="M7">
        <v>936.9494</v>
      </c>
      <c r="N7">
        <v>1058.752822</v>
      </c>
      <c r="O7">
        <v>13</v>
      </c>
      <c r="P7">
        <v>10306.44</v>
      </c>
      <c r="Q7">
        <v>1339.84</v>
      </c>
      <c r="R7">
        <v>11646.28</v>
      </c>
      <c r="S7" t="s">
        <v>97</v>
      </c>
      <c r="T7" t="s">
        <v>37</v>
      </c>
      <c r="U7">
        <v>4300</v>
      </c>
      <c r="V7">
        <v>31243.37</v>
      </c>
    </row>
    <row r="8" spans="1:22">
      <c r="A8" t="s">
        <v>98</v>
      </c>
      <c r="B8" t="s">
        <v>88</v>
      </c>
      <c r="C8" t="s">
        <v>89</v>
      </c>
      <c r="D8" t="s">
        <v>90</v>
      </c>
      <c r="E8" t="s">
        <v>91</v>
      </c>
      <c r="F8" t="s">
        <v>92</v>
      </c>
      <c r="G8" t="s">
        <v>93</v>
      </c>
      <c r="H8" t="s">
        <v>99</v>
      </c>
      <c r="I8" t="s">
        <v>46</v>
      </c>
      <c r="J8" t="s">
        <v>104</v>
      </c>
      <c r="K8" t="s">
        <v>96</v>
      </c>
      <c r="L8">
        <v>199</v>
      </c>
      <c r="M8">
        <v>446.2</v>
      </c>
      <c r="N8">
        <v>504.206</v>
      </c>
      <c r="O8">
        <v>13</v>
      </c>
      <c r="P8">
        <v>88793.8</v>
      </c>
      <c r="Q8">
        <v>11543.19</v>
      </c>
      <c r="R8">
        <v>100336.99</v>
      </c>
      <c r="S8" t="s">
        <v>97</v>
      </c>
      <c r="T8" t="s">
        <v>38</v>
      </c>
      <c r="U8">
        <v>211</v>
      </c>
      <c r="V8">
        <v>59593.19</v>
      </c>
    </row>
    <row r="9" spans="1:22">
      <c r="A9" t="s">
        <v>105</v>
      </c>
      <c r="B9" t="s">
        <v>88</v>
      </c>
      <c r="C9" t="s">
        <v>89</v>
      </c>
      <c r="D9" t="s">
        <v>90</v>
      </c>
      <c r="E9" t="s">
        <v>91</v>
      </c>
      <c r="F9" t="s">
        <v>92</v>
      </c>
      <c r="G9" t="s">
        <v>106</v>
      </c>
      <c r="H9" t="s">
        <v>107</v>
      </c>
      <c r="I9" t="s">
        <v>60</v>
      </c>
      <c r="J9" t="s">
        <v>95</v>
      </c>
      <c r="K9" t="s">
        <v>96</v>
      </c>
      <c r="L9">
        <v>478</v>
      </c>
      <c r="M9">
        <v>1820</v>
      </c>
      <c r="N9">
        <v>2056.6</v>
      </c>
      <c r="O9">
        <v>13</v>
      </c>
      <c r="P9">
        <v>869960</v>
      </c>
      <c r="Q9">
        <v>113094.8</v>
      </c>
      <c r="R9">
        <v>983054.8</v>
      </c>
      <c r="S9" t="s">
        <v>97</v>
      </c>
      <c r="T9" t="s">
        <v>39</v>
      </c>
      <c r="U9">
        <v>106</v>
      </c>
      <c r="V9">
        <v>72833.43</v>
      </c>
    </row>
    <row r="10" spans="1:22">
      <c r="A10" t="s">
        <v>108</v>
      </c>
      <c r="B10" t="s">
        <v>88</v>
      </c>
      <c r="C10" t="s">
        <v>89</v>
      </c>
      <c r="D10" t="s">
        <v>90</v>
      </c>
      <c r="E10" t="s">
        <v>91</v>
      </c>
      <c r="F10" t="s">
        <v>92</v>
      </c>
      <c r="G10" t="s">
        <v>106</v>
      </c>
      <c r="H10" t="s">
        <v>109</v>
      </c>
      <c r="I10" t="s">
        <v>61</v>
      </c>
      <c r="J10" t="s">
        <v>102</v>
      </c>
      <c r="K10" t="s">
        <v>96</v>
      </c>
      <c r="L10">
        <v>187</v>
      </c>
      <c r="M10">
        <v>370</v>
      </c>
      <c r="N10">
        <v>418.1</v>
      </c>
      <c r="O10">
        <v>13</v>
      </c>
      <c r="P10">
        <v>69190</v>
      </c>
      <c r="Q10">
        <v>8994.7</v>
      </c>
      <c r="R10">
        <v>78184.7</v>
      </c>
      <c r="S10" t="s">
        <v>97</v>
      </c>
      <c r="T10" t="s">
        <v>40</v>
      </c>
      <c r="U10">
        <v>232</v>
      </c>
      <c r="V10">
        <v>83041.79</v>
      </c>
    </row>
    <row r="11" spans="1:22">
      <c r="A11" t="s">
        <v>108</v>
      </c>
      <c r="B11" t="s">
        <v>88</v>
      </c>
      <c r="C11" t="s">
        <v>89</v>
      </c>
      <c r="D11" t="s">
        <v>90</v>
      </c>
      <c r="E11" t="s">
        <v>91</v>
      </c>
      <c r="F11" t="s">
        <v>92</v>
      </c>
      <c r="G11" t="s">
        <v>106</v>
      </c>
      <c r="H11" t="s">
        <v>109</v>
      </c>
      <c r="I11" t="s">
        <v>60</v>
      </c>
      <c r="J11" t="s">
        <v>95</v>
      </c>
      <c r="K11" t="s">
        <v>96</v>
      </c>
      <c r="L11">
        <v>101</v>
      </c>
      <c r="M11">
        <v>1820</v>
      </c>
      <c r="N11">
        <v>2056.6</v>
      </c>
      <c r="O11">
        <v>13</v>
      </c>
      <c r="P11">
        <v>183820</v>
      </c>
      <c r="Q11">
        <v>23896.6</v>
      </c>
      <c r="R11">
        <v>207716.6</v>
      </c>
      <c r="S11" t="s">
        <v>97</v>
      </c>
      <c r="T11" t="s">
        <v>41</v>
      </c>
      <c r="U11">
        <v>168</v>
      </c>
      <c r="V11">
        <v>149877.13</v>
      </c>
    </row>
    <row r="12" spans="1:22">
      <c r="A12" t="s">
        <v>108</v>
      </c>
      <c r="B12" t="s">
        <v>88</v>
      </c>
      <c r="C12" t="s">
        <v>89</v>
      </c>
      <c r="D12" t="s">
        <v>90</v>
      </c>
      <c r="E12" t="s">
        <v>91</v>
      </c>
      <c r="F12" t="s">
        <v>92</v>
      </c>
      <c r="G12" t="s">
        <v>106</v>
      </c>
      <c r="H12" t="s">
        <v>109</v>
      </c>
      <c r="I12" t="s">
        <v>61</v>
      </c>
      <c r="J12" t="s">
        <v>102</v>
      </c>
      <c r="K12" t="s">
        <v>96</v>
      </c>
      <c r="L12">
        <v>604</v>
      </c>
      <c r="M12">
        <v>370</v>
      </c>
      <c r="N12">
        <v>418.1</v>
      </c>
      <c r="O12">
        <v>13</v>
      </c>
      <c r="P12">
        <v>223480</v>
      </c>
      <c r="Q12">
        <v>29052.4</v>
      </c>
      <c r="R12">
        <v>252532.4</v>
      </c>
      <c r="S12" t="s">
        <v>97</v>
      </c>
      <c r="T12" t="s">
        <v>42</v>
      </c>
      <c r="U12">
        <v>277</v>
      </c>
      <c r="V12">
        <v>261006.53</v>
      </c>
    </row>
    <row r="13" spans="1:22">
      <c r="A13" t="s">
        <v>108</v>
      </c>
      <c r="B13" t="s">
        <v>88</v>
      </c>
      <c r="C13" t="s">
        <v>89</v>
      </c>
      <c r="D13" t="s">
        <v>90</v>
      </c>
      <c r="E13" t="s">
        <v>91</v>
      </c>
      <c r="F13" t="s">
        <v>92</v>
      </c>
      <c r="G13" t="s">
        <v>106</v>
      </c>
      <c r="H13" t="s">
        <v>109</v>
      </c>
      <c r="I13" t="s">
        <v>53</v>
      </c>
      <c r="J13" t="s">
        <v>100</v>
      </c>
      <c r="K13" t="s">
        <v>96</v>
      </c>
      <c r="L13">
        <v>55</v>
      </c>
      <c r="M13">
        <v>1035.4944</v>
      </c>
      <c r="N13">
        <v>1170.108672</v>
      </c>
      <c r="O13">
        <v>13</v>
      </c>
      <c r="P13">
        <v>56952.19</v>
      </c>
      <c r="Q13">
        <v>7403.78</v>
      </c>
      <c r="R13">
        <v>64355.97</v>
      </c>
      <c r="S13" t="s">
        <v>97</v>
      </c>
      <c r="T13" t="s">
        <v>43</v>
      </c>
      <c r="U13">
        <v>1</v>
      </c>
      <c r="V13">
        <v>637.23</v>
      </c>
    </row>
    <row r="14" spans="1:22">
      <c r="A14" t="s">
        <v>108</v>
      </c>
      <c r="B14" t="s">
        <v>88</v>
      </c>
      <c r="C14" t="s">
        <v>89</v>
      </c>
      <c r="D14" t="s">
        <v>90</v>
      </c>
      <c r="E14" t="s">
        <v>91</v>
      </c>
      <c r="F14" t="s">
        <v>92</v>
      </c>
      <c r="G14" t="s">
        <v>106</v>
      </c>
      <c r="H14" t="s">
        <v>109</v>
      </c>
      <c r="I14" t="s">
        <v>53</v>
      </c>
      <c r="J14" t="s">
        <v>100</v>
      </c>
      <c r="K14" t="s">
        <v>96</v>
      </c>
      <c r="L14">
        <v>30</v>
      </c>
      <c r="M14">
        <v>1035.4944</v>
      </c>
      <c r="N14">
        <v>1170.108672</v>
      </c>
      <c r="O14">
        <v>13</v>
      </c>
      <c r="P14">
        <v>31064.83</v>
      </c>
      <c r="Q14">
        <v>4038.43</v>
      </c>
      <c r="R14">
        <v>35103.26</v>
      </c>
      <c r="S14" t="s">
        <v>97</v>
      </c>
      <c r="T14" t="s">
        <v>44</v>
      </c>
      <c r="U14">
        <v>4</v>
      </c>
      <c r="V14">
        <v>2156.67</v>
      </c>
    </row>
    <row r="15" spans="1:22">
      <c r="A15" t="s">
        <v>108</v>
      </c>
      <c r="B15" t="s">
        <v>88</v>
      </c>
      <c r="C15" t="s">
        <v>89</v>
      </c>
      <c r="D15" t="s">
        <v>90</v>
      </c>
      <c r="E15" t="s">
        <v>91</v>
      </c>
      <c r="F15" t="s">
        <v>92</v>
      </c>
      <c r="G15" t="s">
        <v>106</v>
      </c>
      <c r="H15" t="s">
        <v>109</v>
      </c>
      <c r="I15" t="s">
        <v>47</v>
      </c>
      <c r="J15" t="s">
        <v>110</v>
      </c>
      <c r="K15" t="s">
        <v>96</v>
      </c>
      <c r="L15">
        <v>2</v>
      </c>
      <c r="M15">
        <v>686</v>
      </c>
      <c r="N15">
        <v>775.18</v>
      </c>
      <c r="O15">
        <v>13</v>
      </c>
      <c r="P15">
        <v>1372</v>
      </c>
      <c r="Q15">
        <v>178.36</v>
      </c>
      <c r="R15">
        <v>1550.36</v>
      </c>
      <c r="S15" t="s">
        <v>111</v>
      </c>
      <c r="T15" t="s">
        <v>45</v>
      </c>
      <c r="U15">
        <v>58</v>
      </c>
      <c r="V15">
        <v>62520.72</v>
      </c>
    </row>
    <row r="16" spans="1:22">
      <c r="A16" t="s">
        <v>108</v>
      </c>
      <c r="B16" t="s">
        <v>88</v>
      </c>
      <c r="C16" t="s">
        <v>89</v>
      </c>
      <c r="D16" t="s">
        <v>90</v>
      </c>
      <c r="E16" t="s">
        <v>91</v>
      </c>
      <c r="F16" t="s">
        <v>92</v>
      </c>
      <c r="G16" t="s">
        <v>106</v>
      </c>
      <c r="H16" t="s">
        <v>109</v>
      </c>
      <c r="I16" t="s">
        <v>47</v>
      </c>
      <c r="J16" t="s">
        <v>110</v>
      </c>
      <c r="K16" t="s">
        <v>96</v>
      </c>
      <c r="L16">
        <v>20</v>
      </c>
      <c r="M16">
        <v>686</v>
      </c>
      <c r="N16">
        <v>775.18</v>
      </c>
      <c r="O16">
        <v>13</v>
      </c>
      <c r="P16">
        <v>13720</v>
      </c>
      <c r="Q16">
        <v>1783.6</v>
      </c>
      <c r="R16">
        <v>15503.6</v>
      </c>
      <c r="S16" t="s">
        <v>112</v>
      </c>
      <c r="T16" t="s">
        <v>46</v>
      </c>
      <c r="U16">
        <v>459</v>
      </c>
      <c r="V16">
        <v>233582.52</v>
      </c>
    </row>
    <row r="17" spans="1:22">
      <c r="A17" t="s">
        <v>108</v>
      </c>
      <c r="B17" t="s">
        <v>88</v>
      </c>
      <c r="C17" t="s">
        <v>89</v>
      </c>
      <c r="D17" t="s">
        <v>90</v>
      </c>
      <c r="E17" t="s">
        <v>91</v>
      </c>
      <c r="F17" t="s">
        <v>92</v>
      </c>
      <c r="G17" t="s">
        <v>106</v>
      </c>
      <c r="H17" t="s">
        <v>109</v>
      </c>
      <c r="I17" t="s">
        <v>47</v>
      </c>
      <c r="J17" t="s">
        <v>110</v>
      </c>
      <c r="K17" t="s">
        <v>96</v>
      </c>
      <c r="L17">
        <v>1</v>
      </c>
      <c r="M17">
        <v>686</v>
      </c>
      <c r="N17">
        <v>775.18</v>
      </c>
      <c r="O17">
        <v>13</v>
      </c>
      <c r="P17">
        <v>686</v>
      </c>
      <c r="Q17">
        <v>89.18</v>
      </c>
      <c r="R17">
        <v>775.18</v>
      </c>
      <c r="S17" t="s">
        <v>113</v>
      </c>
      <c r="T17" t="s">
        <v>47</v>
      </c>
      <c r="U17">
        <v>81</v>
      </c>
      <c r="V17">
        <v>62789.58</v>
      </c>
    </row>
    <row r="18" spans="1:22">
      <c r="A18" t="s">
        <v>108</v>
      </c>
      <c r="B18" t="s">
        <v>88</v>
      </c>
      <c r="C18" t="s">
        <v>89</v>
      </c>
      <c r="D18" t="s">
        <v>90</v>
      </c>
      <c r="E18" t="s">
        <v>91</v>
      </c>
      <c r="F18" t="s">
        <v>92</v>
      </c>
      <c r="G18" t="s">
        <v>106</v>
      </c>
      <c r="H18" t="s">
        <v>109</v>
      </c>
      <c r="I18" t="s">
        <v>47</v>
      </c>
      <c r="J18" t="s">
        <v>110</v>
      </c>
      <c r="K18" t="s">
        <v>96</v>
      </c>
      <c r="L18">
        <v>4</v>
      </c>
      <c r="M18">
        <v>686</v>
      </c>
      <c r="N18">
        <v>775.18</v>
      </c>
      <c r="O18">
        <v>13</v>
      </c>
      <c r="P18">
        <v>2744</v>
      </c>
      <c r="Q18">
        <v>356.72</v>
      </c>
      <c r="R18">
        <v>3100.72</v>
      </c>
      <c r="S18" t="s">
        <v>114</v>
      </c>
      <c r="T18" t="s">
        <v>48</v>
      </c>
      <c r="U18">
        <v>1</v>
      </c>
      <c r="V18">
        <v>1127.18</v>
      </c>
    </row>
    <row r="19" spans="1:22">
      <c r="A19" t="s">
        <v>108</v>
      </c>
      <c r="B19" t="s">
        <v>88</v>
      </c>
      <c r="C19" t="s">
        <v>89</v>
      </c>
      <c r="D19" t="s">
        <v>90</v>
      </c>
      <c r="E19" t="s">
        <v>91</v>
      </c>
      <c r="F19" t="s">
        <v>92</v>
      </c>
      <c r="G19" t="s">
        <v>106</v>
      </c>
      <c r="H19" t="s">
        <v>109</v>
      </c>
      <c r="I19" t="s">
        <v>47</v>
      </c>
      <c r="J19" t="s">
        <v>110</v>
      </c>
      <c r="K19" t="s">
        <v>96</v>
      </c>
      <c r="L19">
        <v>4</v>
      </c>
      <c r="M19">
        <v>686</v>
      </c>
      <c r="N19">
        <v>775.18</v>
      </c>
      <c r="O19">
        <v>13</v>
      </c>
      <c r="P19">
        <v>2744</v>
      </c>
      <c r="Q19">
        <v>356.72</v>
      </c>
      <c r="R19">
        <v>3100.72</v>
      </c>
      <c r="S19" t="s">
        <v>97</v>
      </c>
      <c r="T19" t="s">
        <v>49</v>
      </c>
      <c r="U19">
        <v>99</v>
      </c>
      <c r="V19">
        <v>198904.86</v>
      </c>
    </row>
    <row r="20" spans="1:22">
      <c r="A20" t="s">
        <v>108</v>
      </c>
      <c r="B20" t="s">
        <v>88</v>
      </c>
      <c r="C20" t="s">
        <v>89</v>
      </c>
      <c r="D20" t="s">
        <v>90</v>
      </c>
      <c r="E20" t="s">
        <v>91</v>
      </c>
      <c r="F20" t="s">
        <v>92</v>
      </c>
      <c r="G20" t="s">
        <v>106</v>
      </c>
      <c r="H20" t="s">
        <v>109</v>
      </c>
      <c r="I20" t="s">
        <v>47</v>
      </c>
      <c r="J20" t="s">
        <v>110</v>
      </c>
      <c r="K20" t="s">
        <v>96</v>
      </c>
      <c r="L20">
        <v>20</v>
      </c>
      <c r="M20">
        <v>686</v>
      </c>
      <c r="N20">
        <v>775.18</v>
      </c>
      <c r="O20">
        <v>13</v>
      </c>
      <c r="P20">
        <v>13720</v>
      </c>
      <c r="Q20">
        <v>1783.6</v>
      </c>
      <c r="R20">
        <v>15503.6</v>
      </c>
      <c r="S20" t="s">
        <v>97</v>
      </c>
      <c r="T20" t="s">
        <v>50</v>
      </c>
      <c r="U20">
        <v>99</v>
      </c>
      <c r="V20">
        <v>42510.6</v>
      </c>
    </row>
    <row r="21" spans="1:22">
      <c r="A21" t="s">
        <v>108</v>
      </c>
      <c r="B21" t="s">
        <v>88</v>
      </c>
      <c r="C21" t="s">
        <v>89</v>
      </c>
      <c r="D21" t="s">
        <v>90</v>
      </c>
      <c r="E21" t="s">
        <v>91</v>
      </c>
      <c r="F21" t="s">
        <v>92</v>
      </c>
      <c r="G21" t="s">
        <v>106</v>
      </c>
      <c r="H21" t="s">
        <v>109</v>
      </c>
      <c r="I21" t="s">
        <v>41</v>
      </c>
      <c r="J21" t="s">
        <v>101</v>
      </c>
      <c r="K21" t="s">
        <v>96</v>
      </c>
      <c r="L21">
        <v>23</v>
      </c>
      <c r="M21">
        <v>780</v>
      </c>
      <c r="N21">
        <v>881.4</v>
      </c>
      <c r="O21">
        <v>13</v>
      </c>
      <c r="P21">
        <v>17940</v>
      </c>
      <c r="Q21">
        <v>2332.2</v>
      </c>
      <c r="R21">
        <v>20272.2</v>
      </c>
      <c r="S21" t="s">
        <v>97</v>
      </c>
      <c r="T21" t="s">
        <v>51</v>
      </c>
      <c r="U21">
        <v>56</v>
      </c>
      <c r="V21">
        <v>54160.72</v>
      </c>
    </row>
    <row r="22" spans="1:22">
      <c r="A22" t="s">
        <v>108</v>
      </c>
      <c r="B22" t="s">
        <v>88</v>
      </c>
      <c r="C22" t="s">
        <v>89</v>
      </c>
      <c r="D22" t="s">
        <v>90</v>
      </c>
      <c r="E22" t="s">
        <v>91</v>
      </c>
      <c r="F22" t="s">
        <v>92</v>
      </c>
      <c r="G22" t="s">
        <v>106</v>
      </c>
      <c r="H22" t="s">
        <v>109</v>
      </c>
      <c r="I22" t="s">
        <v>46</v>
      </c>
      <c r="J22" t="s">
        <v>104</v>
      </c>
      <c r="K22" t="s">
        <v>96</v>
      </c>
      <c r="L22">
        <v>75</v>
      </c>
      <c r="M22">
        <v>446.2</v>
      </c>
      <c r="N22">
        <v>504.206</v>
      </c>
      <c r="O22">
        <v>13</v>
      </c>
      <c r="P22">
        <v>33465</v>
      </c>
      <c r="Q22">
        <v>4350.45</v>
      </c>
      <c r="R22">
        <v>37815.45</v>
      </c>
      <c r="S22" t="s">
        <v>97</v>
      </c>
      <c r="T22" t="s">
        <v>52</v>
      </c>
      <c r="U22">
        <v>41</v>
      </c>
      <c r="V22">
        <v>39443.5</v>
      </c>
    </row>
    <row r="23" spans="1:22">
      <c r="A23" t="s">
        <v>108</v>
      </c>
      <c r="B23" t="s">
        <v>88</v>
      </c>
      <c r="C23" t="s">
        <v>89</v>
      </c>
      <c r="D23" t="s">
        <v>90</v>
      </c>
      <c r="E23" t="s">
        <v>91</v>
      </c>
      <c r="F23" t="s">
        <v>92</v>
      </c>
      <c r="G23" t="s">
        <v>106</v>
      </c>
      <c r="H23" t="s">
        <v>109</v>
      </c>
      <c r="I23" t="s">
        <v>45</v>
      </c>
      <c r="J23" t="s">
        <v>103</v>
      </c>
      <c r="K23" t="s">
        <v>96</v>
      </c>
      <c r="L23">
        <v>6</v>
      </c>
      <c r="M23">
        <v>936.9494</v>
      </c>
      <c r="N23">
        <v>1058.752822</v>
      </c>
      <c r="O23">
        <v>13</v>
      </c>
      <c r="P23">
        <v>5621.7</v>
      </c>
      <c r="Q23">
        <v>730.82</v>
      </c>
      <c r="R23">
        <v>6352.52</v>
      </c>
      <c r="S23" t="s">
        <v>97</v>
      </c>
      <c r="T23" t="s">
        <v>53</v>
      </c>
      <c r="U23">
        <v>369</v>
      </c>
      <c r="V23">
        <v>435244.24</v>
      </c>
    </row>
    <row r="24" spans="1:22">
      <c r="A24" t="s">
        <v>108</v>
      </c>
      <c r="B24" t="s">
        <v>88</v>
      </c>
      <c r="C24" t="s">
        <v>89</v>
      </c>
      <c r="D24" t="s">
        <v>90</v>
      </c>
      <c r="E24" t="s">
        <v>91</v>
      </c>
      <c r="F24" t="s">
        <v>92</v>
      </c>
      <c r="G24" t="s">
        <v>106</v>
      </c>
      <c r="H24" t="s">
        <v>109</v>
      </c>
      <c r="I24" t="s">
        <v>47</v>
      </c>
      <c r="J24" t="s">
        <v>110</v>
      </c>
      <c r="K24" t="s">
        <v>96</v>
      </c>
      <c r="L24">
        <v>2</v>
      </c>
      <c r="M24">
        <v>686</v>
      </c>
      <c r="N24">
        <v>775.18</v>
      </c>
      <c r="O24">
        <v>13</v>
      </c>
      <c r="P24">
        <v>1372</v>
      </c>
      <c r="Q24">
        <v>178.36</v>
      </c>
      <c r="R24">
        <v>1550.36</v>
      </c>
      <c r="S24" t="s">
        <v>112</v>
      </c>
      <c r="T24" t="s">
        <v>54</v>
      </c>
      <c r="U24">
        <v>4</v>
      </c>
      <c r="V24">
        <v>3481.39</v>
      </c>
    </row>
    <row r="25" spans="1:22">
      <c r="A25" t="s">
        <v>108</v>
      </c>
      <c r="B25" t="s">
        <v>88</v>
      </c>
      <c r="C25" t="s">
        <v>89</v>
      </c>
      <c r="D25" t="s">
        <v>90</v>
      </c>
      <c r="E25" t="s">
        <v>91</v>
      </c>
      <c r="F25" t="s">
        <v>92</v>
      </c>
      <c r="G25" t="s">
        <v>106</v>
      </c>
      <c r="H25" t="s">
        <v>109</v>
      </c>
      <c r="I25" t="s">
        <v>45</v>
      </c>
      <c r="J25" t="s">
        <v>103</v>
      </c>
      <c r="K25" t="s">
        <v>96</v>
      </c>
      <c r="L25">
        <v>7</v>
      </c>
      <c r="M25">
        <v>936.9494</v>
      </c>
      <c r="N25">
        <v>1058.752822</v>
      </c>
      <c r="O25">
        <v>13</v>
      </c>
      <c r="P25">
        <v>6558.65</v>
      </c>
      <c r="Q25">
        <v>852.62</v>
      </c>
      <c r="R25">
        <v>7411.27</v>
      </c>
      <c r="S25" t="s">
        <v>97</v>
      </c>
      <c r="T25" t="s">
        <v>55</v>
      </c>
      <c r="U25">
        <v>4</v>
      </c>
      <c r="V25">
        <v>9055.73</v>
      </c>
    </row>
    <row r="26" spans="1:22">
      <c r="A26" t="s">
        <v>108</v>
      </c>
      <c r="B26" t="s">
        <v>88</v>
      </c>
      <c r="C26" t="s">
        <v>89</v>
      </c>
      <c r="D26" t="s">
        <v>90</v>
      </c>
      <c r="E26" t="s">
        <v>91</v>
      </c>
      <c r="F26" t="s">
        <v>92</v>
      </c>
      <c r="G26" t="s">
        <v>106</v>
      </c>
      <c r="H26" t="s">
        <v>109</v>
      </c>
      <c r="I26" t="s">
        <v>47</v>
      </c>
      <c r="J26" t="s">
        <v>110</v>
      </c>
      <c r="K26" t="s">
        <v>96</v>
      </c>
      <c r="L26">
        <v>7</v>
      </c>
      <c r="M26">
        <v>686</v>
      </c>
      <c r="N26">
        <v>775.18</v>
      </c>
      <c r="O26">
        <v>13</v>
      </c>
      <c r="P26">
        <v>4802</v>
      </c>
      <c r="Q26">
        <v>624.26</v>
      </c>
      <c r="R26">
        <v>5426.26</v>
      </c>
      <c r="S26" t="s">
        <v>115</v>
      </c>
      <c r="T26" t="s">
        <v>56</v>
      </c>
      <c r="U26">
        <v>29</v>
      </c>
      <c r="V26">
        <v>19965.44</v>
      </c>
    </row>
    <row r="27" spans="1:22">
      <c r="A27" t="s">
        <v>108</v>
      </c>
      <c r="B27" t="s">
        <v>88</v>
      </c>
      <c r="C27" t="s">
        <v>89</v>
      </c>
      <c r="D27" t="s">
        <v>90</v>
      </c>
      <c r="E27" t="s">
        <v>91</v>
      </c>
      <c r="F27" t="s">
        <v>92</v>
      </c>
      <c r="G27" t="s">
        <v>106</v>
      </c>
      <c r="H27" t="s">
        <v>109</v>
      </c>
      <c r="I27" t="s">
        <v>47</v>
      </c>
      <c r="J27" t="s">
        <v>110</v>
      </c>
      <c r="K27" t="s">
        <v>96</v>
      </c>
      <c r="L27">
        <v>11</v>
      </c>
      <c r="M27">
        <v>686</v>
      </c>
      <c r="N27">
        <v>775.18</v>
      </c>
      <c r="O27">
        <v>13</v>
      </c>
      <c r="P27">
        <v>7546</v>
      </c>
      <c r="Q27">
        <v>980.98</v>
      </c>
      <c r="R27">
        <v>8526.98</v>
      </c>
      <c r="S27" t="s">
        <v>116</v>
      </c>
      <c r="T27" t="s">
        <v>57</v>
      </c>
      <c r="U27">
        <v>5</v>
      </c>
      <c r="V27">
        <v>5647.12</v>
      </c>
    </row>
    <row r="28" spans="1:22">
      <c r="A28" t="s">
        <v>108</v>
      </c>
      <c r="B28" t="s">
        <v>88</v>
      </c>
      <c r="C28" t="s">
        <v>89</v>
      </c>
      <c r="D28" t="s">
        <v>90</v>
      </c>
      <c r="E28" t="s">
        <v>91</v>
      </c>
      <c r="F28" t="s">
        <v>92</v>
      </c>
      <c r="G28" t="s">
        <v>106</v>
      </c>
      <c r="H28" t="s">
        <v>109</v>
      </c>
      <c r="I28" t="s">
        <v>36</v>
      </c>
      <c r="J28" t="s">
        <v>100</v>
      </c>
      <c r="K28" t="s">
        <v>96</v>
      </c>
      <c r="L28">
        <v>2</v>
      </c>
      <c r="M28">
        <v>240.12</v>
      </c>
      <c r="N28">
        <v>271.3356</v>
      </c>
      <c r="O28">
        <v>13</v>
      </c>
      <c r="P28">
        <v>480.24</v>
      </c>
      <c r="Q28">
        <v>62.43</v>
      </c>
      <c r="R28">
        <v>542.67</v>
      </c>
      <c r="S28" t="s">
        <v>97</v>
      </c>
      <c r="T28" t="s">
        <v>58</v>
      </c>
      <c r="U28">
        <v>5</v>
      </c>
      <c r="V28">
        <v>3655.5</v>
      </c>
    </row>
    <row r="29" spans="1:22">
      <c r="A29" t="s">
        <v>108</v>
      </c>
      <c r="B29" t="s">
        <v>88</v>
      </c>
      <c r="C29" t="s">
        <v>89</v>
      </c>
      <c r="D29" t="s">
        <v>90</v>
      </c>
      <c r="E29" t="s">
        <v>91</v>
      </c>
      <c r="F29" t="s">
        <v>92</v>
      </c>
      <c r="G29" t="s">
        <v>106</v>
      </c>
      <c r="H29" t="s">
        <v>109</v>
      </c>
      <c r="I29" t="s">
        <v>47</v>
      </c>
      <c r="J29" t="s">
        <v>110</v>
      </c>
      <c r="K29" t="s">
        <v>96</v>
      </c>
      <c r="L29">
        <v>4</v>
      </c>
      <c r="M29">
        <v>686</v>
      </c>
      <c r="N29">
        <v>775.18</v>
      </c>
      <c r="O29">
        <v>13</v>
      </c>
      <c r="P29">
        <v>2744</v>
      </c>
      <c r="Q29">
        <v>356.72</v>
      </c>
      <c r="R29">
        <v>3100.72</v>
      </c>
      <c r="S29" t="s">
        <v>113</v>
      </c>
      <c r="T29" t="s">
        <v>59</v>
      </c>
      <c r="U29">
        <v>1</v>
      </c>
      <c r="V29">
        <v>850.57</v>
      </c>
    </row>
    <row r="30" spans="1:22">
      <c r="A30" t="s">
        <v>108</v>
      </c>
      <c r="B30" t="s">
        <v>88</v>
      </c>
      <c r="C30" t="s">
        <v>89</v>
      </c>
      <c r="D30" t="s">
        <v>90</v>
      </c>
      <c r="E30" t="s">
        <v>91</v>
      </c>
      <c r="F30" t="s">
        <v>92</v>
      </c>
      <c r="G30" t="s">
        <v>106</v>
      </c>
      <c r="H30" t="s">
        <v>109</v>
      </c>
      <c r="I30" t="s">
        <v>47</v>
      </c>
      <c r="J30" t="s">
        <v>110</v>
      </c>
      <c r="K30" t="s">
        <v>96</v>
      </c>
      <c r="L30">
        <v>4</v>
      </c>
      <c r="M30">
        <v>686</v>
      </c>
      <c r="N30">
        <v>775.18</v>
      </c>
      <c r="O30">
        <v>13</v>
      </c>
      <c r="P30">
        <v>2744</v>
      </c>
      <c r="Q30">
        <v>356.72</v>
      </c>
      <c r="R30">
        <v>3100.72</v>
      </c>
      <c r="S30" t="s">
        <v>117</v>
      </c>
      <c r="T30" t="s">
        <v>60</v>
      </c>
      <c r="U30">
        <v>3957</v>
      </c>
      <c r="V30">
        <v>8137966.2</v>
      </c>
    </row>
    <row r="31" spans="1:22">
      <c r="A31" t="s">
        <v>108</v>
      </c>
      <c r="B31" t="s">
        <v>88</v>
      </c>
      <c r="C31" t="s">
        <v>89</v>
      </c>
      <c r="D31" t="s">
        <v>90</v>
      </c>
      <c r="E31" t="s">
        <v>91</v>
      </c>
      <c r="F31" t="s">
        <v>92</v>
      </c>
      <c r="G31" t="s">
        <v>106</v>
      </c>
      <c r="H31" t="s">
        <v>109</v>
      </c>
      <c r="I31" t="s">
        <v>36</v>
      </c>
      <c r="J31" t="s">
        <v>100</v>
      </c>
      <c r="K31" t="s">
        <v>96</v>
      </c>
      <c r="L31">
        <v>3</v>
      </c>
      <c r="M31">
        <v>240.12</v>
      </c>
      <c r="N31">
        <v>271.3356</v>
      </c>
      <c r="O31">
        <v>13</v>
      </c>
      <c r="P31">
        <v>720.36</v>
      </c>
      <c r="Q31">
        <v>93.65</v>
      </c>
      <c r="R31">
        <v>814.01</v>
      </c>
      <c r="S31" t="s">
        <v>97</v>
      </c>
      <c r="T31" t="s">
        <v>61</v>
      </c>
      <c r="U31">
        <v>4945</v>
      </c>
      <c r="V31">
        <v>2067504.5</v>
      </c>
    </row>
    <row r="32" spans="1:22">
      <c r="A32" t="s">
        <v>108</v>
      </c>
      <c r="B32" t="s">
        <v>88</v>
      </c>
      <c r="C32" t="s">
        <v>89</v>
      </c>
      <c r="D32" t="s">
        <v>90</v>
      </c>
      <c r="E32" t="s">
        <v>91</v>
      </c>
      <c r="F32" t="s">
        <v>92</v>
      </c>
      <c r="G32" t="s">
        <v>106</v>
      </c>
      <c r="H32" t="s">
        <v>109</v>
      </c>
      <c r="I32" t="s">
        <v>46</v>
      </c>
      <c r="J32" t="s">
        <v>104</v>
      </c>
      <c r="K32" t="s">
        <v>96</v>
      </c>
      <c r="L32">
        <v>47</v>
      </c>
      <c r="M32">
        <v>446.2</v>
      </c>
      <c r="N32">
        <v>504.206</v>
      </c>
      <c r="O32">
        <v>13</v>
      </c>
      <c r="P32">
        <v>20971.4</v>
      </c>
      <c r="Q32">
        <v>2726.28</v>
      </c>
      <c r="R32">
        <v>23697.68</v>
      </c>
      <c r="S32" t="s">
        <v>97</v>
      </c>
      <c r="T32" t="s">
        <v>62</v>
      </c>
      <c r="U32">
        <v>3</v>
      </c>
      <c r="V32">
        <v>2838.45</v>
      </c>
    </row>
    <row r="33" spans="1:22">
      <c r="A33" t="s">
        <v>108</v>
      </c>
      <c r="B33" t="s">
        <v>88</v>
      </c>
      <c r="C33" t="s">
        <v>89</v>
      </c>
      <c r="D33" t="s">
        <v>90</v>
      </c>
      <c r="E33" t="s">
        <v>91</v>
      </c>
      <c r="F33" t="s">
        <v>92</v>
      </c>
      <c r="G33" t="s">
        <v>106</v>
      </c>
      <c r="H33" t="s">
        <v>109</v>
      </c>
      <c r="I33" t="s">
        <v>64</v>
      </c>
      <c r="J33" t="s">
        <v>118</v>
      </c>
      <c r="K33" t="s">
        <v>96</v>
      </c>
      <c r="L33">
        <v>3</v>
      </c>
      <c r="M33">
        <v>776.84</v>
      </c>
      <c r="N33">
        <v>877.8292</v>
      </c>
      <c r="O33">
        <v>13</v>
      </c>
      <c r="P33">
        <v>2330.52</v>
      </c>
      <c r="Q33">
        <v>302.97</v>
      </c>
      <c r="R33">
        <v>2633.49</v>
      </c>
      <c r="S33" t="s">
        <v>97</v>
      </c>
      <c r="T33" t="s">
        <v>63</v>
      </c>
      <c r="U33">
        <v>145</v>
      </c>
      <c r="V33">
        <v>88760.82</v>
      </c>
    </row>
    <row r="34" spans="1:22">
      <c r="A34" t="s">
        <v>108</v>
      </c>
      <c r="B34" t="s">
        <v>88</v>
      </c>
      <c r="C34" t="s">
        <v>89</v>
      </c>
      <c r="D34" t="s">
        <v>90</v>
      </c>
      <c r="E34" t="s">
        <v>91</v>
      </c>
      <c r="F34" t="s">
        <v>92</v>
      </c>
      <c r="G34" t="s">
        <v>106</v>
      </c>
      <c r="H34" t="s">
        <v>109</v>
      </c>
      <c r="I34" t="s">
        <v>62</v>
      </c>
      <c r="J34" t="s">
        <v>119</v>
      </c>
      <c r="K34" t="s">
        <v>96</v>
      </c>
      <c r="L34">
        <v>1</v>
      </c>
      <c r="M34">
        <v>809</v>
      </c>
      <c r="N34">
        <v>914.17</v>
      </c>
      <c r="O34">
        <v>13</v>
      </c>
      <c r="P34">
        <v>809</v>
      </c>
      <c r="Q34">
        <v>105.17</v>
      </c>
      <c r="R34">
        <v>914.17</v>
      </c>
      <c r="S34" t="s">
        <v>97</v>
      </c>
      <c r="T34" t="s">
        <v>64</v>
      </c>
      <c r="U34">
        <v>36</v>
      </c>
      <c r="V34">
        <v>31601.86</v>
      </c>
    </row>
    <row r="35" spans="1:22">
      <c r="A35" t="s">
        <v>108</v>
      </c>
      <c r="B35" t="s">
        <v>88</v>
      </c>
      <c r="C35" t="s">
        <v>89</v>
      </c>
      <c r="D35" t="s">
        <v>90</v>
      </c>
      <c r="E35" t="s">
        <v>91</v>
      </c>
      <c r="F35" t="s">
        <v>92</v>
      </c>
      <c r="G35" t="s">
        <v>106</v>
      </c>
      <c r="H35" t="s">
        <v>109</v>
      </c>
      <c r="I35" t="s">
        <v>41</v>
      </c>
      <c r="J35" t="s">
        <v>101</v>
      </c>
      <c r="K35" t="s">
        <v>96</v>
      </c>
      <c r="L35">
        <v>10</v>
      </c>
      <c r="M35">
        <v>780</v>
      </c>
      <c r="N35">
        <v>881.4</v>
      </c>
      <c r="O35">
        <v>13</v>
      </c>
      <c r="P35">
        <v>7800</v>
      </c>
      <c r="Q35">
        <v>1014</v>
      </c>
      <c r="R35">
        <v>8814</v>
      </c>
      <c r="S35" t="s">
        <v>97</v>
      </c>
      <c r="T35" t="s">
        <v>65</v>
      </c>
      <c r="U35">
        <v>556</v>
      </c>
      <c r="V35">
        <v>177388.57</v>
      </c>
    </row>
    <row r="36" spans="1:22">
      <c r="A36" t="s">
        <v>108</v>
      </c>
      <c r="B36" t="s">
        <v>88</v>
      </c>
      <c r="C36" t="s">
        <v>89</v>
      </c>
      <c r="D36" t="s">
        <v>90</v>
      </c>
      <c r="E36" t="s">
        <v>91</v>
      </c>
      <c r="F36" t="s">
        <v>92</v>
      </c>
      <c r="G36" t="s">
        <v>106</v>
      </c>
      <c r="H36" t="s">
        <v>109</v>
      </c>
      <c r="I36" t="s">
        <v>64</v>
      </c>
      <c r="J36" t="s">
        <v>118</v>
      </c>
      <c r="K36" t="s">
        <v>96</v>
      </c>
      <c r="L36">
        <v>21</v>
      </c>
      <c r="M36">
        <v>776.84</v>
      </c>
      <c r="N36">
        <v>877.8292</v>
      </c>
      <c r="O36">
        <v>13</v>
      </c>
      <c r="P36">
        <v>16313.64</v>
      </c>
      <c r="Q36">
        <v>2120.77</v>
      </c>
      <c r="R36">
        <v>18434.41</v>
      </c>
      <c r="S36" t="s">
        <v>97</v>
      </c>
      <c r="T36" t="s">
        <v>120</v>
      </c>
      <c r="U36">
        <v>18698</v>
      </c>
      <c r="V36">
        <v>14916017.46</v>
      </c>
    </row>
    <row r="37" spans="1:19">
      <c r="A37" t="s">
        <v>108</v>
      </c>
      <c r="B37" t="s">
        <v>88</v>
      </c>
      <c r="C37" t="s">
        <v>89</v>
      </c>
      <c r="D37" t="s">
        <v>90</v>
      </c>
      <c r="E37" t="s">
        <v>91</v>
      </c>
      <c r="F37" t="s">
        <v>92</v>
      </c>
      <c r="G37" t="s">
        <v>106</v>
      </c>
      <c r="H37" t="s">
        <v>109</v>
      </c>
      <c r="I37" t="s">
        <v>47</v>
      </c>
      <c r="J37" t="s">
        <v>110</v>
      </c>
      <c r="K37" t="s">
        <v>96</v>
      </c>
      <c r="L37">
        <v>2</v>
      </c>
      <c r="M37">
        <v>686</v>
      </c>
      <c r="N37">
        <v>775.18</v>
      </c>
      <c r="O37">
        <v>13</v>
      </c>
      <c r="P37">
        <v>1372</v>
      </c>
      <c r="Q37">
        <v>178.36</v>
      </c>
      <c r="R37">
        <v>1550.36</v>
      </c>
      <c r="S37" t="s">
        <v>116</v>
      </c>
    </row>
    <row r="38" spans="1:19">
      <c r="A38" t="s">
        <v>121</v>
      </c>
      <c r="B38" t="s">
        <v>88</v>
      </c>
      <c r="C38" t="s">
        <v>89</v>
      </c>
      <c r="D38" t="s">
        <v>90</v>
      </c>
      <c r="E38" t="s">
        <v>91</v>
      </c>
      <c r="F38" t="s">
        <v>92</v>
      </c>
      <c r="G38" t="s">
        <v>122</v>
      </c>
      <c r="H38" t="s">
        <v>123</v>
      </c>
      <c r="I38" t="s">
        <v>36</v>
      </c>
      <c r="J38" t="s">
        <v>100</v>
      </c>
      <c r="K38" t="s">
        <v>96</v>
      </c>
      <c r="L38">
        <v>2</v>
      </c>
      <c r="M38">
        <v>249.12</v>
      </c>
      <c r="N38">
        <v>281.5056</v>
      </c>
      <c r="O38">
        <v>13</v>
      </c>
      <c r="P38">
        <v>498.24</v>
      </c>
      <c r="Q38">
        <v>64.77</v>
      </c>
      <c r="R38">
        <v>563.01</v>
      </c>
      <c r="S38" t="s">
        <v>124</v>
      </c>
    </row>
    <row r="39" spans="1:19">
      <c r="A39" t="s">
        <v>121</v>
      </c>
      <c r="B39" t="s">
        <v>88</v>
      </c>
      <c r="C39" t="s">
        <v>89</v>
      </c>
      <c r="D39" t="s">
        <v>90</v>
      </c>
      <c r="E39" t="s">
        <v>91</v>
      </c>
      <c r="F39" t="s">
        <v>92</v>
      </c>
      <c r="G39" t="s">
        <v>122</v>
      </c>
      <c r="H39" t="s">
        <v>123</v>
      </c>
      <c r="I39" t="s">
        <v>60</v>
      </c>
      <c r="J39" t="s">
        <v>95</v>
      </c>
      <c r="K39" t="s">
        <v>96</v>
      </c>
      <c r="L39">
        <v>1</v>
      </c>
      <c r="M39">
        <v>1820</v>
      </c>
      <c r="N39">
        <v>2056.6</v>
      </c>
      <c r="O39">
        <v>13</v>
      </c>
      <c r="P39">
        <v>1820</v>
      </c>
      <c r="Q39">
        <v>236.6</v>
      </c>
      <c r="R39">
        <v>2056.6</v>
      </c>
      <c r="S39" t="s">
        <v>124</v>
      </c>
    </row>
    <row r="40" spans="1:19">
      <c r="A40" t="s">
        <v>121</v>
      </c>
      <c r="B40" t="s">
        <v>88</v>
      </c>
      <c r="C40" t="s">
        <v>89</v>
      </c>
      <c r="D40" t="s">
        <v>90</v>
      </c>
      <c r="E40" t="s">
        <v>91</v>
      </c>
      <c r="F40" t="s">
        <v>92</v>
      </c>
      <c r="G40" t="s">
        <v>122</v>
      </c>
      <c r="H40" t="s">
        <v>123</v>
      </c>
      <c r="I40" t="s">
        <v>40</v>
      </c>
      <c r="J40" t="s">
        <v>125</v>
      </c>
      <c r="K40" t="s">
        <v>96</v>
      </c>
      <c r="L40">
        <v>13</v>
      </c>
      <c r="M40">
        <v>316.76</v>
      </c>
      <c r="N40">
        <v>357.9388</v>
      </c>
      <c r="O40">
        <v>13</v>
      </c>
      <c r="P40">
        <v>4117.88</v>
      </c>
      <c r="Q40">
        <v>535.32</v>
      </c>
      <c r="R40">
        <v>4653.2</v>
      </c>
      <c r="S40" t="s">
        <v>124</v>
      </c>
    </row>
    <row r="41" spans="1:19">
      <c r="A41" t="s">
        <v>121</v>
      </c>
      <c r="B41" t="s">
        <v>88</v>
      </c>
      <c r="C41" t="s">
        <v>89</v>
      </c>
      <c r="D41" t="s">
        <v>90</v>
      </c>
      <c r="E41" t="s">
        <v>91</v>
      </c>
      <c r="F41" t="s">
        <v>92</v>
      </c>
      <c r="G41" t="s">
        <v>122</v>
      </c>
      <c r="H41" t="s">
        <v>123</v>
      </c>
      <c r="I41" t="s">
        <v>33</v>
      </c>
      <c r="J41" t="s">
        <v>126</v>
      </c>
      <c r="K41" t="s">
        <v>96</v>
      </c>
      <c r="L41">
        <v>150</v>
      </c>
      <c r="M41">
        <v>570</v>
      </c>
      <c r="N41">
        <v>644.1</v>
      </c>
      <c r="O41">
        <v>13</v>
      </c>
      <c r="P41">
        <v>85500</v>
      </c>
      <c r="Q41">
        <v>11115</v>
      </c>
      <c r="R41">
        <v>96615</v>
      </c>
      <c r="S41" t="s">
        <v>124</v>
      </c>
    </row>
    <row r="42" spans="1:19">
      <c r="A42" t="s">
        <v>121</v>
      </c>
      <c r="B42" t="s">
        <v>88</v>
      </c>
      <c r="C42" t="s">
        <v>89</v>
      </c>
      <c r="D42" t="s">
        <v>90</v>
      </c>
      <c r="E42" t="s">
        <v>91</v>
      </c>
      <c r="F42" t="s">
        <v>92</v>
      </c>
      <c r="G42" t="s">
        <v>122</v>
      </c>
      <c r="H42" t="s">
        <v>123</v>
      </c>
      <c r="I42" t="s">
        <v>65</v>
      </c>
      <c r="J42" t="s">
        <v>127</v>
      </c>
      <c r="K42" t="s">
        <v>96</v>
      </c>
      <c r="L42">
        <v>29</v>
      </c>
      <c r="M42">
        <v>282.34</v>
      </c>
      <c r="N42">
        <v>319.0442</v>
      </c>
      <c r="O42">
        <v>13</v>
      </c>
      <c r="P42">
        <v>8187.86</v>
      </c>
      <c r="Q42">
        <v>1064.42</v>
      </c>
      <c r="R42">
        <v>9252.28</v>
      </c>
      <c r="S42" t="s">
        <v>124</v>
      </c>
    </row>
    <row r="43" spans="1:19">
      <c r="A43" t="s">
        <v>121</v>
      </c>
      <c r="B43" t="s">
        <v>88</v>
      </c>
      <c r="C43" t="s">
        <v>89</v>
      </c>
      <c r="D43" t="s">
        <v>90</v>
      </c>
      <c r="E43" t="s">
        <v>91</v>
      </c>
      <c r="F43" t="s">
        <v>92</v>
      </c>
      <c r="G43" t="s">
        <v>122</v>
      </c>
      <c r="H43" t="s">
        <v>123</v>
      </c>
      <c r="I43" t="s">
        <v>46</v>
      </c>
      <c r="J43" t="s">
        <v>104</v>
      </c>
      <c r="K43" t="s">
        <v>96</v>
      </c>
      <c r="L43">
        <v>9</v>
      </c>
      <c r="M43">
        <v>460</v>
      </c>
      <c r="N43">
        <v>519.8</v>
      </c>
      <c r="O43">
        <v>13</v>
      </c>
      <c r="P43">
        <v>4140</v>
      </c>
      <c r="Q43">
        <v>538.2</v>
      </c>
      <c r="R43">
        <v>4678.2</v>
      </c>
      <c r="S43" t="s">
        <v>124</v>
      </c>
    </row>
    <row r="44" spans="1:19">
      <c r="A44" t="s">
        <v>121</v>
      </c>
      <c r="B44" t="s">
        <v>88</v>
      </c>
      <c r="C44" t="s">
        <v>89</v>
      </c>
      <c r="D44" t="s">
        <v>90</v>
      </c>
      <c r="E44" t="s">
        <v>91</v>
      </c>
      <c r="F44" t="s">
        <v>92</v>
      </c>
      <c r="G44" t="s">
        <v>122</v>
      </c>
      <c r="H44" t="s">
        <v>123</v>
      </c>
      <c r="I44" t="s">
        <v>31</v>
      </c>
      <c r="J44" t="s">
        <v>128</v>
      </c>
      <c r="K44" t="s">
        <v>96</v>
      </c>
      <c r="L44">
        <v>149</v>
      </c>
      <c r="M44">
        <v>1637.73</v>
      </c>
      <c r="N44">
        <v>1850.6349</v>
      </c>
      <c r="O44">
        <v>13</v>
      </c>
      <c r="P44">
        <v>244021.77</v>
      </c>
      <c r="Q44">
        <v>31722.83</v>
      </c>
      <c r="R44">
        <v>275744.6</v>
      </c>
      <c r="S44" t="s">
        <v>124</v>
      </c>
    </row>
    <row r="45" spans="1:19">
      <c r="A45" t="s">
        <v>121</v>
      </c>
      <c r="B45" t="s">
        <v>88</v>
      </c>
      <c r="C45" t="s">
        <v>89</v>
      </c>
      <c r="D45" t="s">
        <v>90</v>
      </c>
      <c r="E45" t="s">
        <v>91</v>
      </c>
      <c r="F45" t="s">
        <v>92</v>
      </c>
      <c r="G45" t="s">
        <v>122</v>
      </c>
      <c r="H45" t="s">
        <v>123</v>
      </c>
      <c r="I45" t="s">
        <v>45</v>
      </c>
      <c r="J45" t="s">
        <v>103</v>
      </c>
      <c r="K45" t="s">
        <v>96</v>
      </c>
      <c r="L45">
        <v>1</v>
      </c>
      <c r="M45">
        <v>965.92</v>
      </c>
      <c r="N45">
        <v>1091.4896</v>
      </c>
      <c r="O45">
        <v>13</v>
      </c>
      <c r="P45">
        <v>965.92</v>
      </c>
      <c r="Q45">
        <v>125.57</v>
      </c>
      <c r="R45">
        <v>1091.49</v>
      </c>
      <c r="S45" t="s">
        <v>124</v>
      </c>
    </row>
    <row r="46" spans="1:19">
      <c r="A46" t="s">
        <v>121</v>
      </c>
      <c r="B46" t="s">
        <v>88</v>
      </c>
      <c r="C46" t="s">
        <v>89</v>
      </c>
      <c r="D46" t="s">
        <v>90</v>
      </c>
      <c r="E46" t="s">
        <v>91</v>
      </c>
      <c r="F46" t="s">
        <v>92</v>
      </c>
      <c r="G46" t="s">
        <v>122</v>
      </c>
      <c r="H46" t="s">
        <v>123</v>
      </c>
      <c r="I46" t="s">
        <v>38</v>
      </c>
      <c r="J46" t="s">
        <v>129</v>
      </c>
      <c r="K46" t="s">
        <v>96</v>
      </c>
      <c r="L46">
        <v>13</v>
      </c>
      <c r="M46">
        <v>249.94</v>
      </c>
      <c r="N46">
        <v>282.4322</v>
      </c>
      <c r="O46">
        <v>13</v>
      </c>
      <c r="P46">
        <v>3249.22</v>
      </c>
      <c r="Q46">
        <v>422.4</v>
      </c>
      <c r="R46">
        <v>3671.62</v>
      </c>
      <c r="S46" t="s">
        <v>124</v>
      </c>
    </row>
    <row r="47" spans="1:19">
      <c r="A47" t="s">
        <v>121</v>
      </c>
      <c r="B47" t="s">
        <v>88</v>
      </c>
      <c r="C47" t="s">
        <v>89</v>
      </c>
      <c r="D47" t="s">
        <v>90</v>
      </c>
      <c r="E47" t="s">
        <v>91</v>
      </c>
      <c r="F47" t="s">
        <v>92</v>
      </c>
      <c r="G47" t="s">
        <v>122</v>
      </c>
      <c r="H47" t="s">
        <v>123</v>
      </c>
      <c r="I47" t="s">
        <v>34</v>
      </c>
      <c r="J47" t="s">
        <v>130</v>
      </c>
      <c r="K47" t="s">
        <v>96</v>
      </c>
      <c r="L47">
        <v>58</v>
      </c>
      <c r="M47">
        <v>291</v>
      </c>
      <c r="N47">
        <v>328.83</v>
      </c>
      <c r="O47">
        <v>13</v>
      </c>
      <c r="P47">
        <v>16878</v>
      </c>
      <c r="Q47">
        <v>2194.14</v>
      </c>
      <c r="R47">
        <v>19072.14</v>
      </c>
      <c r="S47" t="s">
        <v>124</v>
      </c>
    </row>
    <row r="48" spans="1:19">
      <c r="A48" t="s">
        <v>121</v>
      </c>
      <c r="B48" t="s">
        <v>88</v>
      </c>
      <c r="C48" t="s">
        <v>89</v>
      </c>
      <c r="D48" t="s">
        <v>90</v>
      </c>
      <c r="E48" t="s">
        <v>91</v>
      </c>
      <c r="F48" t="s">
        <v>92</v>
      </c>
      <c r="G48" t="s">
        <v>122</v>
      </c>
      <c r="H48" t="s">
        <v>123</v>
      </c>
      <c r="I48" t="s">
        <v>61</v>
      </c>
      <c r="J48" t="s">
        <v>102</v>
      </c>
      <c r="K48" t="s">
        <v>96</v>
      </c>
      <c r="L48">
        <v>54</v>
      </c>
      <c r="M48">
        <v>370</v>
      </c>
      <c r="N48">
        <v>418.1</v>
      </c>
      <c r="O48">
        <v>13</v>
      </c>
      <c r="P48">
        <v>19980</v>
      </c>
      <c r="Q48">
        <v>2597.4</v>
      </c>
      <c r="R48">
        <v>22577.4</v>
      </c>
      <c r="S48" t="s">
        <v>124</v>
      </c>
    </row>
    <row r="49" spans="1:19">
      <c r="A49" t="s">
        <v>121</v>
      </c>
      <c r="B49" t="s">
        <v>88</v>
      </c>
      <c r="C49" t="s">
        <v>89</v>
      </c>
      <c r="D49" t="s">
        <v>90</v>
      </c>
      <c r="E49" t="s">
        <v>91</v>
      </c>
      <c r="F49" t="s">
        <v>92</v>
      </c>
      <c r="G49" t="s">
        <v>122</v>
      </c>
      <c r="H49" t="s">
        <v>123</v>
      </c>
      <c r="I49" t="s">
        <v>42</v>
      </c>
      <c r="J49" t="s">
        <v>131</v>
      </c>
      <c r="K49" t="s">
        <v>96</v>
      </c>
      <c r="L49">
        <v>18</v>
      </c>
      <c r="M49">
        <v>833.86</v>
      </c>
      <c r="N49">
        <v>942.2618</v>
      </c>
      <c r="O49">
        <v>13</v>
      </c>
      <c r="P49">
        <v>15009.48</v>
      </c>
      <c r="Q49">
        <v>1951.23</v>
      </c>
      <c r="R49">
        <v>16960.71</v>
      </c>
      <c r="S49" t="s">
        <v>124</v>
      </c>
    </row>
    <row r="50" spans="1:19">
      <c r="A50" t="s">
        <v>121</v>
      </c>
      <c r="B50" t="s">
        <v>88</v>
      </c>
      <c r="C50" t="s">
        <v>89</v>
      </c>
      <c r="D50" t="s">
        <v>90</v>
      </c>
      <c r="E50" t="s">
        <v>91</v>
      </c>
      <c r="F50" t="s">
        <v>92</v>
      </c>
      <c r="G50" t="s">
        <v>122</v>
      </c>
      <c r="H50" t="s">
        <v>123</v>
      </c>
      <c r="I50" t="s">
        <v>35</v>
      </c>
      <c r="J50" t="s">
        <v>132</v>
      </c>
      <c r="K50" t="s">
        <v>96</v>
      </c>
      <c r="L50">
        <v>1</v>
      </c>
      <c r="M50">
        <v>2093.43</v>
      </c>
      <c r="N50">
        <v>2365.5759</v>
      </c>
      <c r="O50">
        <v>13</v>
      </c>
      <c r="P50">
        <v>2093.43</v>
      </c>
      <c r="Q50">
        <v>272.15</v>
      </c>
      <c r="R50">
        <v>2365.58</v>
      </c>
      <c r="S50" t="s">
        <v>124</v>
      </c>
    </row>
    <row r="51" spans="1:19">
      <c r="A51" t="s">
        <v>121</v>
      </c>
      <c r="B51" t="s">
        <v>88</v>
      </c>
      <c r="C51" t="s">
        <v>89</v>
      </c>
      <c r="D51" t="s">
        <v>90</v>
      </c>
      <c r="E51" t="s">
        <v>91</v>
      </c>
      <c r="F51" t="s">
        <v>92</v>
      </c>
      <c r="G51" t="s">
        <v>122</v>
      </c>
      <c r="H51" t="s">
        <v>123</v>
      </c>
      <c r="I51" t="s">
        <v>37</v>
      </c>
      <c r="J51" t="s">
        <v>133</v>
      </c>
      <c r="K51" t="s">
        <v>96</v>
      </c>
      <c r="L51">
        <v>200</v>
      </c>
      <c r="M51">
        <v>6.43</v>
      </c>
      <c r="N51">
        <v>7.2659</v>
      </c>
      <c r="O51">
        <v>13</v>
      </c>
      <c r="P51">
        <v>1286</v>
      </c>
      <c r="Q51">
        <v>167.18</v>
      </c>
      <c r="R51">
        <v>1453.18</v>
      </c>
      <c r="S51" t="s">
        <v>124</v>
      </c>
    </row>
    <row r="52" spans="1:19">
      <c r="A52" t="s">
        <v>121</v>
      </c>
      <c r="B52" t="s">
        <v>88</v>
      </c>
      <c r="C52" t="s">
        <v>89</v>
      </c>
      <c r="D52" t="s">
        <v>90</v>
      </c>
      <c r="E52" t="s">
        <v>91</v>
      </c>
      <c r="F52" t="s">
        <v>92</v>
      </c>
      <c r="G52" t="s">
        <v>122</v>
      </c>
      <c r="H52" t="s">
        <v>123</v>
      </c>
      <c r="I52" t="s">
        <v>52</v>
      </c>
      <c r="J52" t="s">
        <v>134</v>
      </c>
      <c r="K52" t="s">
        <v>96</v>
      </c>
      <c r="L52">
        <v>2</v>
      </c>
      <c r="M52">
        <v>851.36</v>
      </c>
      <c r="N52">
        <v>962.0368</v>
      </c>
      <c r="O52">
        <v>13</v>
      </c>
      <c r="P52">
        <v>1702.72</v>
      </c>
      <c r="Q52">
        <v>221.35</v>
      </c>
      <c r="R52">
        <v>1924.07</v>
      </c>
      <c r="S52" t="s">
        <v>124</v>
      </c>
    </row>
    <row r="53" spans="1:19">
      <c r="A53" t="s">
        <v>121</v>
      </c>
      <c r="B53" t="s">
        <v>88</v>
      </c>
      <c r="C53" t="s">
        <v>89</v>
      </c>
      <c r="D53" t="s">
        <v>90</v>
      </c>
      <c r="E53" t="s">
        <v>91</v>
      </c>
      <c r="F53" t="s">
        <v>92</v>
      </c>
      <c r="G53" t="s">
        <v>122</v>
      </c>
      <c r="H53" t="s">
        <v>123</v>
      </c>
      <c r="I53" t="s">
        <v>63</v>
      </c>
      <c r="J53" t="s">
        <v>135</v>
      </c>
      <c r="K53" t="s">
        <v>96</v>
      </c>
      <c r="L53">
        <v>2</v>
      </c>
      <c r="M53">
        <v>541.72</v>
      </c>
      <c r="N53">
        <v>612.1436</v>
      </c>
      <c r="O53">
        <v>13</v>
      </c>
      <c r="P53">
        <v>1083.44</v>
      </c>
      <c r="Q53">
        <v>140.85</v>
      </c>
      <c r="R53">
        <v>1224.29</v>
      </c>
      <c r="S53" t="s">
        <v>124</v>
      </c>
    </row>
    <row r="54" spans="1:19">
      <c r="A54" t="s">
        <v>121</v>
      </c>
      <c r="B54" t="s">
        <v>88</v>
      </c>
      <c r="C54" t="s">
        <v>89</v>
      </c>
      <c r="D54" t="s">
        <v>90</v>
      </c>
      <c r="E54" t="s">
        <v>91</v>
      </c>
      <c r="F54" t="s">
        <v>92</v>
      </c>
      <c r="G54" t="s">
        <v>122</v>
      </c>
      <c r="H54" t="s">
        <v>123</v>
      </c>
      <c r="I54" t="s">
        <v>39</v>
      </c>
      <c r="J54" t="s">
        <v>136</v>
      </c>
      <c r="K54" t="s">
        <v>96</v>
      </c>
      <c r="L54">
        <v>11</v>
      </c>
      <c r="M54">
        <v>608.06</v>
      </c>
      <c r="N54">
        <v>687.1078</v>
      </c>
      <c r="O54">
        <v>13</v>
      </c>
      <c r="P54">
        <v>6688.66</v>
      </c>
      <c r="Q54">
        <v>869.53</v>
      </c>
      <c r="R54">
        <v>7558.19</v>
      </c>
      <c r="S54" t="s">
        <v>124</v>
      </c>
    </row>
    <row r="55" spans="1:19">
      <c r="A55" t="s">
        <v>121</v>
      </c>
      <c r="B55" t="s">
        <v>88</v>
      </c>
      <c r="C55" t="s">
        <v>89</v>
      </c>
      <c r="D55" t="s">
        <v>90</v>
      </c>
      <c r="E55" t="s">
        <v>91</v>
      </c>
      <c r="F55" t="s">
        <v>92</v>
      </c>
      <c r="G55" t="s">
        <v>122</v>
      </c>
      <c r="H55" t="s">
        <v>123</v>
      </c>
      <c r="I55" t="s">
        <v>41</v>
      </c>
      <c r="J55" t="s">
        <v>101</v>
      </c>
      <c r="K55" t="s">
        <v>96</v>
      </c>
      <c r="L55">
        <v>10</v>
      </c>
      <c r="M55">
        <v>792.86</v>
      </c>
      <c r="N55">
        <v>895.9318</v>
      </c>
      <c r="O55">
        <v>13</v>
      </c>
      <c r="P55">
        <v>7928.6</v>
      </c>
      <c r="Q55">
        <v>1030.72</v>
      </c>
      <c r="R55">
        <v>8959.32</v>
      </c>
      <c r="S55" t="s">
        <v>124</v>
      </c>
    </row>
    <row r="56" spans="1:19">
      <c r="A56" t="s">
        <v>121</v>
      </c>
      <c r="B56" t="s">
        <v>88</v>
      </c>
      <c r="C56" t="s">
        <v>89</v>
      </c>
      <c r="D56" t="s">
        <v>90</v>
      </c>
      <c r="E56" t="s">
        <v>91</v>
      </c>
      <c r="F56" t="s">
        <v>92</v>
      </c>
      <c r="G56" t="s">
        <v>122</v>
      </c>
      <c r="H56" t="s">
        <v>123</v>
      </c>
      <c r="I56" t="s">
        <v>53</v>
      </c>
      <c r="J56" t="s">
        <v>100</v>
      </c>
      <c r="K56" t="s">
        <v>96</v>
      </c>
      <c r="L56">
        <v>8</v>
      </c>
      <c r="M56">
        <v>1067.52</v>
      </c>
      <c r="N56">
        <v>1206.2976</v>
      </c>
      <c r="O56">
        <v>13</v>
      </c>
      <c r="P56">
        <v>8540.16</v>
      </c>
      <c r="Q56">
        <v>1110.22</v>
      </c>
      <c r="R56">
        <v>9650.38</v>
      </c>
      <c r="S56" t="s">
        <v>124</v>
      </c>
    </row>
    <row r="57" spans="1:19">
      <c r="A57" t="s">
        <v>137</v>
      </c>
      <c r="B57" t="s">
        <v>88</v>
      </c>
      <c r="C57" t="s">
        <v>89</v>
      </c>
      <c r="D57" t="s">
        <v>90</v>
      </c>
      <c r="E57" t="s">
        <v>91</v>
      </c>
      <c r="F57" t="s">
        <v>92</v>
      </c>
      <c r="G57" t="s">
        <v>138</v>
      </c>
      <c r="H57" t="s">
        <v>139</v>
      </c>
      <c r="I57" t="s">
        <v>61</v>
      </c>
      <c r="J57" t="s">
        <v>102</v>
      </c>
      <c r="K57" t="s">
        <v>96</v>
      </c>
      <c r="L57">
        <v>1</v>
      </c>
      <c r="M57">
        <v>370</v>
      </c>
      <c r="N57">
        <v>418.1</v>
      </c>
      <c r="O57">
        <v>13</v>
      </c>
      <c r="P57">
        <v>370</v>
      </c>
      <c r="Q57">
        <v>48.1</v>
      </c>
      <c r="R57">
        <v>418.1</v>
      </c>
      <c r="S57" t="s">
        <v>116</v>
      </c>
    </row>
    <row r="58" spans="1:19">
      <c r="A58" t="s">
        <v>137</v>
      </c>
      <c r="B58" t="s">
        <v>88</v>
      </c>
      <c r="C58" t="s">
        <v>89</v>
      </c>
      <c r="D58" t="s">
        <v>90</v>
      </c>
      <c r="E58" t="s">
        <v>91</v>
      </c>
      <c r="F58" t="s">
        <v>92</v>
      </c>
      <c r="G58" t="s">
        <v>138</v>
      </c>
      <c r="H58" t="s">
        <v>139</v>
      </c>
      <c r="I58" t="s">
        <v>61</v>
      </c>
      <c r="J58" t="s">
        <v>102</v>
      </c>
      <c r="K58" t="s">
        <v>96</v>
      </c>
      <c r="L58">
        <v>159</v>
      </c>
      <c r="M58">
        <v>370</v>
      </c>
      <c r="N58">
        <v>418.1</v>
      </c>
      <c r="O58">
        <v>13</v>
      </c>
      <c r="P58">
        <v>58830</v>
      </c>
      <c r="Q58">
        <v>7647.9</v>
      </c>
      <c r="R58">
        <v>66477.9</v>
      </c>
      <c r="S58" t="s">
        <v>124</v>
      </c>
    </row>
    <row r="59" spans="1:19">
      <c r="A59" t="s">
        <v>137</v>
      </c>
      <c r="B59" t="s">
        <v>88</v>
      </c>
      <c r="C59" t="s">
        <v>89</v>
      </c>
      <c r="D59" t="s">
        <v>90</v>
      </c>
      <c r="E59" t="s">
        <v>91</v>
      </c>
      <c r="F59" t="s">
        <v>92</v>
      </c>
      <c r="G59" t="s">
        <v>138</v>
      </c>
      <c r="H59" t="s">
        <v>139</v>
      </c>
      <c r="I59" t="s">
        <v>61</v>
      </c>
      <c r="J59" t="s">
        <v>102</v>
      </c>
      <c r="K59" t="s">
        <v>96</v>
      </c>
      <c r="L59">
        <v>4</v>
      </c>
      <c r="M59">
        <v>370</v>
      </c>
      <c r="N59">
        <v>418.1</v>
      </c>
      <c r="O59">
        <v>13</v>
      </c>
      <c r="P59">
        <v>1480</v>
      </c>
      <c r="Q59">
        <v>192.4</v>
      </c>
      <c r="R59">
        <v>1672.4</v>
      </c>
      <c r="S59" t="s">
        <v>112</v>
      </c>
    </row>
    <row r="60" spans="1:19">
      <c r="A60" t="s">
        <v>137</v>
      </c>
      <c r="B60" t="s">
        <v>88</v>
      </c>
      <c r="C60" t="s">
        <v>89</v>
      </c>
      <c r="D60" t="s">
        <v>90</v>
      </c>
      <c r="E60" t="s">
        <v>91</v>
      </c>
      <c r="F60" t="s">
        <v>92</v>
      </c>
      <c r="G60" t="s">
        <v>138</v>
      </c>
      <c r="H60" t="s">
        <v>139</v>
      </c>
      <c r="I60" t="s">
        <v>61</v>
      </c>
      <c r="J60" t="s">
        <v>102</v>
      </c>
      <c r="K60" t="s">
        <v>96</v>
      </c>
      <c r="L60">
        <v>31</v>
      </c>
      <c r="M60">
        <v>370</v>
      </c>
      <c r="N60">
        <v>418.1</v>
      </c>
      <c r="O60">
        <v>13</v>
      </c>
      <c r="P60">
        <v>11470</v>
      </c>
      <c r="Q60">
        <v>1491.1</v>
      </c>
      <c r="R60">
        <v>12961.1</v>
      </c>
      <c r="S60" t="s">
        <v>140</v>
      </c>
    </row>
    <row r="61" spans="1:19">
      <c r="A61" t="s">
        <v>137</v>
      </c>
      <c r="B61" t="s">
        <v>88</v>
      </c>
      <c r="C61" t="s">
        <v>89</v>
      </c>
      <c r="D61" t="s">
        <v>90</v>
      </c>
      <c r="E61" t="s">
        <v>91</v>
      </c>
      <c r="F61" t="s">
        <v>92</v>
      </c>
      <c r="G61" t="s">
        <v>138</v>
      </c>
      <c r="H61" t="s">
        <v>139</v>
      </c>
      <c r="I61" t="s">
        <v>61</v>
      </c>
      <c r="J61" t="s">
        <v>102</v>
      </c>
      <c r="K61" t="s">
        <v>96</v>
      </c>
      <c r="L61">
        <v>1</v>
      </c>
      <c r="M61">
        <v>370</v>
      </c>
      <c r="N61">
        <v>418.1</v>
      </c>
      <c r="O61">
        <v>13</v>
      </c>
      <c r="P61">
        <v>370</v>
      </c>
      <c r="Q61">
        <v>48.1</v>
      </c>
      <c r="R61">
        <v>418.1</v>
      </c>
      <c r="S61" t="s">
        <v>116</v>
      </c>
    </row>
    <row r="62" spans="1:19">
      <c r="A62" t="s">
        <v>137</v>
      </c>
      <c r="B62" t="s">
        <v>88</v>
      </c>
      <c r="C62" t="s">
        <v>89</v>
      </c>
      <c r="D62" t="s">
        <v>90</v>
      </c>
      <c r="E62" t="s">
        <v>91</v>
      </c>
      <c r="F62" t="s">
        <v>92</v>
      </c>
      <c r="G62" t="s">
        <v>138</v>
      </c>
      <c r="H62" t="s">
        <v>139</v>
      </c>
      <c r="I62" t="s">
        <v>61</v>
      </c>
      <c r="J62" t="s">
        <v>102</v>
      </c>
      <c r="K62" t="s">
        <v>96</v>
      </c>
      <c r="L62">
        <v>276</v>
      </c>
      <c r="M62">
        <v>370</v>
      </c>
      <c r="N62">
        <v>418.1</v>
      </c>
      <c r="O62">
        <v>13</v>
      </c>
      <c r="P62">
        <v>102120</v>
      </c>
      <c r="Q62">
        <v>13275.6</v>
      </c>
      <c r="R62">
        <v>115395.6</v>
      </c>
      <c r="S62" t="s">
        <v>124</v>
      </c>
    </row>
    <row r="63" spans="1:19">
      <c r="A63" t="s">
        <v>137</v>
      </c>
      <c r="B63" t="s">
        <v>88</v>
      </c>
      <c r="C63" t="s">
        <v>89</v>
      </c>
      <c r="D63" t="s">
        <v>90</v>
      </c>
      <c r="E63" t="s">
        <v>91</v>
      </c>
      <c r="F63" t="s">
        <v>92</v>
      </c>
      <c r="G63" t="s">
        <v>138</v>
      </c>
      <c r="H63" t="s">
        <v>139</v>
      </c>
      <c r="I63" t="s">
        <v>61</v>
      </c>
      <c r="J63" t="s">
        <v>102</v>
      </c>
      <c r="K63" t="s">
        <v>96</v>
      </c>
      <c r="L63">
        <v>116</v>
      </c>
      <c r="M63">
        <v>370</v>
      </c>
      <c r="N63">
        <v>418.1</v>
      </c>
      <c r="O63">
        <v>13</v>
      </c>
      <c r="P63">
        <v>42920</v>
      </c>
      <c r="Q63">
        <v>5579.6</v>
      </c>
      <c r="R63">
        <v>48499.6</v>
      </c>
      <c r="S63" t="s">
        <v>124</v>
      </c>
    </row>
    <row r="64" spans="1:19">
      <c r="A64" t="s">
        <v>137</v>
      </c>
      <c r="B64" t="s">
        <v>88</v>
      </c>
      <c r="C64" t="s">
        <v>89</v>
      </c>
      <c r="D64" t="s">
        <v>90</v>
      </c>
      <c r="E64" t="s">
        <v>91</v>
      </c>
      <c r="F64" t="s">
        <v>92</v>
      </c>
      <c r="G64" t="s">
        <v>138</v>
      </c>
      <c r="H64" t="s">
        <v>139</v>
      </c>
      <c r="I64" t="s">
        <v>61</v>
      </c>
      <c r="J64" t="s">
        <v>102</v>
      </c>
      <c r="K64" t="s">
        <v>96</v>
      </c>
      <c r="L64">
        <v>738</v>
      </c>
      <c r="M64">
        <v>370</v>
      </c>
      <c r="N64">
        <v>418.1</v>
      </c>
      <c r="O64">
        <v>13</v>
      </c>
      <c r="P64">
        <v>273060</v>
      </c>
      <c r="Q64">
        <v>35497.8</v>
      </c>
      <c r="R64">
        <v>308557.8</v>
      </c>
      <c r="S64" t="s">
        <v>115</v>
      </c>
    </row>
    <row r="65" spans="1:19">
      <c r="A65" t="s">
        <v>137</v>
      </c>
      <c r="B65" t="s">
        <v>88</v>
      </c>
      <c r="C65" t="s">
        <v>89</v>
      </c>
      <c r="D65" t="s">
        <v>90</v>
      </c>
      <c r="E65" t="s">
        <v>91</v>
      </c>
      <c r="F65" t="s">
        <v>92</v>
      </c>
      <c r="G65" t="s">
        <v>138</v>
      </c>
      <c r="H65" t="s">
        <v>139</v>
      </c>
      <c r="I65" t="s">
        <v>61</v>
      </c>
      <c r="J65" t="s">
        <v>102</v>
      </c>
      <c r="K65" t="s">
        <v>96</v>
      </c>
      <c r="L65">
        <v>91</v>
      </c>
      <c r="M65">
        <v>370</v>
      </c>
      <c r="N65">
        <v>418.1</v>
      </c>
      <c r="O65">
        <v>13</v>
      </c>
      <c r="P65">
        <v>33670</v>
      </c>
      <c r="Q65">
        <v>4377.1</v>
      </c>
      <c r="R65">
        <v>38047.1</v>
      </c>
      <c r="S65" t="s">
        <v>115</v>
      </c>
    </row>
    <row r="66" spans="1:19">
      <c r="A66" t="s">
        <v>137</v>
      </c>
      <c r="B66" t="s">
        <v>88</v>
      </c>
      <c r="C66" t="s">
        <v>89</v>
      </c>
      <c r="D66" t="s">
        <v>90</v>
      </c>
      <c r="E66" t="s">
        <v>141</v>
      </c>
      <c r="F66" t="s">
        <v>92</v>
      </c>
      <c r="G66" t="s">
        <v>138</v>
      </c>
      <c r="H66" t="s">
        <v>139</v>
      </c>
      <c r="I66" t="s">
        <v>61</v>
      </c>
      <c r="J66" t="s">
        <v>102</v>
      </c>
      <c r="K66" t="s">
        <v>96</v>
      </c>
      <c r="L66">
        <v>5</v>
      </c>
      <c r="M66">
        <v>370</v>
      </c>
      <c r="N66">
        <v>418.1</v>
      </c>
      <c r="O66">
        <v>13</v>
      </c>
      <c r="P66">
        <v>1850</v>
      </c>
      <c r="Q66">
        <v>240.5</v>
      </c>
      <c r="R66">
        <v>2090.5</v>
      </c>
      <c r="S66" t="s">
        <v>117</v>
      </c>
    </row>
    <row r="67" spans="1:19">
      <c r="A67" t="s">
        <v>137</v>
      </c>
      <c r="B67" t="s">
        <v>88</v>
      </c>
      <c r="C67" t="s">
        <v>89</v>
      </c>
      <c r="D67" t="s">
        <v>90</v>
      </c>
      <c r="E67" t="s">
        <v>91</v>
      </c>
      <c r="F67" t="s">
        <v>92</v>
      </c>
      <c r="G67" t="s">
        <v>138</v>
      </c>
      <c r="H67" t="s">
        <v>139</v>
      </c>
      <c r="I67" t="s">
        <v>61</v>
      </c>
      <c r="J67" t="s">
        <v>102</v>
      </c>
      <c r="K67" t="s">
        <v>96</v>
      </c>
      <c r="L67">
        <v>1</v>
      </c>
      <c r="M67">
        <v>370</v>
      </c>
      <c r="N67">
        <v>418.1</v>
      </c>
      <c r="O67">
        <v>13</v>
      </c>
      <c r="P67">
        <v>370</v>
      </c>
      <c r="Q67">
        <v>48.1</v>
      </c>
      <c r="R67">
        <v>418.1</v>
      </c>
      <c r="S67" t="s">
        <v>117</v>
      </c>
    </row>
    <row r="68" spans="1:19">
      <c r="A68" t="s">
        <v>137</v>
      </c>
      <c r="B68" t="s">
        <v>88</v>
      </c>
      <c r="C68" t="s">
        <v>89</v>
      </c>
      <c r="D68" t="s">
        <v>90</v>
      </c>
      <c r="E68" t="s">
        <v>91</v>
      </c>
      <c r="F68" t="s">
        <v>92</v>
      </c>
      <c r="G68" t="s">
        <v>138</v>
      </c>
      <c r="H68" t="s">
        <v>139</v>
      </c>
      <c r="I68" t="s">
        <v>61</v>
      </c>
      <c r="J68" t="s">
        <v>102</v>
      </c>
      <c r="K68" t="s">
        <v>96</v>
      </c>
      <c r="L68">
        <v>310</v>
      </c>
      <c r="M68">
        <v>370</v>
      </c>
      <c r="N68">
        <v>418.1</v>
      </c>
      <c r="O68">
        <v>13</v>
      </c>
      <c r="P68">
        <v>114700</v>
      </c>
      <c r="Q68">
        <v>14911</v>
      </c>
      <c r="R68">
        <v>129611</v>
      </c>
      <c r="S68" t="s">
        <v>140</v>
      </c>
    </row>
    <row r="69" spans="1:19">
      <c r="A69" t="s">
        <v>137</v>
      </c>
      <c r="B69" t="s">
        <v>88</v>
      </c>
      <c r="C69" t="s">
        <v>89</v>
      </c>
      <c r="D69" t="s">
        <v>90</v>
      </c>
      <c r="E69" t="s">
        <v>91</v>
      </c>
      <c r="F69" t="s">
        <v>92</v>
      </c>
      <c r="G69" t="s">
        <v>138</v>
      </c>
      <c r="H69" t="s">
        <v>139</v>
      </c>
      <c r="I69" t="s">
        <v>61</v>
      </c>
      <c r="J69" t="s">
        <v>102</v>
      </c>
      <c r="K69" t="s">
        <v>96</v>
      </c>
      <c r="L69">
        <v>12</v>
      </c>
      <c r="M69">
        <v>370</v>
      </c>
      <c r="N69">
        <v>418.1</v>
      </c>
      <c r="O69">
        <v>13</v>
      </c>
      <c r="P69">
        <v>4440</v>
      </c>
      <c r="Q69">
        <v>577.2</v>
      </c>
      <c r="R69">
        <v>5017.2</v>
      </c>
      <c r="S69" t="s">
        <v>140</v>
      </c>
    </row>
    <row r="70" spans="1:19">
      <c r="A70" t="s">
        <v>137</v>
      </c>
      <c r="B70" t="s">
        <v>88</v>
      </c>
      <c r="C70" t="s">
        <v>89</v>
      </c>
      <c r="D70" t="s">
        <v>90</v>
      </c>
      <c r="E70" t="s">
        <v>91</v>
      </c>
      <c r="F70" t="s">
        <v>92</v>
      </c>
      <c r="G70" t="s">
        <v>138</v>
      </c>
      <c r="H70" t="s">
        <v>139</v>
      </c>
      <c r="I70" t="s">
        <v>61</v>
      </c>
      <c r="J70" t="s">
        <v>102</v>
      </c>
      <c r="K70" t="s">
        <v>96</v>
      </c>
      <c r="L70">
        <v>2</v>
      </c>
      <c r="M70">
        <v>370</v>
      </c>
      <c r="N70">
        <v>418.1</v>
      </c>
      <c r="O70">
        <v>13</v>
      </c>
      <c r="P70">
        <v>740</v>
      </c>
      <c r="Q70">
        <v>96.2</v>
      </c>
      <c r="R70">
        <v>836.2</v>
      </c>
      <c r="S70" t="s">
        <v>115</v>
      </c>
    </row>
    <row r="71" spans="1:19">
      <c r="A71" t="s">
        <v>137</v>
      </c>
      <c r="B71" t="s">
        <v>88</v>
      </c>
      <c r="C71" t="s">
        <v>89</v>
      </c>
      <c r="D71" t="s">
        <v>90</v>
      </c>
      <c r="E71" t="s">
        <v>91</v>
      </c>
      <c r="F71" t="s">
        <v>92</v>
      </c>
      <c r="G71" t="s">
        <v>138</v>
      </c>
      <c r="H71" t="s">
        <v>139</v>
      </c>
      <c r="I71" t="s">
        <v>61</v>
      </c>
      <c r="J71" t="s">
        <v>102</v>
      </c>
      <c r="K71" t="s">
        <v>96</v>
      </c>
      <c r="L71">
        <v>2</v>
      </c>
      <c r="M71">
        <v>370</v>
      </c>
      <c r="N71">
        <v>418.1</v>
      </c>
      <c r="O71">
        <v>13</v>
      </c>
      <c r="P71">
        <v>740</v>
      </c>
      <c r="Q71">
        <v>96.2</v>
      </c>
      <c r="R71">
        <v>836.2</v>
      </c>
      <c r="S71" t="s">
        <v>114</v>
      </c>
    </row>
    <row r="72" spans="1:19">
      <c r="A72" t="s">
        <v>137</v>
      </c>
      <c r="B72" t="s">
        <v>88</v>
      </c>
      <c r="C72" t="s">
        <v>89</v>
      </c>
      <c r="D72" t="s">
        <v>90</v>
      </c>
      <c r="E72" t="s">
        <v>91</v>
      </c>
      <c r="F72" t="s">
        <v>92</v>
      </c>
      <c r="G72" t="s">
        <v>138</v>
      </c>
      <c r="H72" t="s">
        <v>139</v>
      </c>
      <c r="I72" t="s">
        <v>61</v>
      </c>
      <c r="J72" t="s">
        <v>102</v>
      </c>
      <c r="K72" t="s">
        <v>96</v>
      </c>
      <c r="L72">
        <v>250</v>
      </c>
      <c r="M72">
        <v>370</v>
      </c>
      <c r="N72">
        <v>418.1</v>
      </c>
      <c r="O72">
        <v>13</v>
      </c>
      <c r="P72">
        <v>92500</v>
      </c>
      <c r="Q72">
        <v>12025</v>
      </c>
      <c r="R72">
        <v>104525</v>
      </c>
      <c r="S72" t="s">
        <v>111</v>
      </c>
    </row>
    <row r="73" spans="1:19">
      <c r="A73" t="s">
        <v>137</v>
      </c>
      <c r="B73" t="s">
        <v>88</v>
      </c>
      <c r="C73" t="s">
        <v>89</v>
      </c>
      <c r="D73" t="s">
        <v>90</v>
      </c>
      <c r="E73" t="s">
        <v>91</v>
      </c>
      <c r="F73" t="s">
        <v>92</v>
      </c>
      <c r="G73" t="s">
        <v>138</v>
      </c>
      <c r="H73" t="s">
        <v>139</v>
      </c>
      <c r="I73" t="s">
        <v>61</v>
      </c>
      <c r="J73" t="s">
        <v>102</v>
      </c>
      <c r="K73" t="s">
        <v>96</v>
      </c>
      <c r="L73">
        <v>129</v>
      </c>
      <c r="M73">
        <v>370</v>
      </c>
      <c r="N73">
        <v>418.1</v>
      </c>
      <c r="O73">
        <v>13</v>
      </c>
      <c r="P73">
        <v>47730</v>
      </c>
      <c r="Q73">
        <v>6204.9</v>
      </c>
      <c r="R73">
        <v>53934.9</v>
      </c>
      <c r="S73" t="s">
        <v>111</v>
      </c>
    </row>
    <row r="74" spans="1:19">
      <c r="A74" t="s">
        <v>137</v>
      </c>
      <c r="B74" t="s">
        <v>88</v>
      </c>
      <c r="C74" t="s">
        <v>89</v>
      </c>
      <c r="D74" t="s">
        <v>90</v>
      </c>
      <c r="E74" t="s">
        <v>91</v>
      </c>
      <c r="F74" t="s">
        <v>92</v>
      </c>
      <c r="G74" t="s">
        <v>138</v>
      </c>
      <c r="H74" t="s">
        <v>139</v>
      </c>
      <c r="I74" t="s">
        <v>61</v>
      </c>
      <c r="J74" t="s">
        <v>102</v>
      </c>
      <c r="K74" t="s">
        <v>96</v>
      </c>
      <c r="L74">
        <v>258</v>
      </c>
      <c r="M74">
        <v>370</v>
      </c>
      <c r="N74">
        <v>418.1</v>
      </c>
      <c r="O74">
        <v>13</v>
      </c>
      <c r="P74">
        <v>95460</v>
      </c>
      <c r="Q74">
        <v>12409.8</v>
      </c>
      <c r="R74">
        <v>107869.8</v>
      </c>
      <c r="S74" t="s">
        <v>111</v>
      </c>
    </row>
    <row r="75" spans="1:19">
      <c r="A75" t="s">
        <v>137</v>
      </c>
      <c r="B75" t="s">
        <v>88</v>
      </c>
      <c r="C75" t="s">
        <v>89</v>
      </c>
      <c r="D75" t="s">
        <v>90</v>
      </c>
      <c r="E75" t="s">
        <v>91</v>
      </c>
      <c r="F75" t="s">
        <v>92</v>
      </c>
      <c r="G75" t="s">
        <v>138</v>
      </c>
      <c r="H75" t="s">
        <v>139</v>
      </c>
      <c r="I75" t="s">
        <v>61</v>
      </c>
      <c r="J75" t="s">
        <v>102</v>
      </c>
      <c r="K75" t="s">
        <v>96</v>
      </c>
      <c r="L75">
        <v>47</v>
      </c>
      <c r="M75">
        <v>370</v>
      </c>
      <c r="N75">
        <v>418.1</v>
      </c>
      <c r="O75">
        <v>13</v>
      </c>
      <c r="P75">
        <v>17390</v>
      </c>
      <c r="Q75">
        <v>2260.7</v>
      </c>
      <c r="R75">
        <v>19650.7</v>
      </c>
      <c r="S75" t="s">
        <v>140</v>
      </c>
    </row>
    <row r="76" spans="1:19">
      <c r="A76" t="s">
        <v>137</v>
      </c>
      <c r="B76" t="s">
        <v>88</v>
      </c>
      <c r="C76" t="s">
        <v>89</v>
      </c>
      <c r="D76" t="s">
        <v>90</v>
      </c>
      <c r="E76" t="s">
        <v>91</v>
      </c>
      <c r="F76" t="s">
        <v>92</v>
      </c>
      <c r="G76" t="s">
        <v>138</v>
      </c>
      <c r="H76" t="s">
        <v>139</v>
      </c>
      <c r="I76" t="s">
        <v>61</v>
      </c>
      <c r="J76" t="s">
        <v>102</v>
      </c>
      <c r="K76" t="s">
        <v>96</v>
      </c>
      <c r="L76">
        <v>74</v>
      </c>
      <c r="M76">
        <v>370</v>
      </c>
      <c r="N76">
        <v>418.1</v>
      </c>
      <c r="O76">
        <v>13</v>
      </c>
      <c r="P76">
        <v>27380</v>
      </c>
      <c r="Q76">
        <v>3559.4</v>
      </c>
      <c r="R76">
        <v>30939.4</v>
      </c>
      <c r="S76" t="s">
        <v>111</v>
      </c>
    </row>
    <row r="77" spans="1:19">
      <c r="A77" t="s">
        <v>142</v>
      </c>
      <c r="B77" t="s">
        <v>88</v>
      </c>
      <c r="C77" t="s">
        <v>89</v>
      </c>
      <c r="D77" t="s">
        <v>90</v>
      </c>
      <c r="E77" t="s">
        <v>91</v>
      </c>
      <c r="F77" t="s">
        <v>92</v>
      </c>
      <c r="G77" t="s">
        <v>138</v>
      </c>
      <c r="H77" t="s">
        <v>143</v>
      </c>
      <c r="I77" t="s">
        <v>60</v>
      </c>
      <c r="J77" t="s">
        <v>95</v>
      </c>
      <c r="K77" t="s">
        <v>96</v>
      </c>
      <c r="L77">
        <v>2</v>
      </c>
      <c r="M77">
        <v>1820</v>
      </c>
      <c r="N77">
        <v>2056.6</v>
      </c>
      <c r="O77">
        <v>13</v>
      </c>
      <c r="P77">
        <v>3640</v>
      </c>
      <c r="Q77">
        <v>473.2</v>
      </c>
      <c r="R77">
        <v>4113.2</v>
      </c>
      <c r="S77" t="s">
        <v>115</v>
      </c>
    </row>
    <row r="78" spans="1:19">
      <c r="A78" t="s">
        <v>142</v>
      </c>
      <c r="B78" t="s">
        <v>88</v>
      </c>
      <c r="C78" t="s">
        <v>89</v>
      </c>
      <c r="D78" t="s">
        <v>90</v>
      </c>
      <c r="E78" t="s">
        <v>91</v>
      </c>
      <c r="F78" t="s">
        <v>92</v>
      </c>
      <c r="G78" t="s">
        <v>138</v>
      </c>
      <c r="H78" t="s">
        <v>143</v>
      </c>
      <c r="I78" t="s">
        <v>60</v>
      </c>
      <c r="J78" t="s">
        <v>95</v>
      </c>
      <c r="K78" t="s">
        <v>96</v>
      </c>
      <c r="L78">
        <v>151</v>
      </c>
      <c r="M78">
        <v>1820</v>
      </c>
      <c r="N78">
        <v>2056.6</v>
      </c>
      <c r="O78">
        <v>13</v>
      </c>
      <c r="P78">
        <v>274820</v>
      </c>
      <c r="Q78">
        <v>35726.6</v>
      </c>
      <c r="R78">
        <v>310546.6</v>
      </c>
      <c r="S78" t="s">
        <v>111</v>
      </c>
    </row>
    <row r="79" spans="1:19">
      <c r="A79" t="s">
        <v>142</v>
      </c>
      <c r="B79" t="s">
        <v>88</v>
      </c>
      <c r="C79" t="s">
        <v>89</v>
      </c>
      <c r="D79" t="s">
        <v>90</v>
      </c>
      <c r="E79" t="s">
        <v>91</v>
      </c>
      <c r="F79" t="s">
        <v>92</v>
      </c>
      <c r="G79" t="s">
        <v>138</v>
      </c>
      <c r="H79" t="s">
        <v>143</v>
      </c>
      <c r="I79" t="s">
        <v>60</v>
      </c>
      <c r="J79" t="s">
        <v>95</v>
      </c>
      <c r="K79" t="s">
        <v>96</v>
      </c>
      <c r="L79">
        <v>213</v>
      </c>
      <c r="M79">
        <v>1820</v>
      </c>
      <c r="N79">
        <v>2056.6</v>
      </c>
      <c r="O79">
        <v>13</v>
      </c>
      <c r="P79">
        <v>387660</v>
      </c>
      <c r="Q79">
        <v>50395.8</v>
      </c>
      <c r="R79">
        <v>438055.8</v>
      </c>
      <c r="S79" t="s">
        <v>124</v>
      </c>
    </row>
    <row r="80" spans="1:19">
      <c r="A80" t="s">
        <v>144</v>
      </c>
      <c r="B80" t="s">
        <v>88</v>
      </c>
      <c r="C80" t="s">
        <v>89</v>
      </c>
      <c r="D80" t="s">
        <v>90</v>
      </c>
      <c r="E80" t="s">
        <v>91</v>
      </c>
      <c r="F80" t="s">
        <v>92</v>
      </c>
      <c r="G80" t="s">
        <v>138</v>
      </c>
      <c r="H80" t="s">
        <v>145</v>
      </c>
      <c r="I80" t="s">
        <v>60</v>
      </c>
      <c r="J80" t="s">
        <v>95</v>
      </c>
      <c r="K80" t="s">
        <v>96</v>
      </c>
      <c r="L80">
        <v>125</v>
      </c>
      <c r="M80">
        <v>1820</v>
      </c>
      <c r="N80">
        <v>2056.6</v>
      </c>
      <c r="O80">
        <v>13</v>
      </c>
      <c r="P80">
        <v>227500</v>
      </c>
      <c r="Q80">
        <v>29575</v>
      </c>
      <c r="R80">
        <v>257075</v>
      </c>
      <c r="S80" t="s">
        <v>111</v>
      </c>
    </row>
    <row r="81" spans="1:19">
      <c r="A81" t="s">
        <v>144</v>
      </c>
      <c r="B81" t="s">
        <v>88</v>
      </c>
      <c r="C81" t="s">
        <v>89</v>
      </c>
      <c r="D81" t="s">
        <v>90</v>
      </c>
      <c r="E81" t="s">
        <v>91</v>
      </c>
      <c r="F81" t="s">
        <v>92</v>
      </c>
      <c r="G81" t="s">
        <v>138</v>
      </c>
      <c r="H81" t="s">
        <v>145</v>
      </c>
      <c r="I81" t="s">
        <v>60</v>
      </c>
      <c r="J81" t="s">
        <v>95</v>
      </c>
      <c r="K81" t="s">
        <v>96</v>
      </c>
      <c r="L81">
        <v>45</v>
      </c>
      <c r="M81">
        <v>1820</v>
      </c>
      <c r="N81">
        <v>2056.6</v>
      </c>
      <c r="O81">
        <v>13</v>
      </c>
      <c r="P81">
        <v>81900</v>
      </c>
      <c r="Q81">
        <v>10647</v>
      </c>
      <c r="R81">
        <v>92547</v>
      </c>
      <c r="S81" t="s">
        <v>140</v>
      </c>
    </row>
    <row r="82" spans="1:19">
      <c r="A82" t="s">
        <v>144</v>
      </c>
      <c r="B82" t="s">
        <v>88</v>
      </c>
      <c r="C82" t="s">
        <v>89</v>
      </c>
      <c r="D82" t="s">
        <v>90</v>
      </c>
      <c r="E82" t="s">
        <v>91</v>
      </c>
      <c r="F82" t="s">
        <v>92</v>
      </c>
      <c r="G82" t="s">
        <v>138</v>
      </c>
      <c r="H82" t="s">
        <v>145</v>
      </c>
      <c r="I82" t="s">
        <v>60</v>
      </c>
      <c r="J82" t="s">
        <v>95</v>
      </c>
      <c r="K82" t="s">
        <v>96</v>
      </c>
      <c r="L82">
        <v>125</v>
      </c>
      <c r="M82">
        <v>1820</v>
      </c>
      <c r="N82">
        <v>2056.6</v>
      </c>
      <c r="O82">
        <v>13</v>
      </c>
      <c r="P82">
        <v>227500</v>
      </c>
      <c r="Q82">
        <v>29575</v>
      </c>
      <c r="R82">
        <v>257075</v>
      </c>
      <c r="S82" t="s">
        <v>124</v>
      </c>
    </row>
    <row r="83" spans="1:19">
      <c r="A83" t="s">
        <v>144</v>
      </c>
      <c r="B83" t="s">
        <v>88</v>
      </c>
      <c r="C83" t="s">
        <v>89</v>
      </c>
      <c r="D83" t="s">
        <v>90</v>
      </c>
      <c r="E83" t="s">
        <v>91</v>
      </c>
      <c r="F83" t="s">
        <v>92</v>
      </c>
      <c r="G83" t="s">
        <v>138</v>
      </c>
      <c r="H83" t="s">
        <v>145</v>
      </c>
      <c r="I83" t="s">
        <v>60</v>
      </c>
      <c r="J83" t="s">
        <v>95</v>
      </c>
      <c r="K83" t="s">
        <v>96</v>
      </c>
      <c r="L83">
        <v>10</v>
      </c>
      <c r="M83">
        <v>1820</v>
      </c>
      <c r="N83">
        <v>2056.6</v>
      </c>
      <c r="O83">
        <v>13</v>
      </c>
      <c r="P83">
        <v>18200</v>
      </c>
      <c r="Q83">
        <v>2366</v>
      </c>
      <c r="R83">
        <v>20566</v>
      </c>
      <c r="S83" t="s">
        <v>140</v>
      </c>
    </row>
    <row r="84" spans="1:19">
      <c r="A84" t="s">
        <v>144</v>
      </c>
      <c r="B84" t="s">
        <v>88</v>
      </c>
      <c r="C84" t="s">
        <v>89</v>
      </c>
      <c r="D84" t="s">
        <v>90</v>
      </c>
      <c r="E84" t="s">
        <v>141</v>
      </c>
      <c r="F84" t="s">
        <v>92</v>
      </c>
      <c r="G84" t="s">
        <v>138</v>
      </c>
      <c r="H84" t="s">
        <v>145</v>
      </c>
      <c r="I84" t="s">
        <v>60</v>
      </c>
      <c r="J84" t="s">
        <v>95</v>
      </c>
      <c r="K84" t="s">
        <v>96</v>
      </c>
      <c r="L84">
        <v>5</v>
      </c>
      <c r="M84">
        <v>1820</v>
      </c>
      <c r="N84">
        <v>2056.6</v>
      </c>
      <c r="O84">
        <v>13</v>
      </c>
      <c r="P84">
        <v>9100</v>
      </c>
      <c r="Q84">
        <v>1183</v>
      </c>
      <c r="R84">
        <v>10283</v>
      </c>
      <c r="S84" t="s">
        <v>117</v>
      </c>
    </row>
    <row r="85" spans="1:19">
      <c r="A85" t="s">
        <v>144</v>
      </c>
      <c r="B85" t="s">
        <v>88</v>
      </c>
      <c r="C85" t="s">
        <v>89</v>
      </c>
      <c r="D85" t="s">
        <v>90</v>
      </c>
      <c r="E85" t="s">
        <v>91</v>
      </c>
      <c r="F85" t="s">
        <v>92</v>
      </c>
      <c r="G85" t="s">
        <v>138</v>
      </c>
      <c r="H85" t="s">
        <v>145</v>
      </c>
      <c r="I85" t="s">
        <v>60</v>
      </c>
      <c r="J85" t="s">
        <v>95</v>
      </c>
      <c r="K85" t="s">
        <v>96</v>
      </c>
      <c r="L85">
        <v>201</v>
      </c>
      <c r="M85">
        <v>1820</v>
      </c>
      <c r="N85">
        <v>2056.6</v>
      </c>
      <c r="O85">
        <v>13</v>
      </c>
      <c r="P85">
        <v>365820</v>
      </c>
      <c r="Q85">
        <v>47556.6</v>
      </c>
      <c r="R85">
        <v>413376.6</v>
      </c>
      <c r="S85" t="s">
        <v>111</v>
      </c>
    </row>
    <row r="86" spans="1:19">
      <c r="A86" t="s">
        <v>146</v>
      </c>
      <c r="B86" t="s">
        <v>88</v>
      </c>
      <c r="C86" t="s">
        <v>89</v>
      </c>
      <c r="D86" t="s">
        <v>90</v>
      </c>
      <c r="E86" t="s">
        <v>91</v>
      </c>
      <c r="F86" t="s">
        <v>92</v>
      </c>
      <c r="G86" t="s">
        <v>138</v>
      </c>
      <c r="H86" t="s">
        <v>147</v>
      </c>
      <c r="I86" t="s">
        <v>60</v>
      </c>
      <c r="J86" t="s">
        <v>95</v>
      </c>
      <c r="K86" t="s">
        <v>96</v>
      </c>
      <c r="L86">
        <v>33</v>
      </c>
      <c r="M86">
        <v>1820</v>
      </c>
      <c r="N86">
        <v>2056.6</v>
      </c>
      <c r="O86">
        <v>13</v>
      </c>
      <c r="P86">
        <v>60060</v>
      </c>
      <c r="Q86">
        <v>7807.8</v>
      </c>
      <c r="R86">
        <v>67867.8</v>
      </c>
      <c r="S86" t="s">
        <v>111</v>
      </c>
    </row>
    <row r="87" spans="1:19">
      <c r="A87" t="s">
        <v>146</v>
      </c>
      <c r="B87" t="s">
        <v>88</v>
      </c>
      <c r="C87" t="s">
        <v>89</v>
      </c>
      <c r="D87" t="s">
        <v>90</v>
      </c>
      <c r="E87" t="s">
        <v>91</v>
      </c>
      <c r="F87" t="s">
        <v>92</v>
      </c>
      <c r="G87" t="s">
        <v>138</v>
      </c>
      <c r="H87" t="s">
        <v>147</v>
      </c>
      <c r="I87" t="s">
        <v>60</v>
      </c>
      <c r="J87" t="s">
        <v>95</v>
      </c>
      <c r="K87" t="s">
        <v>96</v>
      </c>
      <c r="L87">
        <v>10</v>
      </c>
      <c r="M87">
        <v>1820</v>
      </c>
      <c r="N87">
        <v>2056.6</v>
      </c>
      <c r="O87">
        <v>13</v>
      </c>
      <c r="P87">
        <v>18200</v>
      </c>
      <c r="Q87">
        <v>2366</v>
      </c>
      <c r="R87">
        <v>20566</v>
      </c>
      <c r="S87" t="s">
        <v>115</v>
      </c>
    </row>
    <row r="88" spans="1:19">
      <c r="A88" t="s">
        <v>146</v>
      </c>
      <c r="B88" t="s">
        <v>88</v>
      </c>
      <c r="C88" t="s">
        <v>89</v>
      </c>
      <c r="D88" t="s">
        <v>90</v>
      </c>
      <c r="E88" t="s">
        <v>91</v>
      </c>
      <c r="F88" t="s">
        <v>92</v>
      </c>
      <c r="G88" t="s">
        <v>138</v>
      </c>
      <c r="H88" t="s">
        <v>147</v>
      </c>
      <c r="I88" t="s">
        <v>60</v>
      </c>
      <c r="J88" t="s">
        <v>95</v>
      </c>
      <c r="K88" t="s">
        <v>96</v>
      </c>
      <c r="L88">
        <v>2</v>
      </c>
      <c r="M88">
        <v>1820</v>
      </c>
      <c r="N88">
        <v>2056.6</v>
      </c>
      <c r="O88">
        <v>13</v>
      </c>
      <c r="P88">
        <v>3640</v>
      </c>
      <c r="Q88">
        <v>473.2</v>
      </c>
      <c r="R88">
        <v>4113.2</v>
      </c>
      <c r="S88" t="s">
        <v>114</v>
      </c>
    </row>
    <row r="89" spans="1:19">
      <c r="A89" t="s">
        <v>146</v>
      </c>
      <c r="B89" t="s">
        <v>88</v>
      </c>
      <c r="C89" t="s">
        <v>89</v>
      </c>
      <c r="D89" t="s">
        <v>90</v>
      </c>
      <c r="E89" t="s">
        <v>91</v>
      </c>
      <c r="F89" t="s">
        <v>92</v>
      </c>
      <c r="G89" t="s">
        <v>138</v>
      </c>
      <c r="H89" t="s">
        <v>147</v>
      </c>
      <c r="I89" t="s">
        <v>60</v>
      </c>
      <c r="J89" t="s">
        <v>95</v>
      </c>
      <c r="K89" t="s">
        <v>96</v>
      </c>
      <c r="L89">
        <v>100</v>
      </c>
      <c r="M89">
        <v>1820</v>
      </c>
      <c r="N89">
        <v>2056.6</v>
      </c>
      <c r="O89">
        <v>13</v>
      </c>
      <c r="P89">
        <v>182000</v>
      </c>
      <c r="Q89">
        <v>23660</v>
      </c>
      <c r="R89">
        <v>205660</v>
      </c>
      <c r="S89" t="s">
        <v>124</v>
      </c>
    </row>
    <row r="90" spans="1:19">
      <c r="A90" t="s">
        <v>146</v>
      </c>
      <c r="B90" t="s">
        <v>88</v>
      </c>
      <c r="C90" t="s">
        <v>89</v>
      </c>
      <c r="D90" t="s">
        <v>90</v>
      </c>
      <c r="E90" t="s">
        <v>91</v>
      </c>
      <c r="F90" t="s">
        <v>92</v>
      </c>
      <c r="G90" t="s">
        <v>138</v>
      </c>
      <c r="H90" t="s">
        <v>147</v>
      </c>
      <c r="I90" t="s">
        <v>60</v>
      </c>
      <c r="J90" t="s">
        <v>95</v>
      </c>
      <c r="K90" t="s">
        <v>96</v>
      </c>
      <c r="L90">
        <v>314</v>
      </c>
      <c r="M90">
        <v>1820</v>
      </c>
      <c r="N90">
        <v>2056.6</v>
      </c>
      <c r="O90">
        <v>13</v>
      </c>
      <c r="P90">
        <v>571480</v>
      </c>
      <c r="Q90">
        <v>74292.4</v>
      </c>
      <c r="R90">
        <v>645772.4</v>
      </c>
      <c r="S90" t="s">
        <v>140</v>
      </c>
    </row>
    <row r="91" spans="1:19">
      <c r="A91" t="s">
        <v>148</v>
      </c>
      <c r="B91" t="s">
        <v>88</v>
      </c>
      <c r="C91" t="s">
        <v>89</v>
      </c>
      <c r="D91" t="s">
        <v>90</v>
      </c>
      <c r="E91" t="s">
        <v>91</v>
      </c>
      <c r="F91" t="s">
        <v>92</v>
      </c>
      <c r="G91" t="s">
        <v>138</v>
      </c>
      <c r="H91" t="s">
        <v>149</v>
      </c>
      <c r="I91" t="s">
        <v>60</v>
      </c>
      <c r="J91" t="s">
        <v>95</v>
      </c>
      <c r="K91" t="s">
        <v>96</v>
      </c>
      <c r="L91">
        <v>508</v>
      </c>
      <c r="M91">
        <v>1820</v>
      </c>
      <c r="N91">
        <v>2056.6</v>
      </c>
      <c r="O91">
        <v>13</v>
      </c>
      <c r="P91">
        <v>924560</v>
      </c>
      <c r="Q91">
        <v>120192.8</v>
      </c>
      <c r="R91">
        <v>1044752.8</v>
      </c>
      <c r="S91" t="s">
        <v>115</v>
      </c>
    </row>
    <row r="92" spans="1:19">
      <c r="A92" t="s">
        <v>148</v>
      </c>
      <c r="B92" t="s">
        <v>88</v>
      </c>
      <c r="C92" t="s">
        <v>89</v>
      </c>
      <c r="D92" t="s">
        <v>90</v>
      </c>
      <c r="E92" t="s">
        <v>91</v>
      </c>
      <c r="F92" t="s">
        <v>92</v>
      </c>
      <c r="G92" t="s">
        <v>138</v>
      </c>
      <c r="H92" t="s">
        <v>149</v>
      </c>
      <c r="I92" t="s">
        <v>60</v>
      </c>
      <c r="J92" t="s">
        <v>95</v>
      </c>
      <c r="K92" t="s">
        <v>96</v>
      </c>
      <c r="L92">
        <v>33</v>
      </c>
      <c r="M92">
        <v>1820</v>
      </c>
      <c r="N92">
        <v>2056.6</v>
      </c>
      <c r="O92">
        <v>13</v>
      </c>
      <c r="P92">
        <v>60060</v>
      </c>
      <c r="Q92">
        <v>7807.8</v>
      </c>
      <c r="R92">
        <v>67867.8</v>
      </c>
      <c r="S92" t="s">
        <v>140</v>
      </c>
    </row>
    <row r="93" spans="1:19">
      <c r="A93" t="s">
        <v>150</v>
      </c>
      <c r="B93" t="s">
        <v>88</v>
      </c>
      <c r="C93" t="s">
        <v>89</v>
      </c>
      <c r="D93" t="s">
        <v>90</v>
      </c>
      <c r="E93" t="s">
        <v>91</v>
      </c>
      <c r="F93" t="s">
        <v>92</v>
      </c>
      <c r="G93" t="s">
        <v>151</v>
      </c>
      <c r="H93" t="s">
        <v>152</v>
      </c>
      <c r="I93" t="s">
        <v>33</v>
      </c>
      <c r="J93" t="s">
        <v>126</v>
      </c>
      <c r="K93" t="s">
        <v>96</v>
      </c>
      <c r="L93">
        <v>98</v>
      </c>
      <c r="M93">
        <v>570</v>
      </c>
      <c r="N93">
        <v>644.1</v>
      </c>
      <c r="O93">
        <v>13</v>
      </c>
      <c r="P93">
        <v>55860</v>
      </c>
      <c r="Q93">
        <v>7261.8</v>
      </c>
      <c r="R93">
        <v>63121.8</v>
      </c>
      <c r="S93" t="s">
        <v>124</v>
      </c>
    </row>
    <row r="94" spans="1:19">
      <c r="A94" t="s">
        <v>150</v>
      </c>
      <c r="B94" t="s">
        <v>88</v>
      </c>
      <c r="C94" t="s">
        <v>89</v>
      </c>
      <c r="D94" t="s">
        <v>90</v>
      </c>
      <c r="E94" t="s">
        <v>91</v>
      </c>
      <c r="F94" t="s">
        <v>92</v>
      </c>
      <c r="G94" t="s">
        <v>151</v>
      </c>
      <c r="H94" t="s">
        <v>152</v>
      </c>
      <c r="I94" t="s">
        <v>52</v>
      </c>
      <c r="J94" t="s">
        <v>134</v>
      </c>
      <c r="K94" t="s">
        <v>96</v>
      </c>
      <c r="L94">
        <v>8</v>
      </c>
      <c r="M94">
        <v>851.36</v>
      </c>
      <c r="N94">
        <v>962.0368</v>
      </c>
      <c r="O94">
        <v>13</v>
      </c>
      <c r="P94">
        <v>6810.88</v>
      </c>
      <c r="Q94">
        <v>885.41</v>
      </c>
      <c r="R94">
        <v>7696.29</v>
      </c>
      <c r="S94" t="s">
        <v>124</v>
      </c>
    </row>
    <row r="95" spans="1:19">
      <c r="A95" t="s">
        <v>150</v>
      </c>
      <c r="B95" t="s">
        <v>88</v>
      </c>
      <c r="C95" t="s">
        <v>89</v>
      </c>
      <c r="D95" t="s">
        <v>90</v>
      </c>
      <c r="E95" t="s">
        <v>91</v>
      </c>
      <c r="F95" t="s">
        <v>92</v>
      </c>
      <c r="G95" t="s">
        <v>151</v>
      </c>
      <c r="H95" t="s">
        <v>152</v>
      </c>
      <c r="I95" t="s">
        <v>37</v>
      </c>
      <c r="J95" t="s">
        <v>133</v>
      </c>
      <c r="K95" t="s">
        <v>96</v>
      </c>
      <c r="L95">
        <v>200</v>
      </c>
      <c r="M95">
        <v>6.43</v>
      </c>
      <c r="N95">
        <v>7.2659</v>
      </c>
      <c r="O95">
        <v>13</v>
      </c>
      <c r="P95">
        <v>1286</v>
      </c>
      <c r="Q95">
        <v>167.18</v>
      </c>
      <c r="R95">
        <v>1453.18</v>
      </c>
      <c r="S95" t="s">
        <v>124</v>
      </c>
    </row>
    <row r="96" spans="1:19">
      <c r="A96" t="s">
        <v>150</v>
      </c>
      <c r="B96" t="s">
        <v>88</v>
      </c>
      <c r="C96" t="s">
        <v>89</v>
      </c>
      <c r="D96" t="s">
        <v>90</v>
      </c>
      <c r="E96" t="s">
        <v>91</v>
      </c>
      <c r="F96" t="s">
        <v>92</v>
      </c>
      <c r="G96" t="s">
        <v>151</v>
      </c>
      <c r="H96" t="s">
        <v>152</v>
      </c>
      <c r="I96" t="s">
        <v>45</v>
      </c>
      <c r="J96" t="s">
        <v>103</v>
      </c>
      <c r="K96" t="s">
        <v>96</v>
      </c>
      <c r="L96">
        <v>5</v>
      </c>
      <c r="M96">
        <v>965.92</v>
      </c>
      <c r="N96">
        <v>1091.4896</v>
      </c>
      <c r="O96">
        <v>13</v>
      </c>
      <c r="P96">
        <v>4829.6</v>
      </c>
      <c r="Q96">
        <v>627.85</v>
      </c>
      <c r="R96">
        <v>5457.45</v>
      </c>
      <c r="S96" t="s">
        <v>124</v>
      </c>
    </row>
    <row r="97" spans="1:19">
      <c r="A97" t="s">
        <v>150</v>
      </c>
      <c r="B97" t="s">
        <v>88</v>
      </c>
      <c r="C97" t="s">
        <v>89</v>
      </c>
      <c r="D97" t="s">
        <v>90</v>
      </c>
      <c r="E97" t="s">
        <v>91</v>
      </c>
      <c r="F97" t="s">
        <v>92</v>
      </c>
      <c r="G97" t="s">
        <v>151</v>
      </c>
      <c r="H97" t="s">
        <v>152</v>
      </c>
      <c r="I97" t="s">
        <v>64</v>
      </c>
      <c r="J97" t="s">
        <v>118</v>
      </c>
      <c r="K97" t="s">
        <v>96</v>
      </c>
      <c r="L97">
        <v>1</v>
      </c>
      <c r="M97">
        <v>776.84</v>
      </c>
      <c r="N97">
        <v>877.8292</v>
      </c>
      <c r="O97">
        <v>13</v>
      </c>
      <c r="P97">
        <v>776.84</v>
      </c>
      <c r="Q97">
        <v>100.99</v>
      </c>
      <c r="R97">
        <v>877.83</v>
      </c>
      <c r="S97" t="s">
        <v>124</v>
      </c>
    </row>
    <row r="98" spans="1:19">
      <c r="A98" t="s">
        <v>150</v>
      </c>
      <c r="B98" t="s">
        <v>88</v>
      </c>
      <c r="C98" t="s">
        <v>89</v>
      </c>
      <c r="D98" t="s">
        <v>90</v>
      </c>
      <c r="E98" t="s">
        <v>91</v>
      </c>
      <c r="F98" t="s">
        <v>92</v>
      </c>
      <c r="G98" t="s">
        <v>151</v>
      </c>
      <c r="H98" t="s">
        <v>152</v>
      </c>
      <c r="I98" t="s">
        <v>65</v>
      </c>
      <c r="J98" t="s">
        <v>127</v>
      </c>
      <c r="K98" t="s">
        <v>96</v>
      </c>
      <c r="L98">
        <v>5</v>
      </c>
      <c r="M98">
        <v>282.34</v>
      </c>
      <c r="N98">
        <v>319.0442</v>
      </c>
      <c r="O98">
        <v>13</v>
      </c>
      <c r="P98">
        <v>1411.7</v>
      </c>
      <c r="Q98">
        <v>183.52</v>
      </c>
      <c r="R98">
        <v>1595.22</v>
      </c>
      <c r="S98" t="s">
        <v>124</v>
      </c>
    </row>
    <row r="99" spans="1:19">
      <c r="A99" t="s">
        <v>150</v>
      </c>
      <c r="B99" t="s">
        <v>88</v>
      </c>
      <c r="C99" t="s">
        <v>89</v>
      </c>
      <c r="D99" t="s">
        <v>90</v>
      </c>
      <c r="E99" t="s">
        <v>91</v>
      </c>
      <c r="F99" t="s">
        <v>92</v>
      </c>
      <c r="G99" t="s">
        <v>151</v>
      </c>
      <c r="H99" t="s">
        <v>152</v>
      </c>
      <c r="I99" t="s">
        <v>41</v>
      </c>
      <c r="J99" t="s">
        <v>101</v>
      </c>
      <c r="K99" t="s">
        <v>96</v>
      </c>
      <c r="L99">
        <v>2</v>
      </c>
      <c r="M99">
        <v>792.86</v>
      </c>
      <c r="N99">
        <v>895.9318</v>
      </c>
      <c r="O99">
        <v>13</v>
      </c>
      <c r="P99">
        <v>1585.72</v>
      </c>
      <c r="Q99">
        <v>206.14</v>
      </c>
      <c r="R99">
        <v>1791.86</v>
      </c>
      <c r="S99" t="s">
        <v>124</v>
      </c>
    </row>
    <row r="100" spans="1:19">
      <c r="A100" t="s">
        <v>150</v>
      </c>
      <c r="B100" t="s">
        <v>88</v>
      </c>
      <c r="C100" t="s">
        <v>89</v>
      </c>
      <c r="D100" t="s">
        <v>90</v>
      </c>
      <c r="E100" t="s">
        <v>91</v>
      </c>
      <c r="F100" t="s">
        <v>92</v>
      </c>
      <c r="G100" t="s">
        <v>151</v>
      </c>
      <c r="H100" t="s">
        <v>152</v>
      </c>
      <c r="I100" t="s">
        <v>33</v>
      </c>
      <c r="J100" t="s">
        <v>126</v>
      </c>
      <c r="K100" t="s">
        <v>96</v>
      </c>
      <c r="L100">
        <v>91</v>
      </c>
      <c r="M100">
        <v>570</v>
      </c>
      <c r="N100">
        <v>644.1</v>
      </c>
      <c r="O100">
        <v>13</v>
      </c>
      <c r="P100">
        <v>51870</v>
      </c>
      <c r="Q100">
        <v>6743.1</v>
      </c>
      <c r="R100">
        <v>58613.1</v>
      </c>
      <c r="S100" t="s">
        <v>124</v>
      </c>
    </row>
    <row r="101" spans="1:19">
      <c r="A101" t="s">
        <v>150</v>
      </c>
      <c r="B101" t="s">
        <v>88</v>
      </c>
      <c r="C101" t="s">
        <v>89</v>
      </c>
      <c r="D101" t="s">
        <v>90</v>
      </c>
      <c r="E101" t="s">
        <v>91</v>
      </c>
      <c r="F101" t="s">
        <v>92</v>
      </c>
      <c r="G101" t="s">
        <v>151</v>
      </c>
      <c r="H101" t="s">
        <v>152</v>
      </c>
      <c r="I101" t="s">
        <v>39</v>
      </c>
      <c r="J101" t="s">
        <v>136</v>
      </c>
      <c r="K101" t="s">
        <v>96</v>
      </c>
      <c r="L101">
        <v>3</v>
      </c>
      <c r="M101">
        <v>608.06</v>
      </c>
      <c r="N101">
        <v>687.1078</v>
      </c>
      <c r="O101">
        <v>13</v>
      </c>
      <c r="P101">
        <v>1824.18</v>
      </c>
      <c r="Q101">
        <v>237.14</v>
      </c>
      <c r="R101">
        <v>2061.32</v>
      </c>
      <c r="S101" t="s">
        <v>124</v>
      </c>
    </row>
    <row r="102" spans="1:19">
      <c r="A102" t="s">
        <v>150</v>
      </c>
      <c r="B102" t="s">
        <v>88</v>
      </c>
      <c r="C102" t="s">
        <v>89</v>
      </c>
      <c r="D102" t="s">
        <v>90</v>
      </c>
      <c r="E102" t="s">
        <v>91</v>
      </c>
      <c r="F102" t="s">
        <v>92</v>
      </c>
      <c r="G102" t="s">
        <v>151</v>
      </c>
      <c r="H102" t="s">
        <v>152</v>
      </c>
      <c r="I102" t="s">
        <v>42</v>
      </c>
      <c r="J102" t="s">
        <v>131</v>
      </c>
      <c r="K102" t="s">
        <v>96</v>
      </c>
      <c r="L102">
        <v>33</v>
      </c>
      <c r="M102">
        <v>833.86</v>
      </c>
      <c r="N102">
        <v>942.2618</v>
      </c>
      <c r="O102">
        <v>13</v>
      </c>
      <c r="P102">
        <v>27517.38</v>
      </c>
      <c r="Q102">
        <v>3577.26</v>
      </c>
      <c r="R102">
        <v>31094.64</v>
      </c>
      <c r="S102" t="s">
        <v>124</v>
      </c>
    </row>
    <row r="103" spans="1:19">
      <c r="A103" t="s">
        <v>150</v>
      </c>
      <c r="B103" t="s">
        <v>88</v>
      </c>
      <c r="C103" t="s">
        <v>89</v>
      </c>
      <c r="D103" t="s">
        <v>90</v>
      </c>
      <c r="E103" t="s">
        <v>91</v>
      </c>
      <c r="F103" t="s">
        <v>92</v>
      </c>
      <c r="G103" t="s">
        <v>151</v>
      </c>
      <c r="H103" t="s">
        <v>152</v>
      </c>
      <c r="I103" t="s">
        <v>31</v>
      </c>
      <c r="J103" t="s">
        <v>128</v>
      </c>
      <c r="K103" t="s">
        <v>96</v>
      </c>
      <c r="L103">
        <v>98</v>
      </c>
      <c r="M103">
        <v>1637.73</v>
      </c>
      <c r="N103">
        <v>1850.6349</v>
      </c>
      <c r="O103">
        <v>13</v>
      </c>
      <c r="P103">
        <v>160497.54</v>
      </c>
      <c r="Q103">
        <v>20864.68</v>
      </c>
      <c r="R103">
        <v>181362.22</v>
      </c>
      <c r="S103" t="s">
        <v>124</v>
      </c>
    </row>
    <row r="104" spans="1:19">
      <c r="A104" t="s">
        <v>150</v>
      </c>
      <c r="B104" t="s">
        <v>88</v>
      </c>
      <c r="C104" t="s">
        <v>89</v>
      </c>
      <c r="D104" t="s">
        <v>90</v>
      </c>
      <c r="E104" t="s">
        <v>91</v>
      </c>
      <c r="F104" t="s">
        <v>92</v>
      </c>
      <c r="G104" t="s">
        <v>151</v>
      </c>
      <c r="H104" t="s">
        <v>152</v>
      </c>
      <c r="I104" t="s">
        <v>41</v>
      </c>
      <c r="J104" t="s">
        <v>101</v>
      </c>
      <c r="K104" t="s">
        <v>96</v>
      </c>
      <c r="L104">
        <v>2</v>
      </c>
      <c r="M104">
        <v>792.86</v>
      </c>
      <c r="N104">
        <v>895.9318</v>
      </c>
      <c r="O104">
        <v>13</v>
      </c>
      <c r="P104">
        <v>1585.72</v>
      </c>
      <c r="Q104">
        <v>206.14</v>
      </c>
      <c r="R104">
        <v>1791.86</v>
      </c>
      <c r="S104" t="s">
        <v>124</v>
      </c>
    </row>
    <row r="105" spans="1:19">
      <c r="A105" t="s">
        <v>150</v>
      </c>
      <c r="B105" t="s">
        <v>88</v>
      </c>
      <c r="C105" t="s">
        <v>89</v>
      </c>
      <c r="D105" t="s">
        <v>90</v>
      </c>
      <c r="E105" t="s">
        <v>91</v>
      </c>
      <c r="F105" t="s">
        <v>92</v>
      </c>
      <c r="G105" t="s">
        <v>151</v>
      </c>
      <c r="H105" t="s">
        <v>152</v>
      </c>
      <c r="I105" t="s">
        <v>37</v>
      </c>
      <c r="J105" t="s">
        <v>133</v>
      </c>
      <c r="K105" t="s">
        <v>96</v>
      </c>
      <c r="L105">
        <v>400</v>
      </c>
      <c r="M105">
        <v>6.43</v>
      </c>
      <c r="N105">
        <v>7.2659</v>
      </c>
      <c r="O105">
        <v>13</v>
      </c>
      <c r="P105">
        <v>2572</v>
      </c>
      <c r="Q105">
        <v>334.36</v>
      </c>
      <c r="R105">
        <v>2906.36</v>
      </c>
      <c r="S105" t="s">
        <v>124</v>
      </c>
    </row>
    <row r="106" spans="1:19">
      <c r="A106" t="s">
        <v>150</v>
      </c>
      <c r="B106" t="s">
        <v>88</v>
      </c>
      <c r="C106" t="s">
        <v>89</v>
      </c>
      <c r="D106" t="s">
        <v>90</v>
      </c>
      <c r="E106" t="s">
        <v>91</v>
      </c>
      <c r="F106" t="s">
        <v>92</v>
      </c>
      <c r="G106" t="s">
        <v>151</v>
      </c>
      <c r="H106" t="s">
        <v>152</v>
      </c>
      <c r="I106" t="s">
        <v>39</v>
      </c>
      <c r="J106" t="s">
        <v>136</v>
      </c>
      <c r="K106" t="s">
        <v>96</v>
      </c>
      <c r="L106">
        <v>1</v>
      </c>
      <c r="M106">
        <v>608.06</v>
      </c>
      <c r="N106">
        <v>687.1078</v>
      </c>
      <c r="O106">
        <v>13</v>
      </c>
      <c r="P106">
        <v>608.06</v>
      </c>
      <c r="Q106">
        <v>79.05</v>
      </c>
      <c r="R106">
        <v>687.11</v>
      </c>
      <c r="S106" t="s">
        <v>124</v>
      </c>
    </row>
    <row r="107" spans="1:19">
      <c r="A107" t="s">
        <v>150</v>
      </c>
      <c r="B107" t="s">
        <v>88</v>
      </c>
      <c r="C107" t="s">
        <v>89</v>
      </c>
      <c r="D107" t="s">
        <v>90</v>
      </c>
      <c r="E107" t="s">
        <v>91</v>
      </c>
      <c r="F107" t="s">
        <v>92</v>
      </c>
      <c r="G107" t="s">
        <v>151</v>
      </c>
      <c r="H107" t="s">
        <v>152</v>
      </c>
      <c r="I107" t="s">
        <v>38</v>
      </c>
      <c r="J107" t="s">
        <v>129</v>
      </c>
      <c r="K107" t="s">
        <v>96</v>
      </c>
      <c r="L107">
        <v>1</v>
      </c>
      <c r="M107">
        <v>249.94</v>
      </c>
      <c r="N107">
        <v>282.4322</v>
      </c>
      <c r="O107">
        <v>13</v>
      </c>
      <c r="P107">
        <v>249.94</v>
      </c>
      <c r="Q107">
        <v>32.49</v>
      </c>
      <c r="R107">
        <v>282.43</v>
      </c>
      <c r="S107" t="s">
        <v>124</v>
      </c>
    </row>
    <row r="108" spans="1:19">
      <c r="A108" t="s">
        <v>150</v>
      </c>
      <c r="B108" t="s">
        <v>88</v>
      </c>
      <c r="C108" t="s">
        <v>89</v>
      </c>
      <c r="D108" t="s">
        <v>90</v>
      </c>
      <c r="E108" t="s">
        <v>91</v>
      </c>
      <c r="F108" t="s">
        <v>92</v>
      </c>
      <c r="G108" t="s">
        <v>151</v>
      </c>
      <c r="H108" t="s">
        <v>152</v>
      </c>
      <c r="I108" t="s">
        <v>42</v>
      </c>
      <c r="J108" t="s">
        <v>131</v>
      </c>
      <c r="K108" t="s">
        <v>96</v>
      </c>
      <c r="L108">
        <v>3</v>
      </c>
      <c r="M108">
        <v>833.86</v>
      </c>
      <c r="N108">
        <v>942.2618</v>
      </c>
      <c r="O108">
        <v>13</v>
      </c>
      <c r="P108">
        <v>2501.58</v>
      </c>
      <c r="Q108">
        <v>325.21</v>
      </c>
      <c r="R108">
        <v>2826.79</v>
      </c>
      <c r="S108" t="s">
        <v>124</v>
      </c>
    </row>
    <row r="109" spans="1:19">
      <c r="A109" t="s">
        <v>150</v>
      </c>
      <c r="B109" t="s">
        <v>88</v>
      </c>
      <c r="C109" t="s">
        <v>89</v>
      </c>
      <c r="D109" t="s">
        <v>90</v>
      </c>
      <c r="E109" t="s">
        <v>91</v>
      </c>
      <c r="F109" t="s">
        <v>92</v>
      </c>
      <c r="G109" t="s">
        <v>151</v>
      </c>
      <c r="H109" t="s">
        <v>152</v>
      </c>
      <c r="I109" t="s">
        <v>64</v>
      </c>
      <c r="J109" t="s">
        <v>118</v>
      </c>
      <c r="K109" t="s">
        <v>96</v>
      </c>
      <c r="L109">
        <v>4</v>
      </c>
      <c r="M109">
        <v>776.84</v>
      </c>
      <c r="N109">
        <v>877.8292</v>
      </c>
      <c r="O109">
        <v>13</v>
      </c>
      <c r="P109">
        <v>3107.36</v>
      </c>
      <c r="Q109">
        <v>403.96</v>
      </c>
      <c r="R109">
        <v>3511.32</v>
      </c>
      <c r="S109" t="s">
        <v>124</v>
      </c>
    </row>
    <row r="110" spans="1:19">
      <c r="A110" t="s">
        <v>150</v>
      </c>
      <c r="B110" t="s">
        <v>88</v>
      </c>
      <c r="C110" t="s">
        <v>89</v>
      </c>
      <c r="D110" t="s">
        <v>90</v>
      </c>
      <c r="E110" t="s">
        <v>91</v>
      </c>
      <c r="F110" t="s">
        <v>92</v>
      </c>
      <c r="G110" t="s">
        <v>151</v>
      </c>
      <c r="H110" t="s">
        <v>152</v>
      </c>
      <c r="I110" t="s">
        <v>53</v>
      </c>
      <c r="J110" t="s">
        <v>100</v>
      </c>
      <c r="K110" t="s">
        <v>96</v>
      </c>
      <c r="L110">
        <v>20</v>
      </c>
      <c r="M110">
        <v>1067.52</v>
      </c>
      <c r="N110">
        <v>1206.2976</v>
      </c>
      <c r="O110">
        <v>13</v>
      </c>
      <c r="P110">
        <v>21350.4</v>
      </c>
      <c r="Q110">
        <v>2775.55</v>
      </c>
      <c r="R110">
        <v>24125.95</v>
      </c>
      <c r="S110" t="s">
        <v>124</v>
      </c>
    </row>
    <row r="111" spans="1:19">
      <c r="A111" t="s">
        <v>150</v>
      </c>
      <c r="B111" t="s">
        <v>88</v>
      </c>
      <c r="C111" t="s">
        <v>89</v>
      </c>
      <c r="D111" t="s">
        <v>90</v>
      </c>
      <c r="E111" t="s">
        <v>91</v>
      </c>
      <c r="F111" t="s">
        <v>92</v>
      </c>
      <c r="G111" t="s">
        <v>151</v>
      </c>
      <c r="H111" t="s">
        <v>152</v>
      </c>
      <c r="I111" t="s">
        <v>31</v>
      </c>
      <c r="J111" t="s">
        <v>128</v>
      </c>
      <c r="K111" t="s">
        <v>96</v>
      </c>
      <c r="L111">
        <v>67</v>
      </c>
      <c r="M111">
        <v>1637.73</v>
      </c>
      <c r="N111">
        <v>1850.6349</v>
      </c>
      <c r="O111">
        <v>13</v>
      </c>
      <c r="P111">
        <v>109727.91</v>
      </c>
      <c r="Q111">
        <v>14264.63</v>
      </c>
      <c r="R111">
        <v>123992.54</v>
      </c>
      <c r="S111" t="s">
        <v>124</v>
      </c>
    </row>
    <row r="112" spans="1:19">
      <c r="A112" t="s">
        <v>150</v>
      </c>
      <c r="B112" t="s">
        <v>88</v>
      </c>
      <c r="C112" t="s">
        <v>89</v>
      </c>
      <c r="D112" t="s">
        <v>90</v>
      </c>
      <c r="E112" t="s">
        <v>91</v>
      </c>
      <c r="F112" t="s">
        <v>92</v>
      </c>
      <c r="G112" t="s">
        <v>151</v>
      </c>
      <c r="H112" t="s">
        <v>152</v>
      </c>
      <c r="I112" t="s">
        <v>42</v>
      </c>
      <c r="J112" t="s">
        <v>131</v>
      </c>
      <c r="K112" t="s">
        <v>96</v>
      </c>
      <c r="L112">
        <v>31</v>
      </c>
      <c r="M112">
        <v>833.86</v>
      </c>
      <c r="N112">
        <v>942.2618</v>
      </c>
      <c r="O112">
        <v>13</v>
      </c>
      <c r="P112">
        <v>25849.66</v>
      </c>
      <c r="Q112">
        <v>3360.46</v>
      </c>
      <c r="R112">
        <v>29210.12</v>
      </c>
      <c r="S112" t="s">
        <v>124</v>
      </c>
    </row>
    <row r="113" spans="1:19">
      <c r="A113" t="s">
        <v>150</v>
      </c>
      <c r="B113" t="s">
        <v>88</v>
      </c>
      <c r="C113" t="s">
        <v>89</v>
      </c>
      <c r="D113" t="s">
        <v>90</v>
      </c>
      <c r="E113" t="s">
        <v>91</v>
      </c>
      <c r="F113" t="s">
        <v>92</v>
      </c>
      <c r="G113" t="s">
        <v>151</v>
      </c>
      <c r="H113" t="s">
        <v>152</v>
      </c>
      <c r="I113" t="s">
        <v>58</v>
      </c>
      <c r="J113" t="s">
        <v>153</v>
      </c>
      <c r="K113" t="s">
        <v>96</v>
      </c>
      <c r="L113">
        <v>1</v>
      </c>
      <c r="M113">
        <v>646.99</v>
      </c>
      <c r="N113">
        <v>731.0987</v>
      </c>
      <c r="O113">
        <v>13</v>
      </c>
      <c r="P113">
        <v>646.99</v>
      </c>
      <c r="Q113">
        <v>84.11</v>
      </c>
      <c r="R113">
        <v>731.1</v>
      </c>
      <c r="S113" t="s">
        <v>124</v>
      </c>
    </row>
    <row r="114" spans="1:19">
      <c r="A114" t="s">
        <v>150</v>
      </c>
      <c r="B114" t="s">
        <v>88</v>
      </c>
      <c r="C114" t="s">
        <v>89</v>
      </c>
      <c r="D114" t="s">
        <v>90</v>
      </c>
      <c r="E114" t="s">
        <v>91</v>
      </c>
      <c r="F114" t="s">
        <v>92</v>
      </c>
      <c r="G114" t="s">
        <v>151</v>
      </c>
      <c r="H114" t="s">
        <v>152</v>
      </c>
      <c r="I114" t="s">
        <v>45</v>
      </c>
      <c r="J114" t="s">
        <v>103</v>
      </c>
      <c r="K114" t="s">
        <v>96</v>
      </c>
      <c r="L114">
        <v>1</v>
      </c>
      <c r="M114">
        <v>965.92</v>
      </c>
      <c r="N114">
        <v>1091.4896</v>
      </c>
      <c r="O114">
        <v>13</v>
      </c>
      <c r="P114">
        <v>965.92</v>
      </c>
      <c r="Q114">
        <v>125.57</v>
      </c>
      <c r="R114">
        <v>1091.49</v>
      </c>
      <c r="S114" t="s">
        <v>124</v>
      </c>
    </row>
    <row r="115" spans="1:19">
      <c r="A115" t="s">
        <v>150</v>
      </c>
      <c r="B115" t="s">
        <v>88</v>
      </c>
      <c r="C115" t="s">
        <v>89</v>
      </c>
      <c r="D115" t="s">
        <v>90</v>
      </c>
      <c r="E115" t="s">
        <v>91</v>
      </c>
      <c r="F115" t="s">
        <v>92</v>
      </c>
      <c r="G115" t="s">
        <v>151</v>
      </c>
      <c r="H115" t="s">
        <v>152</v>
      </c>
      <c r="I115" t="s">
        <v>63</v>
      </c>
      <c r="J115" t="s">
        <v>135</v>
      </c>
      <c r="K115" t="s">
        <v>96</v>
      </c>
      <c r="L115">
        <v>33</v>
      </c>
      <c r="M115">
        <v>541.72</v>
      </c>
      <c r="N115">
        <v>612.1436</v>
      </c>
      <c r="O115">
        <v>13</v>
      </c>
      <c r="P115">
        <v>17876.76</v>
      </c>
      <c r="Q115">
        <v>2323.98</v>
      </c>
      <c r="R115">
        <v>20200.74</v>
      </c>
      <c r="S115" t="s">
        <v>124</v>
      </c>
    </row>
    <row r="116" spans="1:19">
      <c r="A116" t="s">
        <v>150</v>
      </c>
      <c r="B116" t="s">
        <v>88</v>
      </c>
      <c r="C116" t="s">
        <v>89</v>
      </c>
      <c r="D116" t="s">
        <v>90</v>
      </c>
      <c r="E116" t="s">
        <v>91</v>
      </c>
      <c r="F116" t="s">
        <v>92</v>
      </c>
      <c r="G116" t="s">
        <v>151</v>
      </c>
      <c r="H116" t="s">
        <v>152</v>
      </c>
      <c r="I116" t="s">
        <v>36</v>
      </c>
      <c r="J116" t="s">
        <v>100</v>
      </c>
      <c r="K116" t="s">
        <v>96</v>
      </c>
      <c r="L116">
        <v>2</v>
      </c>
      <c r="M116">
        <v>249.12</v>
      </c>
      <c r="N116">
        <v>281.5056</v>
      </c>
      <c r="O116">
        <v>13</v>
      </c>
      <c r="P116">
        <v>498.24</v>
      </c>
      <c r="Q116">
        <v>64.77</v>
      </c>
      <c r="R116">
        <v>563.01</v>
      </c>
      <c r="S116" t="s">
        <v>124</v>
      </c>
    </row>
    <row r="117" spans="1:19">
      <c r="A117" t="s">
        <v>150</v>
      </c>
      <c r="B117" t="s">
        <v>88</v>
      </c>
      <c r="C117" t="s">
        <v>89</v>
      </c>
      <c r="D117" t="s">
        <v>90</v>
      </c>
      <c r="E117" t="s">
        <v>91</v>
      </c>
      <c r="F117" t="s">
        <v>92</v>
      </c>
      <c r="G117" t="s">
        <v>151</v>
      </c>
      <c r="H117" t="s">
        <v>152</v>
      </c>
      <c r="I117" t="s">
        <v>31</v>
      </c>
      <c r="J117" t="s">
        <v>128</v>
      </c>
      <c r="K117" t="s">
        <v>96</v>
      </c>
      <c r="L117">
        <v>91</v>
      </c>
      <c r="M117">
        <v>1637.73</v>
      </c>
      <c r="N117">
        <v>1850.6349</v>
      </c>
      <c r="O117">
        <v>13</v>
      </c>
      <c r="P117">
        <v>149033.43</v>
      </c>
      <c r="Q117">
        <v>19374.35</v>
      </c>
      <c r="R117">
        <v>168407.78</v>
      </c>
      <c r="S117" t="s">
        <v>124</v>
      </c>
    </row>
    <row r="118" spans="1:19">
      <c r="A118" t="s">
        <v>150</v>
      </c>
      <c r="B118" t="s">
        <v>88</v>
      </c>
      <c r="C118" t="s">
        <v>89</v>
      </c>
      <c r="D118" t="s">
        <v>90</v>
      </c>
      <c r="E118" t="s">
        <v>91</v>
      </c>
      <c r="F118" t="s">
        <v>92</v>
      </c>
      <c r="G118" t="s">
        <v>151</v>
      </c>
      <c r="H118" t="s">
        <v>152</v>
      </c>
      <c r="I118" t="s">
        <v>39</v>
      </c>
      <c r="J118" t="s">
        <v>136</v>
      </c>
      <c r="K118" t="s">
        <v>96</v>
      </c>
      <c r="L118">
        <v>9</v>
      </c>
      <c r="M118">
        <v>608.06</v>
      </c>
      <c r="N118">
        <v>687.1078</v>
      </c>
      <c r="O118">
        <v>13</v>
      </c>
      <c r="P118">
        <v>5472.54</v>
      </c>
      <c r="Q118">
        <v>711.43</v>
      </c>
      <c r="R118">
        <v>6183.97</v>
      </c>
      <c r="S118" t="s">
        <v>124</v>
      </c>
    </row>
    <row r="119" spans="1:19">
      <c r="A119" t="s">
        <v>150</v>
      </c>
      <c r="B119" t="s">
        <v>88</v>
      </c>
      <c r="C119" t="s">
        <v>89</v>
      </c>
      <c r="D119" t="s">
        <v>90</v>
      </c>
      <c r="E119" t="s">
        <v>91</v>
      </c>
      <c r="F119" t="s">
        <v>92</v>
      </c>
      <c r="G119" t="s">
        <v>151</v>
      </c>
      <c r="H119" t="s">
        <v>152</v>
      </c>
      <c r="I119" t="s">
        <v>38</v>
      </c>
      <c r="J119" t="s">
        <v>129</v>
      </c>
      <c r="K119" t="s">
        <v>96</v>
      </c>
      <c r="L119">
        <v>7</v>
      </c>
      <c r="M119">
        <v>249.94</v>
      </c>
      <c r="N119">
        <v>282.4322</v>
      </c>
      <c r="O119">
        <v>13</v>
      </c>
      <c r="P119">
        <v>1749.58</v>
      </c>
      <c r="Q119">
        <v>227.45</v>
      </c>
      <c r="R119">
        <v>1977.03</v>
      </c>
      <c r="S119" t="s">
        <v>124</v>
      </c>
    </row>
    <row r="120" spans="1:19">
      <c r="A120" t="s">
        <v>150</v>
      </c>
      <c r="B120" t="s">
        <v>88</v>
      </c>
      <c r="C120" t="s">
        <v>89</v>
      </c>
      <c r="D120" t="s">
        <v>90</v>
      </c>
      <c r="E120" t="s">
        <v>91</v>
      </c>
      <c r="F120" t="s">
        <v>92</v>
      </c>
      <c r="G120" t="s">
        <v>151</v>
      </c>
      <c r="H120" t="s">
        <v>152</v>
      </c>
      <c r="I120" t="s">
        <v>57</v>
      </c>
      <c r="J120" t="s">
        <v>154</v>
      </c>
      <c r="K120" t="s">
        <v>96</v>
      </c>
      <c r="L120">
        <v>1</v>
      </c>
      <c r="M120">
        <v>999.488</v>
      </c>
      <c r="N120">
        <v>1129.42144</v>
      </c>
      <c r="O120">
        <v>13</v>
      </c>
      <c r="P120">
        <v>999.49</v>
      </c>
      <c r="Q120">
        <v>129.93</v>
      </c>
      <c r="R120">
        <v>1129.42</v>
      </c>
      <c r="S120" t="s">
        <v>124</v>
      </c>
    </row>
    <row r="121" spans="1:19">
      <c r="A121" t="s">
        <v>150</v>
      </c>
      <c r="B121" t="s">
        <v>88</v>
      </c>
      <c r="C121" t="s">
        <v>89</v>
      </c>
      <c r="D121" t="s">
        <v>90</v>
      </c>
      <c r="E121" t="s">
        <v>91</v>
      </c>
      <c r="F121" t="s">
        <v>92</v>
      </c>
      <c r="G121" t="s">
        <v>151</v>
      </c>
      <c r="H121" t="s">
        <v>152</v>
      </c>
      <c r="I121" t="s">
        <v>54</v>
      </c>
      <c r="J121" t="s">
        <v>155</v>
      </c>
      <c r="K121" t="s">
        <v>96</v>
      </c>
      <c r="L121">
        <v>4</v>
      </c>
      <c r="M121">
        <v>770.22</v>
      </c>
      <c r="N121">
        <v>870.3486</v>
      </c>
      <c r="O121">
        <v>13</v>
      </c>
      <c r="P121">
        <v>3080.88</v>
      </c>
      <c r="Q121">
        <v>400.51</v>
      </c>
      <c r="R121">
        <v>3481.39</v>
      </c>
      <c r="S121" t="s">
        <v>124</v>
      </c>
    </row>
    <row r="122" spans="1:19">
      <c r="A122" t="s">
        <v>150</v>
      </c>
      <c r="B122" t="s">
        <v>88</v>
      </c>
      <c r="C122" t="s">
        <v>89</v>
      </c>
      <c r="D122" t="s">
        <v>90</v>
      </c>
      <c r="E122" t="s">
        <v>91</v>
      </c>
      <c r="F122" t="s">
        <v>92</v>
      </c>
      <c r="G122" t="s">
        <v>151</v>
      </c>
      <c r="H122" t="s">
        <v>152</v>
      </c>
      <c r="I122" t="s">
        <v>33</v>
      </c>
      <c r="J122" t="s">
        <v>126</v>
      </c>
      <c r="K122" t="s">
        <v>96</v>
      </c>
      <c r="L122">
        <v>77</v>
      </c>
      <c r="M122">
        <v>570</v>
      </c>
      <c r="N122">
        <v>644.1</v>
      </c>
      <c r="O122">
        <v>13</v>
      </c>
      <c r="P122">
        <v>43890</v>
      </c>
      <c r="Q122">
        <v>5705.7</v>
      </c>
      <c r="R122">
        <v>49595.7</v>
      </c>
      <c r="S122" t="s">
        <v>124</v>
      </c>
    </row>
    <row r="123" spans="1:19">
      <c r="A123" t="s">
        <v>150</v>
      </c>
      <c r="B123" t="s">
        <v>88</v>
      </c>
      <c r="C123" t="s">
        <v>89</v>
      </c>
      <c r="D123" t="s">
        <v>90</v>
      </c>
      <c r="E123" t="s">
        <v>91</v>
      </c>
      <c r="F123" t="s">
        <v>92</v>
      </c>
      <c r="G123" t="s">
        <v>151</v>
      </c>
      <c r="H123" t="s">
        <v>152</v>
      </c>
      <c r="I123" t="s">
        <v>35</v>
      </c>
      <c r="J123" t="s">
        <v>132</v>
      </c>
      <c r="K123" t="s">
        <v>96</v>
      </c>
      <c r="L123">
        <v>10</v>
      </c>
      <c r="M123">
        <v>2093.43</v>
      </c>
      <c r="N123">
        <v>2365.5759</v>
      </c>
      <c r="O123">
        <v>13</v>
      </c>
      <c r="P123">
        <v>20934.3</v>
      </c>
      <c r="Q123">
        <v>2721.46</v>
      </c>
      <c r="R123">
        <v>23655.76</v>
      </c>
      <c r="S123" t="s">
        <v>124</v>
      </c>
    </row>
    <row r="124" spans="1:19">
      <c r="A124" t="s">
        <v>150</v>
      </c>
      <c r="B124" t="s">
        <v>88</v>
      </c>
      <c r="C124" t="s">
        <v>89</v>
      </c>
      <c r="D124" t="s">
        <v>90</v>
      </c>
      <c r="E124" t="s">
        <v>91</v>
      </c>
      <c r="F124" t="s">
        <v>92</v>
      </c>
      <c r="G124" t="s">
        <v>151</v>
      </c>
      <c r="H124" t="s">
        <v>152</v>
      </c>
      <c r="I124" t="s">
        <v>63</v>
      </c>
      <c r="J124" t="s">
        <v>135</v>
      </c>
      <c r="K124" t="s">
        <v>96</v>
      </c>
      <c r="L124">
        <v>1</v>
      </c>
      <c r="M124">
        <v>541.72</v>
      </c>
      <c r="N124">
        <v>612.1436</v>
      </c>
      <c r="O124">
        <v>13</v>
      </c>
      <c r="P124">
        <v>541.72</v>
      </c>
      <c r="Q124">
        <v>70.42</v>
      </c>
      <c r="R124">
        <v>612.14</v>
      </c>
      <c r="S124" t="s">
        <v>124</v>
      </c>
    </row>
    <row r="125" spans="1:19">
      <c r="A125" t="s">
        <v>150</v>
      </c>
      <c r="B125" t="s">
        <v>88</v>
      </c>
      <c r="C125" t="s">
        <v>89</v>
      </c>
      <c r="D125" t="s">
        <v>90</v>
      </c>
      <c r="E125" t="s">
        <v>91</v>
      </c>
      <c r="F125" t="s">
        <v>92</v>
      </c>
      <c r="G125" t="s">
        <v>151</v>
      </c>
      <c r="H125" t="s">
        <v>152</v>
      </c>
      <c r="I125" t="s">
        <v>64</v>
      </c>
      <c r="J125" t="s">
        <v>118</v>
      </c>
      <c r="K125" t="s">
        <v>96</v>
      </c>
      <c r="L125">
        <v>3</v>
      </c>
      <c r="M125">
        <v>776.84</v>
      </c>
      <c r="N125">
        <v>877.8292</v>
      </c>
      <c r="O125">
        <v>13</v>
      </c>
      <c r="P125">
        <v>2330.52</v>
      </c>
      <c r="Q125">
        <v>302.97</v>
      </c>
      <c r="R125">
        <v>2633.49</v>
      </c>
      <c r="S125" t="s">
        <v>124</v>
      </c>
    </row>
    <row r="126" spans="1:19">
      <c r="A126" t="s">
        <v>150</v>
      </c>
      <c r="B126" t="s">
        <v>88</v>
      </c>
      <c r="C126" t="s">
        <v>89</v>
      </c>
      <c r="D126" t="s">
        <v>90</v>
      </c>
      <c r="E126" t="s">
        <v>91</v>
      </c>
      <c r="F126" t="s">
        <v>92</v>
      </c>
      <c r="G126" t="s">
        <v>151</v>
      </c>
      <c r="H126" t="s">
        <v>152</v>
      </c>
      <c r="I126" t="s">
        <v>44</v>
      </c>
      <c r="J126" t="s">
        <v>156</v>
      </c>
      <c r="K126" t="s">
        <v>96</v>
      </c>
      <c r="L126">
        <v>1</v>
      </c>
      <c r="M126">
        <v>477.139508</v>
      </c>
      <c r="N126">
        <v>539.167644</v>
      </c>
      <c r="O126">
        <v>13</v>
      </c>
      <c r="P126">
        <v>477.14</v>
      </c>
      <c r="Q126">
        <v>62.03</v>
      </c>
      <c r="R126">
        <v>539.17</v>
      </c>
      <c r="S126" t="s">
        <v>124</v>
      </c>
    </row>
    <row r="127" spans="1:19">
      <c r="A127" t="s">
        <v>150</v>
      </c>
      <c r="B127" t="s">
        <v>88</v>
      </c>
      <c r="C127" t="s">
        <v>89</v>
      </c>
      <c r="D127" t="s">
        <v>90</v>
      </c>
      <c r="E127" t="s">
        <v>91</v>
      </c>
      <c r="F127" t="s">
        <v>92</v>
      </c>
      <c r="G127" t="s">
        <v>151</v>
      </c>
      <c r="H127" t="s">
        <v>152</v>
      </c>
      <c r="I127" t="s">
        <v>65</v>
      </c>
      <c r="J127" t="s">
        <v>127</v>
      </c>
      <c r="K127" t="s">
        <v>96</v>
      </c>
      <c r="L127">
        <v>46</v>
      </c>
      <c r="M127">
        <v>282.34</v>
      </c>
      <c r="N127">
        <v>319.0442</v>
      </c>
      <c r="O127">
        <v>13</v>
      </c>
      <c r="P127">
        <v>12987.64</v>
      </c>
      <c r="Q127">
        <v>1688.39</v>
      </c>
      <c r="R127">
        <v>14676.03</v>
      </c>
      <c r="S127" t="s">
        <v>124</v>
      </c>
    </row>
    <row r="128" spans="1:19">
      <c r="A128" t="s">
        <v>150</v>
      </c>
      <c r="B128" t="s">
        <v>88</v>
      </c>
      <c r="C128" t="s">
        <v>89</v>
      </c>
      <c r="D128" t="s">
        <v>90</v>
      </c>
      <c r="E128" t="s">
        <v>91</v>
      </c>
      <c r="F128" t="s">
        <v>92</v>
      </c>
      <c r="G128" t="s">
        <v>151</v>
      </c>
      <c r="H128" t="s">
        <v>152</v>
      </c>
      <c r="I128" t="s">
        <v>58</v>
      </c>
      <c r="J128" t="s">
        <v>153</v>
      </c>
      <c r="K128" t="s">
        <v>96</v>
      </c>
      <c r="L128">
        <v>2</v>
      </c>
      <c r="M128">
        <v>646.99</v>
      </c>
      <c r="N128">
        <v>731.0987</v>
      </c>
      <c r="O128">
        <v>13</v>
      </c>
      <c r="P128">
        <v>1293.98</v>
      </c>
      <c r="Q128">
        <v>168.22</v>
      </c>
      <c r="R128">
        <v>1462.2</v>
      </c>
      <c r="S128" t="s">
        <v>124</v>
      </c>
    </row>
    <row r="129" spans="1:19">
      <c r="A129" t="s">
        <v>150</v>
      </c>
      <c r="B129" t="s">
        <v>88</v>
      </c>
      <c r="C129" t="s">
        <v>89</v>
      </c>
      <c r="D129" t="s">
        <v>90</v>
      </c>
      <c r="E129" t="s">
        <v>91</v>
      </c>
      <c r="F129" t="s">
        <v>92</v>
      </c>
      <c r="G129" t="s">
        <v>151</v>
      </c>
      <c r="H129" t="s">
        <v>152</v>
      </c>
      <c r="I129" t="s">
        <v>55</v>
      </c>
      <c r="J129" t="s">
        <v>157</v>
      </c>
      <c r="K129" t="s">
        <v>96</v>
      </c>
      <c r="L129">
        <v>1</v>
      </c>
      <c r="M129">
        <v>2003.48</v>
      </c>
      <c r="N129">
        <v>2263.9324</v>
      </c>
      <c r="O129">
        <v>13</v>
      </c>
      <c r="P129">
        <v>2003.48</v>
      </c>
      <c r="Q129">
        <v>260.45</v>
      </c>
      <c r="R129">
        <v>2263.93</v>
      </c>
      <c r="S129" t="s">
        <v>124</v>
      </c>
    </row>
    <row r="130" spans="1:19">
      <c r="A130" t="s">
        <v>150</v>
      </c>
      <c r="B130" t="s">
        <v>88</v>
      </c>
      <c r="C130" t="s">
        <v>89</v>
      </c>
      <c r="D130" t="s">
        <v>90</v>
      </c>
      <c r="E130" t="s">
        <v>91</v>
      </c>
      <c r="F130" t="s">
        <v>92</v>
      </c>
      <c r="G130" t="s">
        <v>151</v>
      </c>
      <c r="H130" t="s">
        <v>152</v>
      </c>
      <c r="I130" t="s">
        <v>37</v>
      </c>
      <c r="J130" t="s">
        <v>133</v>
      </c>
      <c r="K130" t="s">
        <v>96</v>
      </c>
      <c r="L130">
        <v>400</v>
      </c>
      <c r="M130">
        <v>6.43</v>
      </c>
      <c r="N130">
        <v>7.2659</v>
      </c>
      <c r="O130">
        <v>13</v>
      </c>
      <c r="P130">
        <v>2572</v>
      </c>
      <c r="Q130">
        <v>334.36</v>
      </c>
      <c r="R130">
        <v>2906.36</v>
      </c>
      <c r="S130" t="s">
        <v>124</v>
      </c>
    </row>
    <row r="131" spans="1:19">
      <c r="A131" t="s">
        <v>150</v>
      </c>
      <c r="B131" t="s">
        <v>88</v>
      </c>
      <c r="C131" t="s">
        <v>89</v>
      </c>
      <c r="D131" t="s">
        <v>90</v>
      </c>
      <c r="E131" t="s">
        <v>91</v>
      </c>
      <c r="F131" t="s">
        <v>92</v>
      </c>
      <c r="G131" t="s">
        <v>151</v>
      </c>
      <c r="H131" t="s">
        <v>152</v>
      </c>
      <c r="I131" t="s">
        <v>40</v>
      </c>
      <c r="J131" t="s">
        <v>125</v>
      </c>
      <c r="K131" t="s">
        <v>96</v>
      </c>
      <c r="L131">
        <v>9</v>
      </c>
      <c r="M131">
        <v>316.76</v>
      </c>
      <c r="N131">
        <v>357.9388</v>
      </c>
      <c r="O131">
        <v>13</v>
      </c>
      <c r="P131">
        <v>2850.84</v>
      </c>
      <c r="Q131">
        <v>370.61</v>
      </c>
      <c r="R131">
        <v>3221.45</v>
      </c>
      <c r="S131" t="s">
        <v>124</v>
      </c>
    </row>
    <row r="132" spans="1:19">
      <c r="A132" t="s">
        <v>150</v>
      </c>
      <c r="B132" t="s">
        <v>88</v>
      </c>
      <c r="C132" t="s">
        <v>89</v>
      </c>
      <c r="D132" t="s">
        <v>90</v>
      </c>
      <c r="E132" t="s">
        <v>91</v>
      </c>
      <c r="F132" t="s">
        <v>92</v>
      </c>
      <c r="G132" t="s">
        <v>151</v>
      </c>
      <c r="H132" t="s">
        <v>152</v>
      </c>
      <c r="I132" t="s">
        <v>37</v>
      </c>
      <c r="J132" t="s">
        <v>133</v>
      </c>
      <c r="K132" t="s">
        <v>96</v>
      </c>
      <c r="L132">
        <v>400</v>
      </c>
      <c r="M132">
        <v>6.43</v>
      </c>
      <c r="N132">
        <v>7.2659</v>
      </c>
      <c r="O132">
        <v>13</v>
      </c>
      <c r="P132">
        <v>2572</v>
      </c>
      <c r="Q132">
        <v>334.36</v>
      </c>
      <c r="R132">
        <v>2906.36</v>
      </c>
      <c r="S132" t="s">
        <v>124</v>
      </c>
    </row>
    <row r="133" spans="1:19">
      <c r="A133" t="s">
        <v>150</v>
      </c>
      <c r="B133" t="s">
        <v>88</v>
      </c>
      <c r="C133" t="s">
        <v>89</v>
      </c>
      <c r="D133" t="s">
        <v>90</v>
      </c>
      <c r="E133" t="s">
        <v>91</v>
      </c>
      <c r="F133" t="s">
        <v>92</v>
      </c>
      <c r="G133" t="s">
        <v>151</v>
      </c>
      <c r="H133" t="s">
        <v>152</v>
      </c>
      <c r="I133" t="s">
        <v>34</v>
      </c>
      <c r="J133" t="s">
        <v>130</v>
      </c>
      <c r="K133" t="s">
        <v>96</v>
      </c>
      <c r="L133">
        <v>78</v>
      </c>
      <c r="M133">
        <v>291</v>
      </c>
      <c r="N133">
        <v>328.83</v>
      </c>
      <c r="O133">
        <v>13</v>
      </c>
      <c r="P133">
        <v>22698</v>
      </c>
      <c r="Q133">
        <v>2950.74</v>
      </c>
      <c r="R133">
        <v>25648.74</v>
      </c>
      <c r="S133" t="s">
        <v>124</v>
      </c>
    </row>
    <row r="134" spans="1:19">
      <c r="A134" t="s">
        <v>150</v>
      </c>
      <c r="B134" t="s">
        <v>88</v>
      </c>
      <c r="C134" t="s">
        <v>89</v>
      </c>
      <c r="D134" t="s">
        <v>90</v>
      </c>
      <c r="E134" t="s">
        <v>91</v>
      </c>
      <c r="F134" t="s">
        <v>92</v>
      </c>
      <c r="G134" t="s">
        <v>151</v>
      </c>
      <c r="H134" t="s">
        <v>152</v>
      </c>
      <c r="I134" t="s">
        <v>53</v>
      </c>
      <c r="J134" t="s">
        <v>100</v>
      </c>
      <c r="K134" t="s">
        <v>96</v>
      </c>
      <c r="L134">
        <v>2</v>
      </c>
      <c r="M134">
        <v>1067.52</v>
      </c>
      <c r="N134">
        <v>1206.2976</v>
      </c>
      <c r="O134">
        <v>13</v>
      </c>
      <c r="P134">
        <v>2135.04</v>
      </c>
      <c r="Q134">
        <v>277.56</v>
      </c>
      <c r="R134">
        <v>2412.6</v>
      </c>
      <c r="S134" t="s">
        <v>124</v>
      </c>
    </row>
    <row r="135" spans="1:19">
      <c r="A135" t="s">
        <v>150</v>
      </c>
      <c r="B135" t="s">
        <v>88</v>
      </c>
      <c r="C135" t="s">
        <v>89</v>
      </c>
      <c r="D135" t="s">
        <v>90</v>
      </c>
      <c r="E135" t="s">
        <v>91</v>
      </c>
      <c r="F135" t="s">
        <v>92</v>
      </c>
      <c r="G135" t="s">
        <v>151</v>
      </c>
      <c r="H135" t="s">
        <v>152</v>
      </c>
      <c r="I135" t="s">
        <v>65</v>
      </c>
      <c r="J135" t="s">
        <v>127</v>
      </c>
      <c r="K135" t="s">
        <v>96</v>
      </c>
      <c r="L135">
        <v>71</v>
      </c>
      <c r="M135">
        <v>282.34</v>
      </c>
      <c r="N135">
        <v>319.0442</v>
      </c>
      <c r="O135">
        <v>13</v>
      </c>
      <c r="P135">
        <v>20046.14</v>
      </c>
      <c r="Q135">
        <v>2606</v>
      </c>
      <c r="R135">
        <v>22652.14</v>
      </c>
      <c r="S135" t="s">
        <v>124</v>
      </c>
    </row>
    <row r="136" spans="1:19">
      <c r="A136" t="s">
        <v>150</v>
      </c>
      <c r="B136" t="s">
        <v>88</v>
      </c>
      <c r="C136" t="s">
        <v>89</v>
      </c>
      <c r="D136" t="s">
        <v>90</v>
      </c>
      <c r="E136" t="s">
        <v>91</v>
      </c>
      <c r="F136" t="s">
        <v>92</v>
      </c>
      <c r="G136" t="s">
        <v>151</v>
      </c>
      <c r="H136" t="s">
        <v>152</v>
      </c>
      <c r="I136" t="s">
        <v>34</v>
      </c>
      <c r="J136" t="s">
        <v>130</v>
      </c>
      <c r="K136" t="s">
        <v>96</v>
      </c>
      <c r="L136">
        <v>35</v>
      </c>
      <c r="M136">
        <v>291</v>
      </c>
      <c r="N136">
        <v>328.83</v>
      </c>
      <c r="O136">
        <v>13</v>
      </c>
      <c r="P136">
        <v>10185</v>
      </c>
      <c r="Q136">
        <v>1324.05</v>
      </c>
      <c r="R136">
        <v>11509.05</v>
      </c>
      <c r="S136" t="s">
        <v>124</v>
      </c>
    </row>
    <row r="137" spans="1:19">
      <c r="A137" t="s">
        <v>150</v>
      </c>
      <c r="B137" t="s">
        <v>88</v>
      </c>
      <c r="C137" t="s">
        <v>89</v>
      </c>
      <c r="D137" t="s">
        <v>90</v>
      </c>
      <c r="E137" t="s">
        <v>91</v>
      </c>
      <c r="F137" t="s">
        <v>92</v>
      </c>
      <c r="G137" t="s">
        <v>151</v>
      </c>
      <c r="H137" t="s">
        <v>152</v>
      </c>
      <c r="I137" t="s">
        <v>33</v>
      </c>
      <c r="J137" t="s">
        <v>126</v>
      </c>
      <c r="K137" t="s">
        <v>96</v>
      </c>
      <c r="L137">
        <v>1</v>
      </c>
      <c r="M137">
        <v>570</v>
      </c>
      <c r="N137">
        <v>644.1</v>
      </c>
      <c r="O137">
        <v>13</v>
      </c>
      <c r="P137">
        <v>570</v>
      </c>
      <c r="Q137">
        <v>74.1</v>
      </c>
      <c r="R137">
        <v>644.1</v>
      </c>
      <c r="S137" t="s">
        <v>124</v>
      </c>
    </row>
    <row r="138" spans="1:19">
      <c r="A138" t="s">
        <v>150</v>
      </c>
      <c r="B138" t="s">
        <v>88</v>
      </c>
      <c r="C138" t="s">
        <v>89</v>
      </c>
      <c r="D138" t="s">
        <v>90</v>
      </c>
      <c r="E138" t="s">
        <v>91</v>
      </c>
      <c r="F138" t="s">
        <v>92</v>
      </c>
      <c r="G138" t="s">
        <v>151</v>
      </c>
      <c r="H138" t="s">
        <v>152</v>
      </c>
      <c r="I138" t="s">
        <v>53</v>
      </c>
      <c r="J138" t="s">
        <v>100</v>
      </c>
      <c r="K138" t="s">
        <v>96</v>
      </c>
      <c r="L138">
        <v>13</v>
      </c>
      <c r="M138">
        <v>1067.52</v>
      </c>
      <c r="N138">
        <v>1206.2976</v>
      </c>
      <c r="O138">
        <v>13</v>
      </c>
      <c r="P138">
        <v>13877.76</v>
      </c>
      <c r="Q138">
        <v>1804.11</v>
      </c>
      <c r="R138">
        <v>15681.87</v>
      </c>
      <c r="S138" t="s">
        <v>124</v>
      </c>
    </row>
    <row r="139" spans="1:19">
      <c r="A139" t="s">
        <v>150</v>
      </c>
      <c r="B139" t="s">
        <v>88</v>
      </c>
      <c r="C139" t="s">
        <v>89</v>
      </c>
      <c r="D139" t="s">
        <v>90</v>
      </c>
      <c r="E139" t="s">
        <v>91</v>
      </c>
      <c r="F139" t="s">
        <v>92</v>
      </c>
      <c r="G139" t="s">
        <v>151</v>
      </c>
      <c r="H139" t="s">
        <v>152</v>
      </c>
      <c r="I139" t="s">
        <v>40</v>
      </c>
      <c r="J139" t="s">
        <v>125</v>
      </c>
      <c r="K139" t="s">
        <v>96</v>
      </c>
      <c r="L139">
        <v>22</v>
      </c>
      <c r="M139">
        <v>316.76</v>
      </c>
      <c r="N139">
        <v>357.9388</v>
      </c>
      <c r="O139">
        <v>13</v>
      </c>
      <c r="P139">
        <v>6968.72</v>
      </c>
      <c r="Q139">
        <v>905.93</v>
      </c>
      <c r="R139">
        <v>7874.65</v>
      </c>
      <c r="S139" t="s">
        <v>124</v>
      </c>
    </row>
    <row r="140" spans="1:19">
      <c r="A140" t="s">
        <v>150</v>
      </c>
      <c r="B140" t="s">
        <v>88</v>
      </c>
      <c r="C140" t="s">
        <v>89</v>
      </c>
      <c r="D140" t="s">
        <v>90</v>
      </c>
      <c r="E140" t="s">
        <v>91</v>
      </c>
      <c r="F140" t="s">
        <v>92</v>
      </c>
      <c r="G140" t="s">
        <v>151</v>
      </c>
      <c r="H140" t="s">
        <v>152</v>
      </c>
      <c r="I140" t="s">
        <v>36</v>
      </c>
      <c r="J140" t="s">
        <v>100</v>
      </c>
      <c r="K140" t="s">
        <v>96</v>
      </c>
      <c r="L140">
        <v>3</v>
      </c>
      <c r="M140">
        <v>249.12</v>
      </c>
      <c r="N140">
        <v>281.5056</v>
      </c>
      <c r="O140">
        <v>13</v>
      </c>
      <c r="P140">
        <v>747.36</v>
      </c>
      <c r="Q140">
        <v>97.16</v>
      </c>
      <c r="R140">
        <v>844.52</v>
      </c>
      <c r="S140" t="s">
        <v>124</v>
      </c>
    </row>
    <row r="141" spans="1:19">
      <c r="A141" t="s">
        <v>150</v>
      </c>
      <c r="B141" t="s">
        <v>88</v>
      </c>
      <c r="C141" t="s">
        <v>89</v>
      </c>
      <c r="D141" t="s">
        <v>90</v>
      </c>
      <c r="E141" t="s">
        <v>91</v>
      </c>
      <c r="F141" t="s">
        <v>92</v>
      </c>
      <c r="G141" t="s">
        <v>151</v>
      </c>
      <c r="H141" t="s">
        <v>152</v>
      </c>
      <c r="I141" t="s">
        <v>52</v>
      </c>
      <c r="J141" t="s">
        <v>134</v>
      </c>
      <c r="K141" t="s">
        <v>96</v>
      </c>
      <c r="L141">
        <v>1</v>
      </c>
      <c r="M141">
        <v>851.36</v>
      </c>
      <c r="N141">
        <v>962.0368</v>
      </c>
      <c r="O141">
        <v>13</v>
      </c>
      <c r="P141">
        <v>851.36</v>
      </c>
      <c r="Q141">
        <v>110.68</v>
      </c>
      <c r="R141">
        <v>962.04</v>
      </c>
      <c r="S141" t="s">
        <v>124</v>
      </c>
    </row>
    <row r="142" spans="1:19">
      <c r="A142" t="s">
        <v>150</v>
      </c>
      <c r="B142" t="s">
        <v>88</v>
      </c>
      <c r="C142" t="s">
        <v>89</v>
      </c>
      <c r="D142" t="s">
        <v>90</v>
      </c>
      <c r="E142" t="s">
        <v>91</v>
      </c>
      <c r="F142" t="s">
        <v>92</v>
      </c>
      <c r="G142" t="s">
        <v>151</v>
      </c>
      <c r="H142" t="s">
        <v>152</v>
      </c>
      <c r="I142" t="s">
        <v>41</v>
      </c>
      <c r="J142" t="s">
        <v>101</v>
      </c>
      <c r="K142" t="s">
        <v>96</v>
      </c>
      <c r="L142">
        <v>2</v>
      </c>
      <c r="M142">
        <v>792.86</v>
      </c>
      <c r="N142">
        <v>895.9318</v>
      </c>
      <c r="O142">
        <v>13</v>
      </c>
      <c r="P142">
        <v>1585.72</v>
      </c>
      <c r="Q142">
        <v>206.14</v>
      </c>
      <c r="R142">
        <v>1791.86</v>
      </c>
      <c r="S142" t="s">
        <v>124</v>
      </c>
    </row>
    <row r="143" spans="1:19">
      <c r="A143" t="s">
        <v>150</v>
      </c>
      <c r="B143" t="s">
        <v>88</v>
      </c>
      <c r="C143" t="s">
        <v>89</v>
      </c>
      <c r="D143" t="s">
        <v>90</v>
      </c>
      <c r="E143" t="s">
        <v>91</v>
      </c>
      <c r="F143" t="s">
        <v>92</v>
      </c>
      <c r="G143" t="s">
        <v>151</v>
      </c>
      <c r="H143" t="s">
        <v>152</v>
      </c>
      <c r="I143" t="s">
        <v>41</v>
      </c>
      <c r="J143" t="s">
        <v>101</v>
      </c>
      <c r="K143" t="s">
        <v>96</v>
      </c>
      <c r="L143">
        <v>28</v>
      </c>
      <c r="M143">
        <v>792.86</v>
      </c>
      <c r="N143">
        <v>895.9318</v>
      </c>
      <c r="O143">
        <v>13</v>
      </c>
      <c r="P143">
        <v>22200.08</v>
      </c>
      <c r="Q143">
        <v>2886.01</v>
      </c>
      <c r="R143">
        <v>25086.09</v>
      </c>
      <c r="S143" t="s">
        <v>124</v>
      </c>
    </row>
    <row r="144" spans="1:19">
      <c r="A144" t="s">
        <v>150</v>
      </c>
      <c r="B144" t="s">
        <v>88</v>
      </c>
      <c r="C144" t="s">
        <v>89</v>
      </c>
      <c r="D144" t="s">
        <v>90</v>
      </c>
      <c r="E144" t="s">
        <v>91</v>
      </c>
      <c r="F144" t="s">
        <v>92</v>
      </c>
      <c r="G144" t="s">
        <v>151</v>
      </c>
      <c r="H144" t="s">
        <v>152</v>
      </c>
      <c r="I144" t="s">
        <v>65</v>
      </c>
      <c r="J144" t="s">
        <v>127</v>
      </c>
      <c r="K144" t="s">
        <v>96</v>
      </c>
      <c r="L144">
        <v>11</v>
      </c>
      <c r="M144">
        <v>282.34</v>
      </c>
      <c r="N144">
        <v>319.0442</v>
      </c>
      <c r="O144">
        <v>13</v>
      </c>
      <c r="P144">
        <v>3105.74</v>
      </c>
      <c r="Q144">
        <v>403.75</v>
      </c>
      <c r="R144">
        <v>3509.49</v>
      </c>
      <c r="S144" t="s">
        <v>124</v>
      </c>
    </row>
    <row r="145" spans="1:19">
      <c r="A145" t="s">
        <v>150</v>
      </c>
      <c r="B145" t="s">
        <v>88</v>
      </c>
      <c r="C145" t="s">
        <v>89</v>
      </c>
      <c r="D145" t="s">
        <v>90</v>
      </c>
      <c r="E145" t="s">
        <v>91</v>
      </c>
      <c r="F145" t="s">
        <v>92</v>
      </c>
      <c r="G145" t="s">
        <v>151</v>
      </c>
      <c r="H145" t="s">
        <v>152</v>
      </c>
      <c r="I145" t="s">
        <v>42</v>
      </c>
      <c r="J145" t="s">
        <v>131</v>
      </c>
      <c r="K145" t="s">
        <v>96</v>
      </c>
      <c r="L145">
        <v>41</v>
      </c>
      <c r="M145">
        <v>833.86</v>
      </c>
      <c r="N145">
        <v>942.2618</v>
      </c>
      <c r="O145">
        <v>13</v>
      </c>
      <c r="P145">
        <v>34188.26</v>
      </c>
      <c r="Q145">
        <v>4444.47</v>
      </c>
      <c r="R145">
        <v>38632.73</v>
      </c>
      <c r="S145" t="s">
        <v>124</v>
      </c>
    </row>
    <row r="146" spans="1:19">
      <c r="A146" t="s">
        <v>150</v>
      </c>
      <c r="B146" t="s">
        <v>88</v>
      </c>
      <c r="C146" t="s">
        <v>89</v>
      </c>
      <c r="D146" t="s">
        <v>90</v>
      </c>
      <c r="E146" t="s">
        <v>91</v>
      </c>
      <c r="F146" t="s">
        <v>92</v>
      </c>
      <c r="G146" t="s">
        <v>151</v>
      </c>
      <c r="H146" t="s">
        <v>152</v>
      </c>
      <c r="I146" t="s">
        <v>42</v>
      </c>
      <c r="J146" t="s">
        <v>131</v>
      </c>
      <c r="K146" t="s">
        <v>96</v>
      </c>
      <c r="L146">
        <v>9</v>
      </c>
      <c r="M146">
        <v>833.86</v>
      </c>
      <c r="N146">
        <v>942.2618</v>
      </c>
      <c r="O146">
        <v>13</v>
      </c>
      <c r="P146">
        <v>7504.74</v>
      </c>
      <c r="Q146">
        <v>975.62</v>
      </c>
      <c r="R146">
        <v>8480.36</v>
      </c>
      <c r="S146" t="s">
        <v>124</v>
      </c>
    </row>
    <row r="147" spans="1:19">
      <c r="A147" t="s">
        <v>150</v>
      </c>
      <c r="B147" t="s">
        <v>88</v>
      </c>
      <c r="C147" t="s">
        <v>89</v>
      </c>
      <c r="D147" t="s">
        <v>90</v>
      </c>
      <c r="E147" t="s">
        <v>91</v>
      </c>
      <c r="F147" t="s">
        <v>92</v>
      </c>
      <c r="G147" t="s">
        <v>151</v>
      </c>
      <c r="H147" t="s">
        <v>152</v>
      </c>
      <c r="I147" t="s">
        <v>38</v>
      </c>
      <c r="J147" t="s">
        <v>129</v>
      </c>
      <c r="K147" t="s">
        <v>96</v>
      </c>
      <c r="L147">
        <v>11</v>
      </c>
      <c r="M147">
        <v>249.94</v>
      </c>
      <c r="N147">
        <v>282.4322</v>
      </c>
      <c r="O147">
        <v>13</v>
      </c>
      <c r="P147">
        <v>2749.34</v>
      </c>
      <c r="Q147">
        <v>357.41</v>
      </c>
      <c r="R147">
        <v>3106.75</v>
      </c>
      <c r="S147" t="s">
        <v>124</v>
      </c>
    </row>
    <row r="148" spans="1:19">
      <c r="A148" t="s">
        <v>150</v>
      </c>
      <c r="B148" t="s">
        <v>88</v>
      </c>
      <c r="C148" t="s">
        <v>89</v>
      </c>
      <c r="D148" t="s">
        <v>90</v>
      </c>
      <c r="E148" t="s">
        <v>91</v>
      </c>
      <c r="F148" t="s">
        <v>92</v>
      </c>
      <c r="G148" t="s">
        <v>151</v>
      </c>
      <c r="H148" t="s">
        <v>152</v>
      </c>
      <c r="I148" t="s">
        <v>40</v>
      </c>
      <c r="J148" t="s">
        <v>125</v>
      </c>
      <c r="K148" t="s">
        <v>96</v>
      </c>
      <c r="L148">
        <v>1</v>
      </c>
      <c r="M148">
        <v>316.76</v>
      </c>
      <c r="N148">
        <v>357.9388</v>
      </c>
      <c r="O148">
        <v>13</v>
      </c>
      <c r="P148">
        <v>316.76</v>
      </c>
      <c r="Q148">
        <v>41.18</v>
      </c>
      <c r="R148">
        <v>357.94</v>
      </c>
      <c r="S148" t="s">
        <v>124</v>
      </c>
    </row>
    <row r="149" spans="1:19">
      <c r="A149" t="s">
        <v>150</v>
      </c>
      <c r="B149" t="s">
        <v>88</v>
      </c>
      <c r="C149" t="s">
        <v>89</v>
      </c>
      <c r="D149" t="s">
        <v>90</v>
      </c>
      <c r="E149" t="s">
        <v>91</v>
      </c>
      <c r="F149" t="s">
        <v>92</v>
      </c>
      <c r="G149" t="s">
        <v>151</v>
      </c>
      <c r="H149" t="s">
        <v>152</v>
      </c>
      <c r="I149" t="s">
        <v>65</v>
      </c>
      <c r="J149" t="s">
        <v>127</v>
      </c>
      <c r="K149" t="s">
        <v>96</v>
      </c>
      <c r="L149">
        <v>68</v>
      </c>
      <c r="M149">
        <v>282.34</v>
      </c>
      <c r="N149">
        <v>319.0442</v>
      </c>
      <c r="O149">
        <v>13</v>
      </c>
      <c r="P149">
        <v>19199.12</v>
      </c>
      <c r="Q149">
        <v>2495.89</v>
      </c>
      <c r="R149">
        <v>21695.01</v>
      </c>
      <c r="S149" t="s">
        <v>124</v>
      </c>
    </row>
    <row r="150" spans="1:19">
      <c r="A150" t="s">
        <v>150</v>
      </c>
      <c r="B150" t="s">
        <v>88</v>
      </c>
      <c r="C150" t="s">
        <v>89</v>
      </c>
      <c r="D150" t="s">
        <v>90</v>
      </c>
      <c r="E150" t="s">
        <v>91</v>
      </c>
      <c r="F150" t="s">
        <v>92</v>
      </c>
      <c r="G150" t="s">
        <v>151</v>
      </c>
      <c r="H150" t="s">
        <v>152</v>
      </c>
      <c r="I150" t="s">
        <v>63</v>
      </c>
      <c r="J150" t="s">
        <v>135</v>
      </c>
      <c r="K150" t="s">
        <v>96</v>
      </c>
      <c r="L150">
        <v>4</v>
      </c>
      <c r="M150">
        <v>541.72</v>
      </c>
      <c r="N150">
        <v>612.1436</v>
      </c>
      <c r="O150">
        <v>13</v>
      </c>
      <c r="P150">
        <v>2166.88</v>
      </c>
      <c r="Q150">
        <v>281.69</v>
      </c>
      <c r="R150">
        <v>2448.57</v>
      </c>
      <c r="S150" t="s">
        <v>124</v>
      </c>
    </row>
    <row r="151" spans="1:19">
      <c r="A151" t="s">
        <v>150</v>
      </c>
      <c r="B151" t="s">
        <v>88</v>
      </c>
      <c r="C151" t="s">
        <v>89</v>
      </c>
      <c r="D151" t="s">
        <v>90</v>
      </c>
      <c r="E151" t="s">
        <v>91</v>
      </c>
      <c r="F151" t="s">
        <v>92</v>
      </c>
      <c r="G151" t="s">
        <v>151</v>
      </c>
      <c r="H151" t="s">
        <v>152</v>
      </c>
      <c r="I151" t="s">
        <v>38</v>
      </c>
      <c r="J151" t="s">
        <v>129</v>
      </c>
      <c r="K151" t="s">
        <v>96</v>
      </c>
      <c r="L151">
        <v>11</v>
      </c>
      <c r="M151">
        <v>249.94</v>
      </c>
      <c r="N151">
        <v>282.4322</v>
      </c>
      <c r="O151">
        <v>13</v>
      </c>
      <c r="P151">
        <v>2749.34</v>
      </c>
      <c r="Q151">
        <v>357.41</v>
      </c>
      <c r="R151">
        <v>3106.75</v>
      </c>
      <c r="S151" t="s">
        <v>124</v>
      </c>
    </row>
    <row r="152" spans="1:19">
      <c r="A152" t="s">
        <v>150</v>
      </c>
      <c r="B152" t="s">
        <v>88</v>
      </c>
      <c r="C152" t="s">
        <v>89</v>
      </c>
      <c r="D152" t="s">
        <v>90</v>
      </c>
      <c r="E152" t="s">
        <v>91</v>
      </c>
      <c r="F152" t="s">
        <v>92</v>
      </c>
      <c r="G152" t="s">
        <v>151</v>
      </c>
      <c r="H152" t="s">
        <v>152</v>
      </c>
      <c r="I152" t="s">
        <v>31</v>
      </c>
      <c r="J152" t="s">
        <v>128</v>
      </c>
      <c r="K152" t="s">
        <v>96</v>
      </c>
      <c r="L152">
        <v>1</v>
      </c>
      <c r="M152">
        <v>1637.73</v>
      </c>
      <c r="N152">
        <v>1850.6349</v>
      </c>
      <c r="O152">
        <v>13</v>
      </c>
      <c r="P152">
        <v>1637.73</v>
      </c>
      <c r="Q152">
        <v>212.9</v>
      </c>
      <c r="R152">
        <v>1850.63</v>
      </c>
      <c r="S152" t="s">
        <v>124</v>
      </c>
    </row>
    <row r="153" spans="1:19">
      <c r="A153" t="s">
        <v>150</v>
      </c>
      <c r="B153" t="s">
        <v>88</v>
      </c>
      <c r="C153" t="s">
        <v>89</v>
      </c>
      <c r="D153" t="s">
        <v>90</v>
      </c>
      <c r="E153" t="s">
        <v>91</v>
      </c>
      <c r="F153" t="s">
        <v>92</v>
      </c>
      <c r="G153" t="s">
        <v>151</v>
      </c>
      <c r="H153" t="s">
        <v>152</v>
      </c>
      <c r="I153" t="s">
        <v>41</v>
      </c>
      <c r="J153" t="s">
        <v>101</v>
      </c>
      <c r="K153" t="s">
        <v>96</v>
      </c>
      <c r="L153">
        <v>8</v>
      </c>
      <c r="M153">
        <v>792.86</v>
      </c>
      <c r="N153">
        <v>895.9318</v>
      </c>
      <c r="O153">
        <v>13</v>
      </c>
      <c r="P153">
        <v>6342.88</v>
      </c>
      <c r="Q153">
        <v>824.57</v>
      </c>
      <c r="R153">
        <v>7167.45</v>
      </c>
      <c r="S153" t="s">
        <v>124</v>
      </c>
    </row>
    <row r="154" spans="1:19">
      <c r="A154" t="s">
        <v>150</v>
      </c>
      <c r="B154" t="s">
        <v>88</v>
      </c>
      <c r="C154" t="s">
        <v>89</v>
      </c>
      <c r="D154" t="s">
        <v>90</v>
      </c>
      <c r="E154" t="s">
        <v>91</v>
      </c>
      <c r="F154" t="s">
        <v>92</v>
      </c>
      <c r="G154" t="s">
        <v>151</v>
      </c>
      <c r="H154" t="s">
        <v>152</v>
      </c>
      <c r="I154" t="s">
        <v>34</v>
      </c>
      <c r="J154" t="s">
        <v>130</v>
      </c>
      <c r="K154" t="s">
        <v>96</v>
      </c>
      <c r="L154">
        <v>1</v>
      </c>
      <c r="M154">
        <v>291</v>
      </c>
      <c r="N154">
        <v>328.83</v>
      </c>
      <c r="O154">
        <v>13</v>
      </c>
      <c r="P154">
        <v>291</v>
      </c>
      <c r="Q154">
        <v>37.83</v>
      </c>
      <c r="R154">
        <v>328.83</v>
      </c>
      <c r="S154" t="s">
        <v>124</v>
      </c>
    </row>
    <row r="155" spans="1:19">
      <c r="A155" t="s">
        <v>150</v>
      </c>
      <c r="B155" t="s">
        <v>88</v>
      </c>
      <c r="C155" t="s">
        <v>89</v>
      </c>
      <c r="D155" t="s">
        <v>90</v>
      </c>
      <c r="E155" t="s">
        <v>91</v>
      </c>
      <c r="F155" t="s">
        <v>92</v>
      </c>
      <c r="G155" t="s">
        <v>151</v>
      </c>
      <c r="H155" t="s">
        <v>152</v>
      </c>
      <c r="I155" t="s">
        <v>34</v>
      </c>
      <c r="J155" t="s">
        <v>130</v>
      </c>
      <c r="K155" t="s">
        <v>96</v>
      </c>
      <c r="L155">
        <v>51</v>
      </c>
      <c r="M155">
        <v>291</v>
      </c>
      <c r="N155">
        <v>328.83</v>
      </c>
      <c r="O155">
        <v>13</v>
      </c>
      <c r="P155">
        <v>14841</v>
      </c>
      <c r="Q155">
        <v>1929.33</v>
      </c>
      <c r="R155">
        <v>16770.33</v>
      </c>
      <c r="S155" t="s">
        <v>124</v>
      </c>
    </row>
    <row r="156" spans="1:19">
      <c r="A156" t="s">
        <v>150</v>
      </c>
      <c r="B156" t="s">
        <v>88</v>
      </c>
      <c r="C156" t="s">
        <v>89</v>
      </c>
      <c r="D156" t="s">
        <v>90</v>
      </c>
      <c r="E156" t="s">
        <v>91</v>
      </c>
      <c r="F156" t="s">
        <v>92</v>
      </c>
      <c r="G156" t="s">
        <v>151</v>
      </c>
      <c r="H156" t="s">
        <v>152</v>
      </c>
      <c r="I156" t="s">
        <v>46</v>
      </c>
      <c r="J156" t="s">
        <v>104</v>
      </c>
      <c r="K156" t="s">
        <v>96</v>
      </c>
      <c r="L156">
        <v>14</v>
      </c>
      <c r="M156">
        <v>460</v>
      </c>
      <c r="N156">
        <v>519.8</v>
      </c>
      <c r="O156">
        <v>13</v>
      </c>
      <c r="P156">
        <v>6440</v>
      </c>
      <c r="Q156">
        <v>837.2</v>
      </c>
      <c r="R156">
        <v>7277.2</v>
      </c>
      <c r="S156" t="s">
        <v>124</v>
      </c>
    </row>
    <row r="157" spans="1:19">
      <c r="A157" t="s">
        <v>150</v>
      </c>
      <c r="B157" t="s">
        <v>88</v>
      </c>
      <c r="C157" t="s">
        <v>89</v>
      </c>
      <c r="D157" t="s">
        <v>90</v>
      </c>
      <c r="E157" t="s">
        <v>91</v>
      </c>
      <c r="F157" t="s">
        <v>92</v>
      </c>
      <c r="G157" t="s">
        <v>151</v>
      </c>
      <c r="H157" t="s">
        <v>152</v>
      </c>
      <c r="I157" t="s">
        <v>46</v>
      </c>
      <c r="J157" t="s">
        <v>104</v>
      </c>
      <c r="K157" t="s">
        <v>96</v>
      </c>
      <c r="L157">
        <v>2</v>
      </c>
      <c r="M157">
        <v>460</v>
      </c>
      <c r="N157">
        <v>519.8</v>
      </c>
      <c r="O157">
        <v>13</v>
      </c>
      <c r="P157">
        <v>920</v>
      </c>
      <c r="Q157">
        <v>119.6</v>
      </c>
      <c r="R157">
        <v>1039.6</v>
      </c>
      <c r="S157" t="s">
        <v>124</v>
      </c>
    </row>
    <row r="158" spans="1:19">
      <c r="A158" t="s">
        <v>150</v>
      </c>
      <c r="B158" t="s">
        <v>88</v>
      </c>
      <c r="C158" t="s">
        <v>89</v>
      </c>
      <c r="D158" t="s">
        <v>90</v>
      </c>
      <c r="E158" t="s">
        <v>91</v>
      </c>
      <c r="F158" t="s">
        <v>92</v>
      </c>
      <c r="G158" t="s">
        <v>151</v>
      </c>
      <c r="H158" t="s">
        <v>152</v>
      </c>
      <c r="I158" t="s">
        <v>57</v>
      </c>
      <c r="J158" t="s">
        <v>154</v>
      </c>
      <c r="K158" t="s">
        <v>96</v>
      </c>
      <c r="L158">
        <v>2</v>
      </c>
      <c r="M158">
        <v>999.488</v>
      </c>
      <c r="N158">
        <v>1129.42144</v>
      </c>
      <c r="O158">
        <v>13</v>
      </c>
      <c r="P158">
        <v>1998.98</v>
      </c>
      <c r="Q158">
        <v>259.87</v>
      </c>
      <c r="R158">
        <v>2258.85</v>
      </c>
      <c r="S158" t="s">
        <v>124</v>
      </c>
    </row>
    <row r="159" spans="1:19">
      <c r="A159" t="s">
        <v>150</v>
      </c>
      <c r="B159" t="s">
        <v>88</v>
      </c>
      <c r="C159" t="s">
        <v>89</v>
      </c>
      <c r="D159" t="s">
        <v>90</v>
      </c>
      <c r="E159" t="s">
        <v>91</v>
      </c>
      <c r="F159" t="s">
        <v>92</v>
      </c>
      <c r="G159" t="s">
        <v>151</v>
      </c>
      <c r="H159" t="s">
        <v>152</v>
      </c>
      <c r="I159" t="s">
        <v>56</v>
      </c>
      <c r="J159" t="s">
        <v>158</v>
      </c>
      <c r="K159" t="s">
        <v>96</v>
      </c>
      <c r="L159">
        <v>11</v>
      </c>
      <c r="M159">
        <v>609.26</v>
      </c>
      <c r="N159">
        <v>688.4638</v>
      </c>
      <c r="O159">
        <v>13</v>
      </c>
      <c r="P159">
        <v>6701.86</v>
      </c>
      <c r="Q159">
        <v>871.24</v>
      </c>
      <c r="R159">
        <v>7573.1</v>
      </c>
      <c r="S159" t="s">
        <v>124</v>
      </c>
    </row>
    <row r="160" spans="1:19">
      <c r="A160" t="s">
        <v>150</v>
      </c>
      <c r="B160" t="s">
        <v>88</v>
      </c>
      <c r="C160" t="s">
        <v>89</v>
      </c>
      <c r="D160" t="s">
        <v>90</v>
      </c>
      <c r="E160" t="s">
        <v>91</v>
      </c>
      <c r="F160" t="s">
        <v>92</v>
      </c>
      <c r="G160" t="s">
        <v>151</v>
      </c>
      <c r="H160" t="s">
        <v>152</v>
      </c>
      <c r="I160" t="s">
        <v>56</v>
      </c>
      <c r="J160" t="s">
        <v>158</v>
      </c>
      <c r="K160" t="s">
        <v>96</v>
      </c>
      <c r="L160">
        <v>9</v>
      </c>
      <c r="M160">
        <v>609.26</v>
      </c>
      <c r="N160">
        <v>688.4638</v>
      </c>
      <c r="O160">
        <v>13</v>
      </c>
      <c r="P160">
        <v>5483.34</v>
      </c>
      <c r="Q160">
        <v>712.83</v>
      </c>
      <c r="R160">
        <v>6196.17</v>
      </c>
      <c r="S160" t="s">
        <v>124</v>
      </c>
    </row>
    <row r="161" spans="1:19">
      <c r="A161" t="s">
        <v>150</v>
      </c>
      <c r="B161" t="s">
        <v>88</v>
      </c>
      <c r="C161" t="s">
        <v>89</v>
      </c>
      <c r="D161" t="s">
        <v>90</v>
      </c>
      <c r="E161" t="s">
        <v>91</v>
      </c>
      <c r="F161" t="s">
        <v>92</v>
      </c>
      <c r="G161" t="s">
        <v>151</v>
      </c>
      <c r="H161" t="s">
        <v>152</v>
      </c>
      <c r="I161" t="s">
        <v>46</v>
      </c>
      <c r="J161" t="s">
        <v>104</v>
      </c>
      <c r="K161" t="s">
        <v>96</v>
      </c>
      <c r="L161">
        <v>25</v>
      </c>
      <c r="M161">
        <v>460</v>
      </c>
      <c r="N161">
        <v>519.8</v>
      </c>
      <c r="O161">
        <v>13</v>
      </c>
      <c r="P161">
        <v>11500</v>
      </c>
      <c r="Q161">
        <v>1495</v>
      </c>
      <c r="R161">
        <v>12995</v>
      </c>
      <c r="S161" t="s">
        <v>124</v>
      </c>
    </row>
    <row r="162" spans="1:19">
      <c r="A162" t="s">
        <v>150</v>
      </c>
      <c r="B162" t="s">
        <v>88</v>
      </c>
      <c r="C162" t="s">
        <v>89</v>
      </c>
      <c r="D162" t="s">
        <v>90</v>
      </c>
      <c r="E162" t="s">
        <v>91</v>
      </c>
      <c r="F162" t="s">
        <v>92</v>
      </c>
      <c r="G162" t="s">
        <v>151</v>
      </c>
      <c r="H162" t="s">
        <v>152</v>
      </c>
      <c r="I162" t="s">
        <v>40</v>
      </c>
      <c r="J162" t="s">
        <v>125</v>
      </c>
      <c r="K162" t="s">
        <v>96</v>
      </c>
      <c r="L162">
        <v>10</v>
      </c>
      <c r="M162">
        <v>316.76</v>
      </c>
      <c r="N162">
        <v>357.9388</v>
      </c>
      <c r="O162">
        <v>13</v>
      </c>
      <c r="P162">
        <v>3167.6</v>
      </c>
      <c r="Q162">
        <v>411.79</v>
      </c>
      <c r="R162">
        <v>3579.39</v>
      </c>
      <c r="S162" t="s">
        <v>124</v>
      </c>
    </row>
    <row r="163" spans="1:19">
      <c r="A163" t="s">
        <v>159</v>
      </c>
      <c r="B163" t="s">
        <v>88</v>
      </c>
      <c r="C163" t="s">
        <v>89</v>
      </c>
      <c r="D163" t="s">
        <v>90</v>
      </c>
      <c r="E163" t="s">
        <v>91</v>
      </c>
      <c r="F163" t="s">
        <v>92</v>
      </c>
      <c r="G163" t="s">
        <v>160</v>
      </c>
      <c r="H163" t="s">
        <v>161</v>
      </c>
      <c r="I163" t="s">
        <v>53</v>
      </c>
      <c r="J163" t="s">
        <v>100</v>
      </c>
      <c r="K163" t="s">
        <v>96</v>
      </c>
      <c r="L163">
        <v>43</v>
      </c>
      <c r="M163">
        <v>1067.52</v>
      </c>
      <c r="N163">
        <v>1206.2976</v>
      </c>
      <c r="O163">
        <v>13</v>
      </c>
      <c r="P163">
        <v>45903.36</v>
      </c>
      <c r="Q163">
        <v>5967.44</v>
      </c>
      <c r="R163">
        <v>51870.8</v>
      </c>
      <c r="S163" t="s">
        <v>115</v>
      </c>
    </row>
    <row r="164" spans="1:19">
      <c r="A164" t="s">
        <v>159</v>
      </c>
      <c r="B164" t="s">
        <v>88</v>
      </c>
      <c r="C164" t="s">
        <v>89</v>
      </c>
      <c r="D164" t="s">
        <v>90</v>
      </c>
      <c r="E164" t="s">
        <v>91</v>
      </c>
      <c r="F164" t="s">
        <v>92</v>
      </c>
      <c r="G164" t="s">
        <v>160</v>
      </c>
      <c r="H164" t="s">
        <v>161</v>
      </c>
      <c r="I164" t="s">
        <v>46</v>
      </c>
      <c r="J164" t="s">
        <v>104</v>
      </c>
      <c r="K164" t="s">
        <v>96</v>
      </c>
      <c r="L164">
        <v>75</v>
      </c>
      <c r="M164">
        <v>460</v>
      </c>
      <c r="N164">
        <v>519.8</v>
      </c>
      <c r="O164">
        <v>13</v>
      </c>
      <c r="P164">
        <v>34500</v>
      </c>
      <c r="Q164">
        <v>4485</v>
      </c>
      <c r="R164">
        <v>38985</v>
      </c>
      <c r="S164" t="s">
        <v>115</v>
      </c>
    </row>
    <row r="165" spans="1:19">
      <c r="A165" t="s">
        <v>159</v>
      </c>
      <c r="B165" t="s">
        <v>88</v>
      </c>
      <c r="C165" t="s">
        <v>89</v>
      </c>
      <c r="D165" t="s">
        <v>90</v>
      </c>
      <c r="E165" t="s">
        <v>91</v>
      </c>
      <c r="F165" t="s">
        <v>92</v>
      </c>
      <c r="G165" t="s">
        <v>160</v>
      </c>
      <c r="H165" t="s">
        <v>161</v>
      </c>
      <c r="I165" t="s">
        <v>40</v>
      </c>
      <c r="J165" t="s">
        <v>125</v>
      </c>
      <c r="K165" t="s">
        <v>96</v>
      </c>
      <c r="L165">
        <v>148</v>
      </c>
      <c r="M165">
        <v>316.76</v>
      </c>
      <c r="N165">
        <v>357.9388</v>
      </c>
      <c r="O165">
        <v>13</v>
      </c>
      <c r="P165">
        <v>46880.48</v>
      </c>
      <c r="Q165">
        <v>6094.46</v>
      </c>
      <c r="R165">
        <v>52974.94</v>
      </c>
      <c r="S165" t="s">
        <v>115</v>
      </c>
    </row>
    <row r="166" spans="1:19">
      <c r="A166" t="s">
        <v>159</v>
      </c>
      <c r="B166" t="s">
        <v>88</v>
      </c>
      <c r="C166" t="s">
        <v>89</v>
      </c>
      <c r="D166" t="s">
        <v>90</v>
      </c>
      <c r="E166" t="s">
        <v>91</v>
      </c>
      <c r="F166" t="s">
        <v>92</v>
      </c>
      <c r="G166" t="s">
        <v>160</v>
      </c>
      <c r="H166" t="s">
        <v>161</v>
      </c>
      <c r="I166" t="s">
        <v>51</v>
      </c>
      <c r="J166" t="s">
        <v>162</v>
      </c>
      <c r="K166" t="s">
        <v>96</v>
      </c>
      <c r="L166">
        <v>50</v>
      </c>
      <c r="M166">
        <v>855.89</v>
      </c>
      <c r="N166">
        <v>967.1557</v>
      </c>
      <c r="O166">
        <v>13</v>
      </c>
      <c r="P166">
        <v>42794.5</v>
      </c>
      <c r="Q166">
        <v>5563.29</v>
      </c>
      <c r="R166">
        <v>48357.79</v>
      </c>
      <c r="S166" t="s">
        <v>115</v>
      </c>
    </row>
    <row r="167" spans="1:19">
      <c r="A167" t="s">
        <v>159</v>
      </c>
      <c r="B167" t="s">
        <v>88</v>
      </c>
      <c r="C167" t="s">
        <v>89</v>
      </c>
      <c r="D167" t="s">
        <v>90</v>
      </c>
      <c r="E167" t="s">
        <v>91</v>
      </c>
      <c r="F167" t="s">
        <v>92</v>
      </c>
      <c r="G167" t="s">
        <v>160</v>
      </c>
      <c r="H167" t="s">
        <v>161</v>
      </c>
      <c r="I167" t="s">
        <v>52</v>
      </c>
      <c r="J167" t="s">
        <v>134</v>
      </c>
      <c r="K167" t="s">
        <v>96</v>
      </c>
      <c r="L167">
        <v>19</v>
      </c>
      <c r="M167">
        <v>851.36</v>
      </c>
      <c r="N167">
        <v>962.0368</v>
      </c>
      <c r="O167">
        <v>13</v>
      </c>
      <c r="P167">
        <v>16175.84</v>
      </c>
      <c r="Q167">
        <v>2102.86</v>
      </c>
      <c r="R167">
        <v>18278.7</v>
      </c>
      <c r="S167" t="s">
        <v>115</v>
      </c>
    </row>
    <row r="168" spans="1:19">
      <c r="A168" t="s">
        <v>159</v>
      </c>
      <c r="B168" t="s">
        <v>88</v>
      </c>
      <c r="C168" t="s">
        <v>89</v>
      </c>
      <c r="D168" t="s">
        <v>90</v>
      </c>
      <c r="E168" t="s">
        <v>91</v>
      </c>
      <c r="F168" t="s">
        <v>92</v>
      </c>
      <c r="G168" t="s">
        <v>160</v>
      </c>
      <c r="H168" t="s">
        <v>161</v>
      </c>
      <c r="I168" t="s">
        <v>36</v>
      </c>
      <c r="J168" t="s">
        <v>100</v>
      </c>
      <c r="K168" t="s">
        <v>96</v>
      </c>
      <c r="L168">
        <v>8</v>
      </c>
      <c r="M168">
        <v>249.12</v>
      </c>
      <c r="N168">
        <v>281.5056</v>
      </c>
      <c r="O168">
        <v>13</v>
      </c>
      <c r="P168">
        <v>1992.96</v>
      </c>
      <c r="Q168">
        <v>259.08</v>
      </c>
      <c r="R168">
        <v>2252.04</v>
      </c>
      <c r="S168" t="s">
        <v>115</v>
      </c>
    </row>
    <row r="169" spans="1:19">
      <c r="A169" t="s">
        <v>159</v>
      </c>
      <c r="B169" t="s">
        <v>88</v>
      </c>
      <c r="C169" t="s">
        <v>89</v>
      </c>
      <c r="D169" t="s">
        <v>90</v>
      </c>
      <c r="E169" t="s">
        <v>91</v>
      </c>
      <c r="F169" t="s">
        <v>92</v>
      </c>
      <c r="G169" t="s">
        <v>160</v>
      </c>
      <c r="H169" t="s">
        <v>161</v>
      </c>
      <c r="I169" t="s">
        <v>58</v>
      </c>
      <c r="J169" t="s">
        <v>153</v>
      </c>
      <c r="K169" t="s">
        <v>96</v>
      </c>
      <c r="L169">
        <v>2</v>
      </c>
      <c r="M169">
        <v>646.99</v>
      </c>
      <c r="N169">
        <v>731.0987</v>
      </c>
      <c r="O169">
        <v>13</v>
      </c>
      <c r="P169">
        <v>1293.98</v>
      </c>
      <c r="Q169">
        <v>168.22</v>
      </c>
      <c r="R169">
        <v>1462.2</v>
      </c>
      <c r="S169" t="s">
        <v>115</v>
      </c>
    </row>
    <row r="170" spans="1:19">
      <c r="A170" t="s">
        <v>159</v>
      </c>
      <c r="B170" t="s">
        <v>88</v>
      </c>
      <c r="C170" t="s">
        <v>89</v>
      </c>
      <c r="D170" t="s">
        <v>90</v>
      </c>
      <c r="E170" t="s">
        <v>91</v>
      </c>
      <c r="F170" t="s">
        <v>92</v>
      </c>
      <c r="G170" t="s">
        <v>160</v>
      </c>
      <c r="H170" t="s">
        <v>161</v>
      </c>
      <c r="I170" t="s">
        <v>38</v>
      </c>
      <c r="J170" t="s">
        <v>129</v>
      </c>
      <c r="K170" t="s">
        <v>96</v>
      </c>
      <c r="L170">
        <v>140</v>
      </c>
      <c r="M170">
        <v>249.94</v>
      </c>
      <c r="N170">
        <v>282.4322</v>
      </c>
      <c r="O170">
        <v>13</v>
      </c>
      <c r="P170">
        <v>34991.6</v>
      </c>
      <c r="Q170">
        <v>4548.91</v>
      </c>
      <c r="R170">
        <v>39540.51</v>
      </c>
      <c r="S170" t="s">
        <v>115</v>
      </c>
    </row>
    <row r="171" spans="1:19">
      <c r="A171" t="s">
        <v>159</v>
      </c>
      <c r="B171" t="s">
        <v>88</v>
      </c>
      <c r="C171" t="s">
        <v>89</v>
      </c>
      <c r="D171" t="s">
        <v>90</v>
      </c>
      <c r="E171" t="s">
        <v>91</v>
      </c>
      <c r="F171" t="s">
        <v>92</v>
      </c>
      <c r="G171" t="s">
        <v>160</v>
      </c>
      <c r="H171" t="s">
        <v>161</v>
      </c>
      <c r="I171" t="s">
        <v>35</v>
      </c>
      <c r="J171" t="s">
        <v>132</v>
      </c>
      <c r="K171" t="s">
        <v>96</v>
      </c>
      <c r="L171">
        <v>14</v>
      </c>
      <c r="M171">
        <v>2093.43</v>
      </c>
      <c r="N171">
        <v>2365.5759</v>
      </c>
      <c r="O171">
        <v>13</v>
      </c>
      <c r="P171">
        <v>29308.02</v>
      </c>
      <c r="Q171">
        <v>3810.04</v>
      </c>
      <c r="R171">
        <v>33118.06</v>
      </c>
      <c r="S171" t="s">
        <v>115</v>
      </c>
    </row>
    <row r="172" spans="1:19">
      <c r="A172" t="s">
        <v>159</v>
      </c>
      <c r="B172" t="s">
        <v>88</v>
      </c>
      <c r="C172" t="s">
        <v>89</v>
      </c>
      <c r="D172" t="s">
        <v>90</v>
      </c>
      <c r="E172" t="s">
        <v>91</v>
      </c>
      <c r="F172" t="s">
        <v>92</v>
      </c>
      <c r="G172" t="s">
        <v>160</v>
      </c>
      <c r="H172" t="s">
        <v>161</v>
      </c>
      <c r="I172" t="s">
        <v>42</v>
      </c>
      <c r="J172" t="s">
        <v>131</v>
      </c>
      <c r="K172" t="s">
        <v>96</v>
      </c>
      <c r="L172">
        <v>115</v>
      </c>
      <c r="M172">
        <v>833.86</v>
      </c>
      <c r="N172">
        <v>942.2618</v>
      </c>
      <c r="O172">
        <v>13</v>
      </c>
      <c r="P172">
        <v>95893.9</v>
      </c>
      <c r="Q172">
        <v>12466.21</v>
      </c>
      <c r="R172">
        <v>108360.11</v>
      </c>
      <c r="S172" t="s">
        <v>115</v>
      </c>
    </row>
    <row r="173" spans="1:19">
      <c r="A173" t="s">
        <v>159</v>
      </c>
      <c r="B173" t="s">
        <v>88</v>
      </c>
      <c r="C173" t="s">
        <v>89</v>
      </c>
      <c r="D173" t="s">
        <v>90</v>
      </c>
      <c r="E173" t="s">
        <v>91</v>
      </c>
      <c r="F173" t="s">
        <v>92</v>
      </c>
      <c r="G173" t="s">
        <v>160</v>
      </c>
      <c r="H173" t="s">
        <v>161</v>
      </c>
      <c r="I173" t="s">
        <v>48</v>
      </c>
      <c r="J173" t="s">
        <v>163</v>
      </c>
      <c r="K173" t="s">
        <v>96</v>
      </c>
      <c r="L173">
        <v>1</v>
      </c>
      <c r="M173">
        <v>997.5</v>
      </c>
      <c r="N173">
        <v>1127.175</v>
      </c>
      <c r="O173">
        <v>13</v>
      </c>
      <c r="P173">
        <v>997.5</v>
      </c>
      <c r="Q173">
        <v>129.68</v>
      </c>
      <c r="R173">
        <v>1127.18</v>
      </c>
      <c r="S173" t="s">
        <v>115</v>
      </c>
    </row>
    <row r="174" spans="1:19">
      <c r="A174" t="s">
        <v>159</v>
      </c>
      <c r="B174" t="s">
        <v>88</v>
      </c>
      <c r="C174" t="s">
        <v>89</v>
      </c>
      <c r="D174" t="s">
        <v>90</v>
      </c>
      <c r="E174" t="s">
        <v>91</v>
      </c>
      <c r="F174" t="s">
        <v>92</v>
      </c>
      <c r="G174" t="s">
        <v>160</v>
      </c>
      <c r="H174" t="s">
        <v>161</v>
      </c>
      <c r="I174" t="s">
        <v>34</v>
      </c>
      <c r="J174" t="s">
        <v>130</v>
      </c>
      <c r="K174" t="s">
        <v>96</v>
      </c>
      <c r="L174">
        <v>256</v>
      </c>
      <c r="M174">
        <v>291</v>
      </c>
      <c r="N174">
        <v>328.83</v>
      </c>
      <c r="O174">
        <v>13</v>
      </c>
      <c r="P174">
        <v>74496</v>
      </c>
      <c r="Q174">
        <v>9684.48</v>
      </c>
      <c r="R174">
        <v>84180.48</v>
      </c>
      <c r="S174" t="s">
        <v>115</v>
      </c>
    </row>
    <row r="175" spans="1:19">
      <c r="A175" t="s">
        <v>159</v>
      </c>
      <c r="B175" t="s">
        <v>88</v>
      </c>
      <c r="C175" t="s">
        <v>89</v>
      </c>
      <c r="D175" t="s">
        <v>90</v>
      </c>
      <c r="E175" t="s">
        <v>91</v>
      </c>
      <c r="F175" t="s">
        <v>92</v>
      </c>
      <c r="G175" t="s">
        <v>160</v>
      </c>
      <c r="H175" t="s">
        <v>161</v>
      </c>
      <c r="I175" t="s">
        <v>65</v>
      </c>
      <c r="J175" t="s">
        <v>127</v>
      </c>
      <c r="K175" t="s">
        <v>96</v>
      </c>
      <c r="L175">
        <v>265</v>
      </c>
      <c r="M175">
        <v>282.34</v>
      </c>
      <c r="N175">
        <v>319.0442</v>
      </c>
      <c r="O175">
        <v>13</v>
      </c>
      <c r="P175">
        <v>74820.1</v>
      </c>
      <c r="Q175">
        <v>9726.61</v>
      </c>
      <c r="R175">
        <v>84546.71</v>
      </c>
      <c r="S175" t="s">
        <v>115</v>
      </c>
    </row>
    <row r="176" spans="1:19">
      <c r="A176" t="s">
        <v>159</v>
      </c>
      <c r="B176" t="s">
        <v>88</v>
      </c>
      <c r="C176" t="s">
        <v>89</v>
      </c>
      <c r="D176" t="s">
        <v>90</v>
      </c>
      <c r="E176" t="s">
        <v>91</v>
      </c>
      <c r="F176" t="s">
        <v>92</v>
      </c>
      <c r="G176" t="s">
        <v>160</v>
      </c>
      <c r="H176" t="s">
        <v>161</v>
      </c>
      <c r="I176" t="s">
        <v>55</v>
      </c>
      <c r="J176" t="s">
        <v>157</v>
      </c>
      <c r="K176" t="s">
        <v>96</v>
      </c>
      <c r="L176">
        <v>3</v>
      </c>
      <c r="M176">
        <v>2003.48</v>
      </c>
      <c r="N176">
        <v>2263.9324</v>
      </c>
      <c r="O176">
        <v>13</v>
      </c>
      <c r="P176">
        <v>6010.44</v>
      </c>
      <c r="Q176">
        <v>781.36</v>
      </c>
      <c r="R176">
        <v>6791.8</v>
      </c>
      <c r="S176" t="s">
        <v>115</v>
      </c>
    </row>
    <row r="177" spans="1:19">
      <c r="A177" t="s">
        <v>159</v>
      </c>
      <c r="B177" t="s">
        <v>88</v>
      </c>
      <c r="C177" t="s">
        <v>89</v>
      </c>
      <c r="D177" t="s">
        <v>90</v>
      </c>
      <c r="E177" t="s">
        <v>91</v>
      </c>
      <c r="F177" t="s">
        <v>92</v>
      </c>
      <c r="G177" t="s">
        <v>160</v>
      </c>
      <c r="H177" t="s">
        <v>161</v>
      </c>
      <c r="I177" t="s">
        <v>56</v>
      </c>
      <c r="J177" t="s">
        <v>158</v>
      </c>
      <c r="K177" t="s">
        <v>96</v>
      </c>
      <c r="L177">
        <v>9</v>
      </c>
      <c r="M177">
        <v>609.26</v>
      </c>
      <c r="N177">
        <v>688.4638</v>
      </c>
      <c r="O177">
        <v>13</v>
      </c>
      <c r="P177">
        <v>5483.34</v>
      </c>
      <c r="Q177">
        <v>712.83</v>
      </c>
      <c r="R177">
        <v>6196.17</v>
      </c>
      <c r="S177" t="s">
        <v>115</v>
      </c>
    </row>
    <row r="178" spans="1:19">
      <c r="A178" t="s">
        <v>159</v>
      </c>
      <c r="B178" t="s">
        <v>88</v>
      </c>
      <c r="C178" t="s">
        <v>89</v>
      </c>
      <c r="D178" t="s">
        <v>90</v>
      </c>
      <c r="E178" t="s">
        <v>91</v>
      </c>
      <c r="F178" t="s">
        <v>92</v>
      </c>
      <c r="G178" t="s">
        <v>160</v>
      </c>
      <c r="H178" t="s">
        <v>161</v>
      </c>
      <c r="I178" t="s">
        <v>57</v>
      </c>
      <c r="J178" t="s">
        <v>154</v>
      </c>
      <c r="K178" t="s">
        <v>96</v>
      </c>
      <c r="L178">
        <v>2</v>
      </c>
      <c r="M178">
        <v>999.488</v>
      </c>
      <c r="N178">
        <v>1129.42144</v>
      </c>
      <c r="O178">
        <v>13</v>
      </c>
      <c r="P178">
        <v>1998.98</v>
      </c>
      <c r="Q178">
        <v>259.87</v>
      </c>
      <c r="R178">
        <v>2258.85</v>
      </c>
      <c r="S178" t="s">
        <v>115</v>
      </c>
    </row>
    <row r="179" spans="1:19">
      <c r="A179" t="s">
        <v>159</v>
      </c>
      <c r="B179" t="s">
        <v>88</v>
      </c>
      <c r="C179" t="s">
        <v>89</v>
      </c>
      <c r="D179" t="s">
        <v>90</v>
      </c>
      <c r="E179" t="s">
        <v>91</v>
      </c>
      <c r="F179" t="s">
        <v>92</v>
      </c>
      <c r="G179" t="s">
        <v>160</v>
      </c>
      <c r="H179" t="s">
        <v>161</v>
      </c>
      <c r="I179" t="s">
        <v>50</v>
      </c>
      <c r="J179" t="s">
        <v>164</v>
      </c>
      <c r="K179" t="s">
        <v>96</v>
      </c>
      <c r="L179">
        <v>88</v>
      </c>
      <c r="M179">
        <v>380</v>
      </c>
      <c r="N179">
        <v>429.4</v>
      </c>
      <c r="O179">
        <v>13</v>
      </c>
      <c r="P179">
        <v>33440</v>
      </c>
      <c r="Q179">
        <v>4347.2</v>
      </c>
      <c r="R179">
        <v>37787.2</v>
      </c>
      <c r="S179" t="s">
        <v>115</v>
      </c>
    </row>
    <row r="180" spans="1:19">
      <c r="A180" t="s">
        <v>159</v>
      </c>
      <c r="B180" t="s">
        <v>88</v>
      </c>
      <c r="C180" t="s">
        <v>89</v>
      </c>
      <c r="D180" t="s">
        <v>90</v>
      </c>
      <c r="E180" t="s">
        <v>91</v>
      </c>
      <c r="F180" t="s">
        <v>92</v>
      </c>
      <c r="G180" t="s">
        <v>160</v>
      </c>
      <c r="H180" t="s">
        <v>161</v>
      </c>
      <c r="I180" t="s">
        <v>63</v>
      </c>
      <c r="J180" t="s">
        <v>135</v>
      </c>
      <c r="K180" t="s">
        <v>96</v>
      </c>
      <c r="L180">
        <v>88</v>
      </c>
      <c r="M180">
        <v>541.72</v>
      </c>
      <c r="N180">
        <v>612.1436</v>
      </c>
      <c r="O180">
        <v>13</v>
      </c>
      <c r="P180">
        <v>47671.36</v>
      </c>
      <c r="Q180">
        <v>6197.28</v>
      </c>
      <c r="R180">
        <v>53868.64</v>
      </c>
      <c r="S180" t="s">
        <v>115</v>
      </c>
    </row>
    <row r="181" spans="1:19">
      <c r="A181" t="s">
        <v>159</v>
      </c>
      <c r="B181" t="s">
        <v>88</v>
      </c>
      <c r="C181" t="s">
        <v>89</v>
      </c>
      <c r="D181" t="s">
        <v>90</v>
      </c>
      <c r="E181" t="s">
        <v>91</v>
      </c>
      <c r="F181" t="s">
        <v>92</v>
      </c>
      <c r="G181" t="s">
        <v>160</v>
      </c>
      <c r="H181" t="s">
        <v>161</v>
      </c>
      <c r="I181" t="s">
        <v>59</v>
      </c>
      <c r="J181" t="s">
        <v>165</v>
      </c>
      <c r="K181" t="s">
        <v>96</v>
      </c>
      <c r="L181">
        <v>1</v>
      </c>
      <c r="M181">
        <v>752.72</v>
      </c>
      <c r="N181">
        <v>850.5736</v>
      </c>
      <c r="O181">
        <v>13</v>
      </c>
      <c r="P181">
        <v>752.72</v>
      </c>
      <c r="Q181">
        <v>97.85</v>
      </c>
      <c r="R181">
        <v>850.57</v>
      </c>
      <c r="S181" t="s">
        <v>115</v>
      </c>
    </row>
    <row r="182" spans="1:19">
      <c r="A182" t="s">
        <v>159</v>
      </c>
      <c r="B182" t="s">
        <v>88</v>
      </c>
      <c r="C182" t="s">
        <v>89</v>
      </c>
      <c r="D182" t="s">
        <v>90</v>
      </c>
      <c r="E182" t="s">
        <v>91</v>
      </c>
      <c r="F182" t="s">
        <v>92</v>
      </c>
      <c r="G182" t="s">
        <v>160</v>
      </c>
      <c r="H182" t="s">
        <v>161</v>
      </c>
      <c r="I182" t="s">
        <v>44</v>
      </c>
      <c r="J182" t="s">
        <v>156</v>
      </c>
      <c r="K182" t="s">
        <v>96</v>
      </c>
      <c r="L182">
        <v>3</v>
      </c>
      <c r="M182">
        <v>477.139508</v>
      </c>
      <c r="N182">
        <v>539.167644</v>
      </c>
      <c r="O182">
        <v>13</v>
      </c>
      <c r="P182">
        <v>1431.42</v>
      </c>
      <c r="Q182">
        <v>186.08</v>
      </c>
      <c r="R182">
        <v>1617.5</v>
      </c>
      <c r="S182" t="s">
        <v>115</v>
      </c>
    </row>
    <row r="183" spans="1:19">
      <c r="A183" t="s">
        <v>159</v>
      </c>
      <c r="B183" t="s">
        <v>88</v>
      </c>
      <c r="C183" t="s">
        <v>89</v>
      </c>
      <c r="D183" t="s">
        <v>90</v>
      </c>
      <c r="E183" t="s">
        <v>91</v>
      </c>
      <c r="F183" t="s">
        <v>92</v>
      </c>
      <c r="G183" t="s">
        <v>160</v>
      </c>
      <c r="H183" t="s">
        <v>161</v>
      </c>
      <c r="I183" t="s">
        <v>39</v>
      </c>
      <c r="J183" t="s">
        <v>136</v>
      </c>
      <c r="K183" t="s">
        <v>96</v>
      </c>
      <c r="L183">
        <v>70</v>
      </c>
      <c r="M183">
        <v>608.06</v>
      </c>
      <c r="N183">
        <v>687.1078</v>
      </c>
      <c r="O183">
        <v>13</v>
      </c>
      <c r="P183">
        <v>42564.2</v>
      </c>
      <c r="Q183">
        <v>5533.35</v>
      </c>
      <c r="R183">
        <v>48097.55</v>
      </c>
      <c r="S183" t="s">
        <v>115</v>
      </c>
    </row>
    <row r="184" spans="1:19">
      <c r="A184" t="s">
        <v>159</v>
      </c>
      <c r="B184" t="s">
        <v>88</v>
      </c>
      <c r="C184" t="s">
        <v>89</v>
      </c>
      <c r="D184" t="s">
        <v>90</v>
      </c>
      <c r="E184" t="s">
        <v>91</v>
      </c>
      <c r="F184" t="s">
        <v>92</v>
      </c>
      <c r="G184" t="s">
        <v>160</v>
      </c>
      <c r="H184" t="s">
        <v>161</v>
      </c>
      <c r="I184" t="s">
        <v>49</v>
      </c>
      <c r="J184" t="s">
        <v>166</v>
      </c>
      <c r="K184" t="s">
        <v>96</v>
      </c>
      <c r="L184">
        <v>88</v>
      </c>
      <c r="M184">
        <v>1778</v>
      </c>
      <c r="N184">
        <v>2009.14</v>
      </c>
      <c r="O184">
        <v>13</v>
      </c>
      <c r="P184">
        <v>156464</v>
      </c>
      <c r="Q184">
        <v>20340.32</v>
      </c>
      <c r="R184">
        <v>176804.32</v>
      </c>
      <c r="S184" t="s">
        <v>115</v>
      </c>
    </row>
    <row r="185" spans="1:19">
      <c r="A185" t="s">
        <v>159</v>
      </c>
      <c r="B185" t="s">
        <v>88</v>
      </c>
      <c r="C185" t="s">
        <v>89</v>
      </c>
      <c r="D185" t="s">
        <v>90</v>
      </c>
      <c r="E185" t="s">
        <v>91</v>
      </c>
      <c r="F185" t="s">
        <v>92</v>
      </c>
      <c r="G185" t="s">
        <v>160</v>
      </c>
      <c r="H185" t="s">
        <v>161</v>
      </c>
      <c r="I185" t="s">
        <v>41</v>
      </c>
      <c r="J185" t="s">
        <v>101</v>
      </c>
      <c r="K185" t="s">
        <v>96</v>
      </c>
      <c r="L185">
        <v>58</v>
      </c>
      <c r="M185">
        <v>792.86</v>
      </c>
      <c r="N185">
        <v>895.9318</v>
      </c>
      <c r="O185">
        <v>13</v>
      </c>
      <c r="P185">
        <v>45985.88</v>
      </c>
      <c r="Q185">
        <v>5978.16</v>
      </c>
      <c r="R185">
        <v>51964.04</v>
      </c>
      <c r="S185" t="s">
        <v>115</v>
      </c>
    </row>
    <row r="186" spans="1:19">
      <c r="A186" t="s">
        <v>159</v>
      </c>
      <c r="B186" t="s">
        <v>88</v>
      </c>
      <c r="C186" t="s">
        <v>89</v>
      </c>
      <c r="D186" t="s">
        <v>90</v>
      </c>
      <c r="E186" t="s">
        <v>91</v>
      </c>
      <c r="F186" t="s">
        <v>92</v>
      </c>
      <c r="G186" t="s">
        <v>160</v>
      </c>
      <c r="H186" t="s">
        <v>161</v>
      </c>
      <c r="I186" t="s">
        <v>37</v>
      </c>
      <c r="J186" t="s">
        <v>133</v>
      </c>
      <c r="K186" t="s">
        <v>96</v>
      </c>
      <c r="L186">
        <v>1300</v>
      </c>
      <c r="M186">
        <v>6.43</v>
      </c>
      <c r="N186">
        <v>7.2659</v>
      </c>
      <c r="O186">
        <v>13</v>
      </c>
      <c r="P186">
        <v>8359</v>
      </c>
      <c r="Q186">
        <v>1086.67</v>
      </c>
      <c r="R186">
        <v>9445.67</v>
      </c>
      <c r="S186" t="s">
        <v>115</v>
      </c>
    </row>
    <row r="187" spans="1:19">
      <c r="A187" t="s">
        <v>159</v>
      </c>
      <c r="B187" t="s">
        <v>88</v>
      </c>
      <c r="C187" t="s">
        <v>89</v>
      </c>
      <c r="D187" t="s">
        <v>90</v>
      </c>
      <c r="E187" t="s">
        <v>91</v>
      </c>
      <c r="F187" t="s">
        <v>92</v>
      </c>
      <c r="G187" t="s">
        <v>160</v>
      </c>
      <c r="H187" t="s">
        <v>161</v>
      </c>
      <c r="I187" t="s">
        <v>64</v>
      </c>
      <c r="J187" t="s">
        <v>118</v>
      </c>
      <c r="K187" t="s">
        <v>96</v>
      </c>
      <c r="L187">
        <v>4</v>
      </c>
      <c r="M187">
        <v>776.84</v>
      </c>
      <c r="N187">
        <v>877.8292</v>
      </c>
      <c r="O187">
        <v>13</v>
      </c>
      <c r="P187">
        <v>3107.36</v>
      </c>
      <c r="Q187">
        <v>403.96</v>
      </c>
      <c r="R187">
        <v>3511.32</v>
      </c>
      <c r="S187" t="s">
        <v>115</v>
      </c>
    </row>
    <row r="188" spans="1:19">
      <c r="A188" t="s">
        <v>159</v>
      </c>
      <c r="B188" t="s">
        <v>88</v>
      </c>
      <c r="C188" t="s">
        <v>89</v>
      </c>
      <c r="D188" t="s">
        <v>90</v>
      </c>
      <c r="E188" t="s">
        <v>91</v>
      </c>
      <c r="F188" t="s">
        <v>92</v>
      </c>
      <c r="G188" t="s">
        <v>160</v>
      </c>
      <c r="H188" t="s">
        <v>161</v>
      </c>
      <c r="I188" t="s">
        <v>45</v>
      </c>
      <c r="J188" t="s">
        <v>103</v>
      </c>
      <c r="K188" t="s">
        <v>96</v>
      </c>
      <c r="L188">
        <v>24</v>
      </c>
      <c r="M188">
        <v>965.92</v>
      </c>
      <c r="N188">
        <v>1091.4896</v>
      </c>
      <c r="O188">
        <v>13</v>
      </c>
      <c r="P188">
        <v>23182.08</v>
      </c>
      <c r="Q188">
        <v>3013.67</v>
      </c>
      <c r="R188">
        <v>26195.75</v>
      </c>
      <c r="S188" t="s">
        <v>115</v>
      </c>
    </row>
    <row r="189" spans="1:19">
      <c r="A189" t="s">
        <v>167</v>
      </c>
      <c r="B189" t="s">
        <v>88</v>
      </c>
      <c r="C189" t="s">
        <v>89</v>
      </c>
      <c r="D189" t="s">
        <v>90</v>
      </c>
      <c r="E189" t="s">
        <v>91</v>
      </c>
      <c r="F189" t="s">
        <v>92</v>
      </c>
      <c r="G189" t="s">
        <v>160</v>
      </c>
      <c r="H189" t="s">
        <v>168</v>
      </c>
      <c r="I189" t="s">
        <v>31</v>
      </c>
      <c r="J189" t="s">
        <v>128</v>
      </c>
      <c r="K189" t="s">
        <v>96</v>
      </c>
      <c r="L189">
        <v>439</v>
      </c>
      <c r="M189">
        <v>1637.73</v>
      </c>
      <c r="N189">
        <v>1850.6349</v>
      </c>
      <c r="O189">
        <v>13</v>
      </c>
      <c r="P189">
        <v>718963.47</v>
      </c>
      <c r="Q189">
        <v>93465.25</v>
      </c>
      <c r="R189">
        <v>812428.72</v>
      </c>
      <c r="S189" t="s">
        <v>115</v>
      </c>
    </row>
    <row r="190" spans="1:19">
      <c r="A190" t="s">
        <v>167</v>
      </c>
      <c r="B190" t="s">
        <v>88</v>
      </c>
      <c r="C190" t="s">
        <v>89</v>
      </c>
      <c r="D190" t="s">
        <v>90</v>
      </c>
      <c r="E190" t="s">
        <v>91</v>
      </c>
      <c r="F190" t="s">
        <v>92</v>
      </c>
      <c r="G190" t="s">
        <v>160</v>
      </c>
      <c r="H190" t="s">
        <v>168</v>
      </c>
      <c r="I190" t="s">
        <v>33</v>
      </c>
      <c r="J190" t="s">
        <v>126</v>
      </c>
      <c r="K190" t="s">
        <v>96</v>
      </c>
      <c r="L190">
        <v>453</v>
      </c>
      <c r="M190">
        <v>570</v>
      </c>
      <c r="N190">
        <v>644.1</v>
      </c>
      <c r="O190">
        <v>13</v>
      </c>
      <c r="P190">
        <v>258210</v>
      </c>
      <c r="Q190">
        <v>33567.3</v>
      </c>
      <c r="R190">
        <v>291777.3</v>
      </c>
      <c r="S190" t="s">
        <v>115</v>
      </c>
    </row>
    <row r="191" spans="1:19">
      <c r="A191" t="s">
        <v>169</v>
      </c>
      <c r="B191" t="s">
        <v>88</v>
      </c>
      <c r="C191" t="s">
        <v>89</v>
      </c>
      <c r="D191" t="s">
        <v>90</v>
      </c>
      <c r="E191" t="s">
        <v>91</v>
      </c>
      <c r="F191" t="s">
        <v>92</v>
      </c>
      <c r="G191" t="s">
        <v>170</v>
      </c>
      <c r="H191" t="s">
        <v>171</v>
      </c>
      <c r="I191" t="s">
        <v>49</v>
      </c>
      <c r="J191" t="s">
        <v>166</v>
      </c>
      <c r="K191" t="s">
        <v>96</v>
      </c>
      <c r="L191">
        <v>11</v>
      </c>
      <c r="M191">
        <v>1778</v>
      </c>
      <c r="N191">
        <v>2009.14</v>
      </c>
      <c r="O191">
        <v>13</v>
      </c>
      <c r="P191">
        <v>19558</v>
      </c>
      <c r="Q191">
        <v>2542.54</v>
      </c>
      <c r="R191">
        <v>22100.54</v>
      </c>
      <c r="S191" t="s">
        <v>115</v>
      </c>
    </row>
    <row r="192" spans="1:19">
      <c r="A192" t="s">
        <v>169</v>
      </c>
      <c r="B192" t="s">
        <v>88</v>
      </c>
      <c r="C192" t="s">
        <v>89</v>
      </c>
      <c r="D192" t="s">
        <v>90</v>
      </c>
      <c r="E192" t="s">
        <v>91</v>
      </c>
      <c r="F192" t="s">
        <v>92</v>
      </c>
      <c r="G192" t="s">
        <v>170</v>
      </c>
      <c r="H192" t="s">
        <v>171</v>
      </c>
      <c r="I192" t="s">
        <v>50</v>
      </c>
      <c r="J192" t="s">
        <v>164</v>
      </c>
      <c r="K192" t="s">
        <v>96</v>
      </c>
      <c r="L192">
        <v>11</v>
      </c>
      <c r="M192">
        <v>380</v>
      </c>
      <c r="N192">
        <v>429.4</v>
      </c>
      <c r="O192">
        <v>13</v>
      </c>
      <c r="P192">
        <v>4180</v>
      </c>
      <c r="Q192">
        <v>543.4</v>
      </c>
      <c r="R192">
        <v>4723.4</v>
      </c>
      <c r="S192" t="s">
        <v>115</v>
      </c>
    </row>
    <row r="193" spans="1:19">
      <c r="A193" t="s">
        <v>169</v>
      </c>
      <c r="B193" t="s">
        <v>88</v>
      </c>
      <c r="C193" t="s">
        <v>89</v>
      </c>
      <c r="D193" t="s">
        <v>90</v>
      </c>
      <c r="E193" t="s">
        <v>91</v>
      </c>
      <c r="F193" t="s">
        <v>92</v>
      </c>
      <c r="G193" t="s">
        <v>170</v>
      </c>
      <c r="H193" t="s">
        <v>171</v>
      </c>
      <c r="I193" t="s">
        <v>34</v>
      </c>
      <c r="J193" t="s">
        <v>130</v>
      </c>
      <c r="K193" t="s">
        <v>96</v>
      </c>
      <c r="L193">
        <v>11</v>
      </c>
      <c r="M193">
        <v>291</v>
      </c>
      <c r="N193">
        <v>328.83</v>
      </c>
      <c r="O193">
        <v>13</v>
      </c>
      <c r="P193">
        <v>3201</v>
      </c>
      <c r="Q193">
        <v>416.13</v>
      </c>
      <c r="R193">
        <v>3617.13</v>
      </c>
      <c r="S193" t="s">
        <v>115</v>
      </c>
    </row>
    <row r="194" spans="1:19">
      <c r="A194" t="s">
        <v>169</v>
      </c>
      <c r="B194" t="s">
        <v>88</v>
      </c>
      <c r="C194" t="s">
        <v>89</v>
      </c>
      <c r="D194" t="s">
        <v>90</v>
      </c>
      <c r="E194" t="s">
        <v>91</v>
      </c>
      <c r="F194" t="s">
        <v>92</v>
      </c>
      <c r="G194" t="s">
        <v>170</v>
      </c>
      <c r="H194" t="s">
        <v>171</v>
      </c>
      <c r="I194" t="s">
        <v>35</v>
      </c>
      <c r="J194" t="s">
        <v>132</v>
      </c>
      <c r="K194" t="s">
        <v>96</v>
      </c>
      <c r="L194">
        <v>11</v>
      </c>
      <c r="M194">
        <v>2093.43</v>
      </c>
      <c r="N194">
        <v>2365.5759</v>
      </c>
      <c r="O194">
        <v>13</v>
      </c>
      <c r="P194">
        <v>23027.73</v>
      </c>
      <c r="Q194">
        <v>2993.6</v>
      </c>
      <c r="R194">
        <v>26021.33</v>
      </c>
      <c r="S194" t="s">
        <v>115</v>
      </c>
    </row>
    <row r="195" spans="1:19">
      <c r="A195" t="s">
        <v>169</v>
      </c>
      <c r="B195" t="s">
        <v>88</v>
      </c>
      <c r="C195" t="s">
        <v>89</v>
      </c>
      <c r="D195" t="s">
        <v>90</v>
      </c>
      <c r="E195" t="s">
        <v>91</v>
      </c>
      <c r="F195" t="s">
        <v>92</v>
      </c>
      <c r="G195" t="s">
        <v>170</v>
      </c>
      <c r="H195" t="s">
        <v>171</v>
      </c>
      <c r="I195" t="s">
        <v>33</v>
      </c>
      <c r="J195" t="s">
        <v>126</v>
      </c>
      <c r="K195" t="s">
        <v>96</v>
      </c>
      <c r="L195">
        <v>34</v>
      </c>
      <c r="M195">
        <v>570</v>
      </c>
      <c r="N195">
        <v>644.1</v>
      </c>
      <c r="O195">
        <v>13</v>
      </c>
      <c r="P195">
        <v>19380</v>
      </c>
      <c r="Q195">
        <v>2519.4</v>
      </c>
      <c r="R195">
        <v>21899.4</v>
      </c>
      <c r="S195" t="s">
        <v>115</v>
      </c>
    </row>
    <row r="196" spans="1:19">
      <c r="A196" t="s">
        <v>169</v>
      </c>
      <c r="B196" t="s">
        <v>88</v>
      </c>
      <c r="C196" t="s">
        <v>89</v>
      </c>
      <c r="D196" t="s">
        <v>90</v>
      </c>
      <c r="E196" t="s">
        <v>91</v>
      </c>
      <c r="F196" t="s">
        <v>92</v>
      </c>
      <c r="G196" t="s">
        <v>170</v>
      </c>
      <c r="H196" t="s">
        <v>171</v>
      </c>
      <c r="I196" t="s">
        <v>51</v>
      </c>
      <c r="J196" t="s">
        <v>162</v>
      </c>
      <c r="K196" t="s">
        <v>96</v>
      </c>
      <c r="L196">
        <v>6</v>
      </c>
      <c r="M196">
        <v>855.89</v>
      </c>
      <c r="N196">
        <v>967.1557</v>
      </c>
      <c r="O196">
        <v>13</v>
      </c>
      <c r="P196">
        <v>5135.34</v>
      </c>
      <c r="Q196">
        <v>667.59</v>
      </c>
      <c r="R196">
        <v>5802.93</v>
      </c>
      <c r="S196" t="s">
        <v>115</v>
      </c>
    </row>
    <row r="197" spans="1:19">
      <c r="A197" t="s">
        <v>169</v>
      </c>
      <c r="B197" t="s">
        <v>88</v>
      </c>
      <c r="C197" t="s">
        <v>89</v>
      </c>
      <c r="D197" t="s">
        <v>90</v>
      </c>
      <c r="E197" t="s">
        <v>91</v>
      </c>
      <c r="F197" t="s">
        <v>92</v>
      </c>
      <c r="G197" t="s">
        <v>170</v>
      </c>
      <c r="H197" t="s">
        <v>171</v>
      </c>
      <c r="I197" t="s">
        <v>45</v>
      </c>
      <c r="J197" t="s">
        <v>103</v>
      </c>
      <c r="K197" t="s">
        <v>96</v>
      </c>
      <c r="L197">
        <v>1</v>
      </c>
      <c r="M197">
        <v>965.92</v>
      </c>
      <c r="N197">
        <v>1091.4896</v>
      </c>
      <c r="O197">
        <v>13</v>
      </c>
      <c r="P197">
        <v>965.92</v>
      </c>
      <c r="Q197">
        <v>125.57</v>
      </c>
      <c r="R197">
        <v>1091.49</v>
      </c>
      <c r="S197" t="s">
        <v>115</v>
      </c>
    </row>
    <row r="198" spans="1:19">
      <c r="A198" t="s">
        <v>169</v>
      </c>
      <c r="B198" t="s">
        <v>88</v>
      </c>
      <c r="C198" t="s">
        <v>89</v>
      </c>
      <c r="D198" t="s">
        <v>90</v>
      </c>
      <c r="E198" t="s">
        <v>91</v>
      </c>
      <c r="F198" t="s">
        <v>92</v>
      </c>
      <c r="G198" t="s">
        <v>170</v>
      </c>
      <c r="H198" t="s">
        <v>171</v>
      </c>
      <c r="I198" t="s">
        <v>38</v>
      </c>
      <c r="J198" t="s">
        <v>129</v>
      </c>
      <c r="K198" t="s">
        <v>96</v>
      </c>
      <c r="L198">
        <v>6</v>
      </c>
      <c r="M198">
        <v>249.94</v>
      </c>
      <c r="N198">
        <v>282.4322</v>
      </c>
      <c r="O198">
        <v>13</v>
      </c>
      <c r="P198">
        <v>1499.64</v>
      </c>
      <c r="Q198">
        <v>194.95</v>
      </c>
      <c r="R198">
        <v>1694.59</v>
      </c>
      <c r="S198" t="s">
        <v>115</v>
      </c>
    </row>
    <row r="199" spans="1:19">
      <c r="A199" t="s">
        <v>169</v>
      </c>
      <c r="B199" t="s">
        <v>88</v>
      </c>
      <c r="C199" t="s">
        <v>89</v>
      </c>
      <c r="D199" t="s">
        <v>90</v>
      </c>
      <c r="E199" t="s">
        <v>91</v>
      </c>
      <c r="F199" t="s">
        <v>92</v>
      </c>
      <c r="G199" t="s">
        <v>170</v>
      </c>
      <c r="H199" t="s">
        <v>171</v>
      </c>
      <c r="I199" t="s">
        <v>37</v>
      </c>
      <c r="J199" t="s">
        <v>133</v>
      </c>
      <c r="K199" t="s">
        <v>96</v>
      </c>
      <c r="L199">
        <v>600</v>
      </c>
      <c r="M199">
        <v>6.43</v>
      </c>
      <c r="N199">
        <v>7.2659</v>
      </c>
      <c r="O199">
        <v>13</v>
      </c>
      <c r="P199">
        <v>3858</v>
      </c>
      <c r="Q199">
        <v>501.54</v>
      </c>
      <c r="R199">
        <v>4359.54</v>
      </c>
      <c r="S199" t="s">
        <v>115</v>
      </c>
    </row>
    <row r="200" spans="1:19">
      <c r="A200" t="s">
        <v>169</v>
      </c>
      <c r="B200" t="s">
        <v>88</v>
      </c>
      <c r="C200" t="s">
        <v>89</v>
      </c>
      <c r="D200" t="s">
        <v>90</v>
      </c>
      <c r="E200" t="s">
        <v>91</v>
      </c>
      <c r="F200" t="s">
        <v>92</v>
      </c>
      <c r="G200" t="s">
        <v>170</v>
      </c>
      <c r="H200" t="s">
        <v>171</v>
      </c>
      <c r="I200" t="s">
        <v>65</v>
      </c>
      <c r="J200" t="s">
        <v>127</v>
      </c>
      <c r="K200" t="s">
        <v>96</v>
      </c>
      <c r="L200">
        <v>3</v>
      </c>
      <c r="M200">
        <v>282.34</v>
      </c>
      <c r="N200">
        <v>319.0442</v>
      </c>
      <c r="O200">
        <v>13</v>
      </c>
      <c r="P200">
        <v>847.02</v>
      </c>
      <c r="Q200">
        <v>110.11</v>
      </c>
      <c r="R200">
        <v>957.13</v>
      </c>
      <c r="S200" t="s">
        <v>115</v>
      </c>
    </row>
    <row r="201" spans="1:19">
      <c r="A201" t="s">
        <v>169</v>
      </c>
      <c r="B201" t="s">
        <v>88</v>
      </c>
      <c r="C201" t="s">
        <v>89</v>
      </c>
      <c r="D201" t="s">
        <v>90</v>
      </c>
      <c r="E201" t="s">
        <v>91</v>
      </c>
      <c r="F201" t="s">
        <v>92</v>
      </c>
      <c r="G201" t="s">
        <v>170</v>
      </c>
      <c r="H201" t="s">
        <v>171</v>
      </c>
      <c r="I201" t="s">
        <v>31</v>
      </c>
      <c r="J201" t="s">
        <v>128</v>
      </c>
      <c r="K201" t="s">
        <v>96</v>
      </c>
      <c r="L201">
        <v>2</v>
      </c>
      <c r="M201">
        <v>1637.73</v>
      </c>
      <c r="N201">
        <v>1850.6349</v>
      </c>
      <c r="O201">
        <v>13</v>
      </c>
      <c r="P201">
        <v>3275.46</v>
      </c>
      <c r="Q201">
        <v>425.81</v>
      </c>
      <c r="R201">
        <v>3701.27</v>
      </c>
      <c r="S201" t="s">
        <v>115</v>
      </c>
    </row>
    <row r="202" spans="1:19">
      <c r="A202" t="s">
        <v>169</v>
      </c>
      <c r="B202" t="s">
        <v>88</v>
      </c>
      <c r="C202" t="s">
        <v>89</v>
      </c>
      <c r="D202" t="s">
        <v>90</v>
      </c>
      <c r="E202" t="s">
        <v>91</v>
      </c>
      <c r="F202" t="s">
        <v>92</v>
      </c>
      <c r="G202" t="s">
        <v>170</v>
      </c>
      <c r="H202" t="s">
        <v>171</v>
      </c>
      <c r="I202" t="s">
        <v>53</v>
      </c>
      <c r="J202" t="s">
        <v>100</v>
      </c>
      <c r="K202" t="s">
        <v>96</v>
      </c>
      <c r="L202">
        <v>10</v>
      </c>
      <c r="M202">
        <v>1067.52</v>
      </c>
      <c r="N202">
        <v>1206.2976</v>
      </c>
      <c r="O202">
        <v>13</v>
      </c>
      <c r="P202">
        <v>10675.2</v>
      </c>
      <c r="Q202">
        <v>1387.78</v>
      </c>
      <c r="R202">
        <v>12062.98</v>
      </c>
      <c r="S202" t="s">
        <v>115</v>
      </c>
    </row>
    <row r="203" spans="1:19">
      <c r="A203" t="s">
        <v>169</v>
      </c>
      <c r="B203" t="s">
        <v>88</v>
      </c>
      <c r="C203" t="s">
        <v>89</v>
      </c>
      <c r="D203" t="s">
        <v>90</v>
      </c>
      <c r="E203" t="s">
        <v>91</v>
      </c>
      <c r="F203" t="s">
        <v>92</v>
      </c>
      <c r="G203" t="s">
        <v>170</v>
      </c>
      <c r="H203" t="s">
        <v>171</v>
      </c>
      <c r="I203" t="s">
        <v>33</v>
      </c>
      <c r="J203" t="s">
        <v>126</v>
      </c>
      <c r="K203" t="s">
        <v>96</v>
      </c>
      <c r="L203">
        <v>2</v>
      </c>
      <c r="M203">
        <v>570</v>
      </c>
      <c r="N203">
        <v>644.1</v>
      </c>
      <c r="O203">
        <v>13</v>
      </c>
      <c r="P203">
        <v>1140</v>
      </c>
      <c r="Q203">
        <v>148.2</v>
      </c>
      <c r="R203">
        <v>1288.2</v>
      </c>
      <c r="S203" t="s">
        <v>115</v>
      </c>
    </row>
    <row r="204" spans="1:19">
      <c r="A204" t="s">
        <v>169</v>
      </c>
      <c r="B204" t="s">
        <v>88</v>
      </c>
      <c r="C204" t="s">
        <v>89</v>
      </c>
      <c r="D204" t="s">
        <v>90</v>
      </c>
      <c r="E204" t="s">
        <v>91</v>
      </c>
      <c r="F204" t="s">
        <v>92</v>
      </c>
      <c r="G204" t="s">
        <v>170</v>
      </c>
      <c r="H204" t="s">
        <v>171</v>
      </c>
      <c r="I204" t="s">
        <v>31</v>
      </c>
      <c r="J204" t="s">
        <v>128</v>
      </c>
      <c r="K204" t="s">
        <v>96</v>
      </c>
      <c r="L204">
        <v>23</v>
      </c>
      <c r="M204">
        <v>1637.73</v>
      </c>
      <c r="N204">
        <v>1850.6349</v>
      </c>
      <c r="O204">
        <v>13</v>
      </c>
      <c r="P204">
        <v>37667.79</v>
      </c>
      <c r="Q204">
        <v>4896.81</v>
      </c>
      <c r="R204">
        <v>42564.6</v>
      </c>
      <c r="S204" t="s">
        <v>115</v>
      </c>
    </row>
    <row r="205" spans="1:19">
      <c r="A205" t="s">
        <v>169</v>
      </c>
      <c r="B205" t="s">
        <v>88</v>
      </c>
      <c r="C205" t="s">
        <v>89</v>
      </c>
      <c r="D205" t="s">
        <v>90</v>
      </c>
      <c r="E205" t="s">
        <v>91</v>
      </c>
      <c r="F205" t="s">
        <v>92</v>
      </c>
      <c r="G205" t="s">
        <v>170</v>
      </c>
      <c r="H205" t="s">
        <v>171</v>
      </c>
      <c r="I205" t="s">
        <v>46</v>
      </c>
      <c r="J205" t="s">
        <v>104</v>
      </c>
      <c r="K205" t="s">
        <v>96</v>
      </c>
      <c r="L205">
        <v>11</v>
      </c>
      <c r="M205">
        <v>460</v>
      </c>
      <c r="N205">
        <v>519.8</v>
      </c>
      <c r="O205">
        <v>13</v>
      </c>
      <c r="P205">
        <v>5060</v>
      </c>
      <c r="Q205">
        <v>657.8</v>
      </c>
      <c r="R205">
        <v>5717.8</v>
      </c>
      <c r="S205" t="s">
        <v>115</v>
      </c>
    </row>
    <row r="206" spans="1:19">
      <c r="A206" t="s">
        <v>169</v>
      </c>
      <c r="B206" t="s">
        <v>88</v>
      </c>
      <c r="C206" t="s">
        <v>89</v>
      </c>
      <c r="D206" t="s">
        <v>90</v>
      </c>
      <c r="E206" t="s">
        <v>91</v>
      </c>
      <c r="F206" t="s">
        <v>92</v>
      </c>
      <c r="G206" t="s">
        <v>170</v>
      </c>
      <c r="H206" t="s">
        <v>171</v>
      </c>
      <c r="I206" t="s">
        <v>43</v>
      </c>
      <c r="J206" t="s">
        <v>172</v>
      </c>
      <c r="K206" t="s">
        <v>96</v>
      </c>
      <c r="L206">
        <v>1</v>
      </c>
      <c r="M206">
        <v>563.92</v>
      </c>
      <c r="N206">
        <v>637.2296</v>
      </c>
      <c r="O206">
        <v>13</v>
      </c>
      <c r="P206">
        <v>563.92</v>
      </c>
      <c r="Q206">
        <v>73.31</v>
      </c>
      <c r="R206">
        <v>637.23</v>
      </c>
      <c r="S206" t="s">
        <v>115</v>
      </c>
    </row>
    <row r="207" spans="1:19">
      <c r="A207" t="s">
        <v>169</v>
      </c>
      <c r="B207" t="s">
        <v>88</v>
      </c>
      <c r="C207" t="s">
        <v>89</v>
      </c>
      <c r="D207" t="s">
        <v>90</v>
      </c>
      <c r="E207" t="s">
        <v>91</v>
      </c>
      <c r="F207" t="s">
        <v>92</v>
      </c>
      <c r="G207" t="s">
        <v>170</v>
      </c>
      <c r="H207" t="s">
        <v>171</v>
      </c>
      <c r="I207" t="s">
        <v>40</v>
      </c>
      <c r="J207" t="s">
        <v>125</v>
      </c>
      <c r="K207" t="s">
        <v>96</v>
      </c>
      <c r="L207">
        <v>6</v>
      </c>
      <c r="M207">
        <v>316.76</v>
      </c>
      <c r="N207">
        <v>357.9388</v>
      </c>
      <c r="O207">
        <v>13</v>
      </c>
      <c r="P207">
        <v>1900.56</v>
      </c>
      <c r="Q207">
        <v>247.07</v>
      </c>
      <c r="R207">
        <v>2147.63</v>
      </c>
      <c r="S207" t="s">
        <v>115</v>
      </c>
    </row>
    <row r="208" spans="1:19">
      <c r="A208" t="s">
        <v>169</v>
      </c>
      <c r="B208" t="s">
        <v>88</v>
      </c>
      <c r="C208" t="s">
        <v>89</v>
      </c>
      <c r="D208" t="s">
        <v>90</v>
      </c>
      <c r="E208" t="s">
        <v>91</v>
      </c>
      <c r="F208" t="s">
        <v>92</v>
      </c>
      <c r="G208" t="s">
        <v>170</v>
      </c>
      <c r="H208" t="s">
        <v>171</v>
      </c>
      <c r="I208" t="s">
        <v>37</v>
      </c>
      <c r="J208" t="s">
        <v>133</v>
      </c>
      <c r="K208" t="s">
        <v>96</v>
      </c>
      <c r="L208">
        <v>200</v>
      </c>
      <c r="M208">
        <v>6.43</v>
      </c>
      <c r="N208">
        <v>7.2659</v>
      </c>
      <c r="O208">
        <v>13</v>
      </c>
      <c r="P208">
        <v>1286</v>
      </c>
      <c r="Q208">
        <v>167.18</v>
      </c>
      <c r="R208">
        <v>1453.18</v>
      </c>
      <c r="S208" t="s">
        <v>115</v>
      </c>
    </row>
    <row r="209" spans="1:19">
      <c r="A209" t="s">
        <v>169</v>
      </c>
      <c r="B209" t="s">
        <v>88</v>
      </c>
      <c r="C209" t="s">
        <v>89</v>
      </c>
      <c r="D209" t="s">
        <v>90</v>
      </c>
      <c r="E209" t="s">
        <v>91</v>
      </c>
      <c r="F209" t="s">
        <v>92</v>
      </c>
      <c r="G209" t="s">
        <v>170</v>
      </c>
      <c r="H209" t="s">
        <v>171</v>
      </c>
      <c r="I209" t="s">
        <v>62</v>
      </c>
      <c r="J209" t="s">
        <v>119</v>
      </c>
      <c r="K209" t="s">
        <v>96</v>
      </c>
      <c r="L209">
        <v>2</v>
      </c>
      <c r="M209">
        <v>851.45</v>
      </c>
      <c r="N209">
        <v>962.1385</v>
      </c>
      <c r="O209">
        <v>13</v>
      </c>
      <c r="P209">
        <v>1702.9</v>
      </c>
      <c r="Q209">
        <v>221.38</v>
      </c>
      <c r="R209">
        <v>1924.28</v>
      </c>
      <c r="S209" t="s">
        <v>115</v>
      </c>
    </row>
    <row r="210" spans="1:19">
      <c r="A210" t="s">
        <v>173</v>
      </c>
      <c r="B210" t="s">
        <v>88</v>
      </c>
      <c r="C210" t="s">
        <v>89</v>
      </c>
      <c r="D210" t="s">
        <v>90</v>
      </c>
      <c r="E210" t="s">
        <v>91</v>
      </c>
      <c r="F210" t="s">
        <v>92</v>
      </c>
      <c r="G210" t="s">
        <v>174</v>
      </c>
      <c r="H210" t="s">
        <v>175</v>
      </c>
      <c r="I210" t="s">
        <v>38</v>
      </c>
      <c r="J210" t="s">
        <v>129</v>
      </c>
      <c r="K210" t="s">
        <v>96</v>
      </c>
      <c r="L210">
        <v>22</v>
      </c>
      <c r="M210">
        <v>249.94</v>
      </c>
      <c r="N210">
        <v>282.4322</v>
      </c>
      <c r="O210">
        <v>13</v>
      </c>
      <c r="P210">
        <v>5498.68</v>
      </c>
      <c r="Q210">
        <v>714.83</v>
      </c>
      <c r="R210">
        <v>6213.51</v>
      </c>
      <c r="S210" t="s">
        <v>111</v>
      </c>
    </row>
    <row r="211" spans="1:19">
      <c r="A211" t="s">
        <v>173</v>
      </c>
      <c r="B211" t="s">
        <v>88</v>
      </c>
      <c r="C211" t="s">
        <v>89</v>
      </c>
      <c r="D211" t="s">
        <v>90</v>
      </c>
      <c r="E211" t="s">
        <v>91</v>
      </c>
      <c r="F211" t="s">
        <v>92</v>
      </c>
      <c r="G211" t="s">
        <v>174</v>
      </c>
      <c r="H211" t="s">
        <v>175</v>
      </c>
      <c r="I211" t="s">
        <v>41</v>
      </c>
      <c r="J211" t="s">
        <v>101</v>
      </c>
      <c r="K211" t="s">
        <v>96</v>
      </c>
      <c r="L211">
        <v>14</v>
      </c>
      <c r="M211">
        <v>792.86</v>
      </c>
      <c r="N211">
        <v>895.9318</v>
      </c>
      <c r="O211">
        <v>13</v>
      </c>
      <c r="P211">
        <v>11100.04</v>
      </c>
      <c r="Q211">
        <v>1443.01</v>
      </c>
      <c r="R211">
        <v>12543.05</v>
      </c>
      <c r="S211" t="s">
        <v>111</v>
      </c>
    </row>
    <row r="212" spans="1:19">
      <c r="A212" t="s">
        <v>173</v>
      </c>
      <c r="B212" t="s">
        <v>88</v>
      </c>
      <c r="C212" t="s">
        <v>89</v>
      </c>
      <c r="D212" t="s">
        <v>90</v>
      </c>
      <c r="E212" t="s">
        <v>91</v>
      </c>
      <c r="F212" t="s">
        <v>92</v>
      </c>
      <c r="G212" t="s">
        <v>174</v>
      </c>
      <c r="H212" t="s">
        <v>175</v>
      </c>
      <c r="I212" t="s">
        <v>46</v>
      </c>
      <c r="J212" t="s">
        <v>104</v>
      </c>
      <c r="K212" t="s">
        <v>96</v>
      </c>
      <c r="L212">
        <v>2</v>
      </c>
      <c r="M212">
        <v>460</v>
      </c>
      <c r="N212">
        <v>519.8</v>
      </c>
      <c r="O212">
        <v>13</v>
      </c>
      <c r="P212">
        <v>920</v>
      </c>
      <c r="Q212">
        <v>119.6</v>
      </c>
      <c r="R212">
        <v>1039.6</v>
      </c>
      <c r="S212" t="s">
        <v>111</v>
      </c>
    </row>
    <row r="213" spans="1:19">
      <c r="A213" t="s">
        <v>173</v>
      </c>
      <c r="B213" t="s">
        <v>88</v>
      </c>
      <c r="C213" t="s">
        <v>89</v>
      </c>
      <c r="D213" t="s">
        <v>90</v>
      </c>
      <c r="E213" t="s">
        <v>91</v>
      </c>
      <c r="F213" t="s">
        <v>92</v>
      </c>
      <c r="G213" t="s">
        <v>174</v>
      </c>
      <c r="H213" t="s">
        <v>175</v>
      </c>
      <c r="I213" t="s">
        <v>31</v>
      </c>
      <c r="J213" t="s">
        <v>128</v>
      </c>
      <c r="K213" t="s">
        <v>96</v>
      </c>
      <c r="L213">
        <v>48</v>
      </c>
      <c r="M213">
        <v>1637.73</v>
      </c>
      <c r="N213">
        <v>1850.6349</v>
      </c>
      <c r="O213">
        <v>13</v>
      </c>
      <c r="P213">
        <v>78611.04</v>
      </c>
      <c r="Q213">
        <v>10219.44</v>
      </c>
      <c r="R213">
        <v>88830.48</v>
      </c>
      <c r="S213" t="s">
        <v>111</v>
      </c>
    </row>
    <row r="214" spans="1:19">
      <c r="A214" t="s">
        <v>173</v>
      </c>
      <c r="B214" t="s">
        <v>88</v>
      </c>
      <c r="C214" t="s">
        <v>89</v>
      </c>
      <c r="D214" t="s">
        <v>90</v>
      </c>
      <c r="E214" t="s">
        <v>91</v>
      </c>
      <c r="F214" t="s">
        <v>92</v>
      </c>
      <c r="G214" t="s">
        <v>174</v>
      </c>
      <c r="H214" t="s">
        <v>175</v>
      </c>
      <c r="I214" t="s">
        <v>40</v>
      </c>
      <c r="J214" t="s">
        <v>125</v>
      </c>
      <c r="K214" t="s">
        <v>96</v>
      </c>
      <c r="L214">
        <v>23</v>
      </c>
      <c r="M214">
        <v>316.76</v>
      </c>
      <c r="N214">
        <v>357.9388</v>
      </c>
      <c r="O214">
        <v>13</v>
      </c>
      <c r="P214">
        <v>7285.48</v>
      </c>
      <c r="Q214">
        <v>947.11</v>
      </c>
      <c r="R214">
        <v>8232.59</v>
      </c>
      <c r="S214" t="s">
        <v>111</v>
      </c>
    </row>
    <row r="215" spans="1:19">
      <c r="A215" t="s">
        <v>173</v>
      </c>
      <c r="B215" t="s">
        <v>88</v>
      </c>
      <c r="C215" t="s">
        <v>89</v>
      </c>
      <c r="D215" t="s">
        <v>90</v>
      </c>
      <c r="E215" t="s">
        <v>91</v>
      </c>
      <c r="F215" t="s">
        <v>92</v>
      </c>
      <c r="G215" t="s">
        <v>174</v>
      </c>
      <c r="H215" t="s">
        <v>175</v>
      </c>
      <c r="I215" t="s">
        <v>63</v>
      </c>
      <c r="J215" t="s">
        <v>135</v>
      </c>
      <c r="K215" t="s">
        <v>96</v>
      </c>
      <c r="L215">
        <v>17</v>
      </c>
      <c r="M215">
        <v>541.72</v>
      </c>
      <c r="N215">
        <v>612.1436</v>
      </c>
      <c r="O215">
        <v>13</v>
      </c>
      <c r="P215">
        <v>9209.24</v>
      </c>
      <c r="Q215">
        <v>1197.2</v>
      </c>
      <c r="R215">
        <v>10406.44</v>
      </c>
      <c r="S215" t="s">
        <v>111</v>
      </c>
    </row>
    <row r="216" spans="1:19">
      <c r="A216" t="s">
        <v>173</v>
      </c>
      <c r="B216" t="s">
        <v>88</v>
      </c>
      <c r="C216" t="s">
        <v>89</v>
      </c>
      <c r="D216" t="s">
        <v>90</v>
      </c>
      <c r="E216" t="s">
        <v>91</v>
      </c>
      <c r="F216" t="s">
        <v>92</v>
      </c>
      <c r="G216" t="s">
        <v>174</v>
      </c>
      <c r="H216" t="s">
        <v>175</v>
      </c>
      <c r="I216" t="s">
        <v>37</v>
      </c>
      <c r="J216" t="s">
        <v>133</v>
      </c>
      <c r="K216" t="s">
        <v>96</v>
      </c>
      <c r="L216">
        <v>600</v>
      </c>
      <c r="M216">
        <v>6.43</v>
      </c>
      <c r="N216">
        <v>7.2659</v>
      </c>
      <c r="O216">
        <v>13</v>
      </c>
      <c r="P216">
        <v>3858</v>
      </c>
      <c r="Q216">
        <v>501.54</v>
      </c>
      <c r="R216">
        <v>4359.54</v>
      </c>
      <c r="S216" t="s">
        <v>111</v>
      </c>
    </row>
    <row r="217" spans="1:19">
      <c r="A217" t="s">
        <v>173</v>
      </c>
      <c r="B217" t="s">
        <v>88</v>
      </c>
      <c r="C217" t="s">
        <v>89</v>
      </c>
      <c r="D217" t="s">
        <v>90</v>
      </c>
      <c r="E217" t="s">
        <v>91</v>
      </c>
      <c r="F217" t="s">
        <v>92</v>
      </c>
      <c r="G217" t="s">
        <v>174</v>
      </c>
      <c r="H217" t="s">
        <v>175</v>
      </c>
      <c r="I217" t="s">
        <v>34</v>
      </c>
      <c r="J217" t="s">
        <v>130</v>
      </c>
      <c r="K217" t="s">
        <v>96</v>
      </c>
      <c r="L217">
        <v>23</v>
      </c>
      <c r="M217">
        <v>291</v>
      </c>
      <c r="N217">
        <v>328.83</v>
      </c>
      <c r="O217">
        <v>13</v>
      </c>
      <c r="P217">
        <v>6693</v>
      </c>
      <c r="Q217">
        <v>870.09</v>
      </c>
      <c r="R217">
        <v>7563.09</v>
      </c>
      <c r="S217" t="s">
        <v>111</v>
      </c>
    </row>
    <row r="218" spans="1:19">
      <c r="A218" t="s">
        <v>173</v>
      </c>
      <c r="B218" t="s">
        <v>88</v>
      </c>
      <c r="C218" t="s">
        <v>89</v>
      </c>
      <c r="D218" t="s">
        <v>90</v>
      </c>
      <c r="E218" t="s">
        <v>91</v>
      </c>
      <c r="F218" t="s">
        <v>92</v>
      </c>
      <c r="G218" t="s">
        <v>174</v>
      </c>
      <c r="H218" t="s">
        <v>175</v>
      </c>
      <c r="I218" t="s">
        <v>35</v>
      </c>
      <c r="J218" t="s">
        <v>132</v>
      </c>
      <c r="K218" t="s">
        <v>96</v>
      </c>
      <c r="L218">
        <v>1</v>
      </c>
      <c r="M218">
        <v>2093.43</v>
      </c>
      <c r="N218">
        <v>2365.5759</v>
      </c>
      <c r="O218">
        <v>13</v>
      </c>
      <c r="P218">
        <v>2093.43</v>
      </c>
      <c r="Q218">
        <v>272.15</v>
      </c>
      <c r="R218">
        <v>2365.58</v>
      </c>
      <c r="S218" t="s">
        <v>111</v>
      </c>
    </row>
    <row r="219" spans="1:19">
      <c r="A219" t="s">
        <v>173</v>
      </c>
      <c r="B219" t="s">
        <v>88</v>
      </c>
      <c r="C219" t="s">
        <v>89</v>
      </c>
      <c r="D219" t="s">
        <v>90</v>
      </c>
      <c r="E219" t="s">
        <v>91</v>
      </c>
      <c r="F219" t="s">
        <v>92</v>
      </c>
      <c r="G219" t="s">
        <v>174</v>
      </c>
      <c r="H219" t="s">
        <v>175</v>
      </c>
      <c r="I219" t="s">
        <v>65</v>
      </c>
      <c r="J219" t="s">
        <v>127</v>
      </c>
      <c r="K219" t="s">
        <v>96</v>
      </c>
      <c r="L219">
        <v>58</v>
      </c>
      <c r="M219">
        <v>282.34</v>
      </c>
      <c r="N219">
        <v>319.0442</v>
      </c>
      <c r="O219">
        <v>13</v>
      </c>
      <c r="P219">
        <v>16375.72</v>
      </c>
      <c r="Q219">
        <v>2128.84</v>
      </c>
      <c r="R219">
        <v>18504.56</v>
      </c>
      <c r="S219" t="s">
        <v>111</v>
      </c>
    </row>
    <row r="220" spans="1:19">
      <c r="A220" t="s">
        <v>173</v>
      </c>
      <c r="B220" t="s">
        <v>88</v>
      </c>
      <c r="C220" t="s">
        <v>89</v>
      </c>
      <c r="D220" t="s">
        <v>90</v>
      </c>
      <c r="E220" t="s">
        <v>91</v>
      </c>
      <c r="F220" t="s">
        <v>92</v>
      </c>
      <c r="G220" t="s">
        <v>174</v>
      </c>
      <c r="H220" t="s">
        <v>175</v>
      </c>
      <c r="I220" t="s">
        <v>52</v>
      </c>
      <c r="J220" t="s">
        <v>134</v>
      </c>
      <c r="K220" t="s">
        <v>96</v>
      </c>
      <c r="L220">
        <v>11</v>
      </c>
      <c r="M220">
        <v>851.36</v>
      </c>
      <c r="N220">
        <v>962.0368</v>
      </c>
      <c r="O220">
        <v>13</v>
      </c>
      <c r="P220">
        <v>9364.96</v>
      </c>
      <c r="Q220">
        <v>1217.44</v>
      </c>
      <c r="R220">
        <v>10582.4</v>
      </c>
      <c r="S220" t="s">
        <v>111</v>
      </c>
    </row>
    <row r="221" spans="1:19">
      <c r="A221" t="s">
        <v>173</v>
      </c>
      <c r="B221" t="s">
        <v>88</v>
      </c>
      <c r="C221" t="s">
        <v>89</v>
      </c>
      <c r="D221" t="s">
        <v>90</v>
      </c>
      <c r="E221" t="s">
        <v>91</v>
      </c>
      <c r="F221" t="s">
        <v>92</v>
      </c>
      <c r="G221" t="s">
        <v>174</v>
      </c>
      <c r="H221" t="s">
        <v>175</v>
      </c>
      <c r="I221" t="s">
        <v>39</v>
      </c>
      <c r="J221" t="s">
        <v>136</v>
      </c>
      <c r="K221" t="s">
        <v>96</v>
      </c>
      <c r="L221">
        <v>12</v>
      </c>
      <c r="M221">
        <v>608.06</v>
      </c>
      <c r="N221">
        <v>687.1078</v>
      </c>
      <c r="O221">
        <v>13</v>
      </c>
      <c r="P221">
        <v>7296.72</v>
      </c>
      <c r="Q221">
        <v>948.57</v>
      </c>
      <c r="R221">
        <v>8245.29</v>
      </c>
      <c r="S221" t="s">
        <v>111</v>
      </c>
    </row>
    <row r="222" spans="1:19">
      <c r="A222" t="s">
        <v>173</v>
      </c>
      <c r="B222" t="s">
        <v>88</v>
      </c>
      <c r="C222" t="s">
        <v>89</v>
      </c>
      <c r="D222" t="s">
        <v>90</v>
      </c>
      <c r="E222" t="s">
        <v>91</v>
      </c>
      <c r="F222" t="s">
        <v>92</v>
      </c>
      <c r="G222" t="s">
        <v>174</v>
      </c>
      <c r="H222" t="s">
        <v>175</v>
      </c>
      <c r="I222" t="s">
        <v>36</v>
      </c>
      <c r="J222" t="s">
        <v>100</v>
      </c>
      <c r="K222" t="s">
        <v>96</v>
      </c>
      <c r="L222">
        <v>2</v>
      </c>
      <c r="M222">
        <v>249.12</v>
      </c>
      <c r="N222">
        <v>281.5056</v>
      </c>
      <c r="O222">
        <v>13</v>
      </c>
      <c r="P222">
        <v>498.24</v>
      </c>
      <c r="Q222">
        <v>64.77</v>
      </c>
      <c r="R222">
        <v>563.01</v>
      </c>
      <c r="S222" t="s">
        <v>111</v>
      </c>
    </row>
    <row r="223" spans="1:19">
      <c r="A223" t="s">
        <v>173</v>
      </c>
      <c r="B223" t="s">
        <v>88</v>
      </c>
      <c r="C223" t="s">
        <v>89</v>
      </c>
      <c r="D223" t="s">
        <v>90</v>
      </c>
      <c r="E223" t="s">
        <v>91</v>
      </c>
      <c r="F223" t="s">
        <v>92</v>
      </c>
      <c r="G223" t="s">
        <v>174</v>
      </c>
      <c r="H223" t="s">
        <v>175</v>
      </c>
      <c r="I223" t="s">
        <v>45</v>
      </c>
      <c r="J223" t="s">
        <v>103</v>
      </c>
      <c r="K223" t="s">
        <v>96</v>
      </c>
      <c r="L223">
        <v>2</v>
      </c>
      <c r="M223">
        <v>965.92</v>
      </c>
      <c r="N223">
        <v>1091.4896</v>
      </c>
      <c r="O223">
        <v>13</v>
      </c>
      <c r="P223">
        <v>1931.84</v>
      </c>
      <c r="Q223">
        <v>251.14</v>
      </c>
      <c r="R223">
        <v>2182.98</v>
      </c>
      <c r="S223" t="s">
        <v>111</v>
      </c>
    </row>
    <row r="224" spans="1:19">
      <c r="A224" t="s">
        <v>173</v>
      </c>
      <c r="B224" t="s">
        <v>88</v>
      </c>
      <c r="C224" t="s">
        <v>89</v>
      </c>
      <c r="D224" t="s">
        <v>90</v>
      </c>
      <c r="E224" t="s">
        <v>91</v>
      </c>
      <c r="F224" t="s">
        <v>92</v>
      </c>
      <c r="G224" t="s">
        <v>174</v>
      </c>
      <c r="H224" t="s">
        <v>175</v>
      </c>
      <c r="I224" t="s">
        <v>42</v>
      </c>
      <c r="J224" t="s">
        <v>131</v>
      </c>
      <c r="K224" t="s">
        <v>96</v>
      </c>
      <c r="L224">
        <v>27</v>
      </c>
      <c r="M224">
        <v>833.86</v>
      </c>
      <c r="N224">
        <v>942.2618</v>
      </c>
      <c r="O224">
        <v>13</v>
      </c>
      <c r="P224">
        <v>22514.22</v>
      </c>
      <c r="Q224">
        <v>2926.85</v>
      </c>
      <c r="R224">
        <v>25441.07</v>
      </c>
      <c r="S224" t="s">
        <v>111</v>
      </c>
    </row>
    <row r="225" spans="1:19">
      <c r="A225" t="s">
        <v>173</v>
      </c>
      <c r="B225" t="s">
        <v>88</v>
      </c>
      <c r="C225" t="s">
        <v>89</v>
      </c>
      <c r="D225" t="s">
        <v>90</v>
      </c>
      <c r="E225" t="s">
        <v>91</v>
      </c>
      <c r="F225" t="s">
        <v>92</v>
      </c>
      <c r="G225" t="s">
        <v>174</v>
      </c>
      <c r="H225" t="s">
        <v>175</v>
      </c>
      <c r="I225" t="s">
        <v>33</v>
      </c>
      <c r="J225" t="s">
        <v>126</v>
      </c>
      <c r="K225" t="s">
        <v>96</v>
      </c>
      <c r="L225">
        <v>49</v>
      </c>
      <c r="M225">
        <v>570</v>
      </c>
      <c r="N225">
        <v>644.1</v>
      </c>
      <c r="O225">
        <v>13</v>
      </c>
      <c r="P225">
        <v>27930</v>
      </c>
      <c r="Q225">
        <v>3630.9</v>
      </c>
      <c r="R225">
        <v>31560.9</v>
      </c>
      <c r="S225" t="s">
        <v>111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3"/>
  <sheetViews>
    <sheetView workbookViewId="0">
      <selection activeCell="A1" sqref="$A1:$XFD3"/>
    </sheetView>
  </sheetViews>
  <sheetFormatPr defaultColWidth="9" defaultRowHeight="13.5" outlineLevelRow="2"/>
  <sheetData>
    <row r="1" spans="1:19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25</v>
      </c>
      <c r="J1" t="s">
        <v>26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  <c r="R1" t="s">
        <v>28</v>
      </c>
      <c r="S1" t="s">
        <v>84</v>
      </c>
    </row>
    <row r="2" spans="1:18">
      <c r="A2" t="s">
        <v>98</v>
      </c>
      <c r="B2" t="s">
        <v>88</v>
      </c>
      <c r="C2" t="s">
        <v>89</v>
      </c>
      <c r="D2" t="s">
        <v>90</v>
      </c>
      <c r="E2" t="s">
        <v>176</v>
      </c>
      <c r="F2" t="s">
        <v>177</v>
      </c>
      <c r="G2" t="s">
        <v>93</v>
      </c>
      <c r="H2" t="s">
        <v>178</v>
      </c>
      <c r="L2">
        <v>-1</v>
      </c>
      <c r="M2">
        <v>276082.06</v>
      </c>
      <c r="N2">
        <v>311972.7278</v>
      </c>
      <c r="O2">
        <v>13</v>
      </c>
      <c r="P2">
        <v>-276082.06</v>
      </c>
      <c r="Q2">
        <v>-35890.67</v>
      </c>
      <c r="R2">
        <v>-311972.73</v>
      </c>
    </row>
    <row r="3" spans="1:19">
      <c r="A3" t="s">
        <v>121</v>
      </c>
      <c r="B3" t="s">
        <v>88</v>
      </c>
      <c r="C3" t="s">
        <v>89</v>
      </c>
      <c r="D3" t="s">
        <v>90</v>
      </c>
      <c r="E3" t="s">
        <v>179</v>
      </c>
      <c r="F3" t="s">
        <v>92</v>
      </c>
      <c r="G3" t="s">
        <v>122</v>
      </c>
      <c r="H3" t="s">
        <v>123</v>
      </c>
      <c r="I3" t="s">
        <v>37</v>
      </c>
      <c r="J3" t="s">
        <v>133</v>
      </c>
      <c r="K3" t="s">
        <v>96</v>
      </c>
      <c r="L3">
        <v>-21</v>
      </c>
      <c r="M3">
        <v>6.43</v>
      </c>
      <c r="N3">
        <v>7.2659</v>
      </c>
      <c r="O3">
        <v>13</v>
      </c>
      <c r="P3">
        <v>-135.03</v>
      </c>
      <c r="Q3">
        <v>-17.55</v>
      </c>
      <c r="R3">
        <v>-152.58</v>
      </c>
      <c r="S3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配送费用</vt:lpstr>
      <vt:lpstr>配送明细</vt:lpstr>
      <vt:lpstr>不冲减明细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。。。。。。。。</cp:lastModifiedBy>
  <dcterms:created xsi:type="dcterms:W3CDTF">2021-03-31T01:06:00Z</dcterms:created>
  <dcterms:modified xsi:type="dcterms:W3CDTF">2022-03-09T01:44:23Z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D6611A501E174053910DFDADE08F6FB1</vt:lpwstr>
  </property>
  <property fmtid="{D5CDD505-2E9C-101B-9397-08002B2CF9AE}" pid="3" name="KSOProductBuildVer">
    <vt:lpwstr>2052-11.1.0.11365</vt:lpwstr>
  </property>
</Properties>
</file>