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13_ncr:1_{6117ABCC-149E-46C4-AD3C-94F6C1BFDB44}" xr6:coauthVersionLast="47" xr6:coauthVersionMax="47" xr10:uidLastSave="{00000000-0000-0000-0000-000000000000}"/>
  <bookViews>
    <workbookView xWindow="-108" yWindow="-108" windowWidth="23256" windowHeight="12720" firstSheet="3" activeTab="3" xr2:uid="{00000000-000D-0000-FFFF-FFFF00000000}"/>
  </bookViews>
  <sheets>
    <sheet name="广亿GY-取消" sheetId="4" state="hidden" r:id="rId1"/>
    <sheet name="广亿 (2)GY" sheetId="5" state="hidden" r:id="rId2"/>
    <sheet name="广亿 (3)ZY" sheetId="6" state="hidden" r:id="rId3"/>
    <sheet name="广亿1" sheetId="11" r:id="rId4"/>
    <sheet name="广亿GY (M4)" sheetId="7" state="hidden" r:id="rId5"/>
    <sheet name="广亿GY (M3)" sheetId="9" state="hidden" r:id="rId6"/>
    <sheet name="Sheet2" sheetId="2" r:id="rId7"/>
    <sheet name="Sheet3" sheetId="3" r:id="rId8"/>
  </sheets>
  <externalReferences>
    <externalReference r:id="rId9"/>
    <externalReference r:id="rId10"/>
  </externalReferences>
  <definedNames>
    <definedName name="_xlnm.Print_Area" localSheetId="3">广亿1!$A$1:$K$23</definedName>
    <definedName name="_xlnm.Print_Area" localSheetId="5">'广亿GY (M3)'!$A$1:$J$31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7" l="1"/>
  <c r="P11" i="7"/>
  <c r="P9" i="7"/>
  <c r="P10" i="9"/>
  <c r="P11" i="9"/>
  <c r="P12" i="9"/>
  <c r="P13" i="9"/>
  <c r="P9" i="9"/>
  <c r="P14" i="9"/>
  <c r="M10" i="9"/>
  <c r="M11" i="9"/>
  <c r="M12" i="9"/>
  <c r="M13" i="9"/>
  <c r="M9" i="9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9" i="4"/>
  <c r="N14" i="4"/>
  <c r="N13" i="4"/>
  <c r="N12" i="4"/>
  <c r="N11" i="4"/>
  <c r="N10" i="4"/>
  <c r="N9" i="4"/>
</calcChain>
</file>

<file path=xl/sharedStrings.xml><?xml version="1.0" encoding="utf-8"?>
<sst xmlns="http://schemas.openxmlformats.org/spreadsheetml/2006/main" count="419" uniqueCount="187">
  <si>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</si>
  <si>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黄骅市广亿汽车部件有限公司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</si>
  <si>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</si>
  <si>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</si>
  <si>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</si>
  <si>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</si>
  <si>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</si>
  <si>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</si>
  <si>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</si>
  <si>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</si>
  <si>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</si>
  <si>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</si>
  <si>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</si>
  <si>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REM0001770</t>
  </si>
  <si>
    <t>奥铃升级宽车主杆左</t>
  </si>
  <si>
    <t>02.01.02.281</t>
  </si>
  <si>
    <t>件</t>
  </si>
  <si>
    <t>REM0001771</t>
  </si>
  <si>
    <t>奥铃升级宽车主杆右</t>
  </si>
  <si>
    <t>02.01.02.282</t>
  </si>
  <si>
    <t>REM0001749</t>
  </si>
  <si>
    <t>奥铃升级窄车主杆左</t>
  </si>
  <si>
    <t>02.01.02.286</t>
  </si>
  <si>
    <t>REM0001763</t>
  </si>
  <si>
    <t>奥铃升级窄车主杆右</t>
  </si>
  <si>
    <t>02.01.02.287</t>
  </si>
  <si>
    <t>REM0000979</t>
  </si>
  <si>
    <t>ETX2280主杆（喷涂）</t>
  </si>
  <si>
    <t>02.01.02.302</t>
  </si>
  <si>
    <t>SLT0001676</t>
  </si>
  <si>
    <t>M31RB正司机座盆</t>
  </si>
  <si>
    <t>02.12.25.018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</si>
  <si>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</si>
  <si>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</si>
  <si>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</si>
  <si>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</si>
  <si>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</si>
  <si>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</si>
  <si>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</si>
  <si>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5" type="noConversion"/>
  </si>
  <si>
    <t>SHT0001854</t>
  </si>
  <si>
    <t>X3000左纵梁</t>
  </si>
  <si>
    <t>02.03.37.020</t>
  </si>
  <si>
    <t>件</t>
    <phoneticPr fontId="5" type="noConversion"/>
  </si>
  <si>
    <t>SHT0001855</t>
  </si>
  <si>
    <t>X3000右纵梁</t>
  </si>
  <si>
    <t>02.03.37.021</t>
  </si>
  <si>
    <t>SHT0001861</t>
  </si>
  <si>
    <t>X3000下框右纵梁</t>
  </si>
  <si>
    <t>02.03.37.022</t>
  </si>
  <si>
    <t>SHT0001860</t>
  </si>
  <si>
    <t>X3000下框左纵梁</t>
  </si>
  <si>
    <t>02.03.37.023</t>
  </si>
  <si>
    <t>REM0003012</t>
  </si>
  <si>
    <t>奥驰镜座支撑板</t>
  </si>
  <si>
    <t>02.03.48.028</t>
  </si>
  <si>
    <t>REM0003013</t>
  </si>
  <si>
    <t>钢珠垫板</t>
  </si>
  <si>
    <t>02.03.48.029</t>
  </si>
  <si>
    <t>REM0002931</t>
    <phoneticPr fontId="5" type="noConversion"/>
  </si>
  <si>
    <t>2200改型加长左镜杆</t>
    <phoneticPr fontId="5" type="noConversion"/>
  </si>
  <si>
    <t>02.01.02.101</t>
    <phoneticPr fontId="5" type="noConversion"/>
  </si>
  <si>
    <t>REM0002932</t>
  </si>
  <si>
    <t>2200改型加长右镜杆</t>
    <phoneticPr fontId="5" type="noConversion"/>
  </si>
  <si>
    <t>02.01.02.102A</t>
    <phoneticPr fontId="5" type="noConversion"/>
  </si>
  <si>
    <t>RSM0000300</t>
    <phoneticPr fontId="5" type="noConversion"/>
  </si>
  <si>
    <t>奥驰补盲镜上卡子</t>
    <phoneticPr fontId="5" type="noConversion"/>
  </si>
  <si>
    <t>02.03.48.007</t>
    <phoneticPr fontId="5" type="noConversion"/>
  </si>
  <si>
    <t>02.12.08.288</t>
  </si>
  <si>
    <t>K1单人背骨架（窄体三排）</t>
  </si>
  <si>
    <t>SLT0001102</t>
  </si>
  <si>
    <t>02.12.08.286</t>
  </si>
  <si>
    <t>K1单人背骨架（窄体四排）</t>
  </si>
  <si>
    <t>SLT0002031</t>
  </si>
  <si>
    <t>02.12.08.287</t>
  </si>
  <si>
    <t>K1乘客三人背骨架（窄体）</t>
  </si>
  <si>
    <t>SLT0001106</t>
  </si>
  <si>
    <t>02.12.08.301</t>
  </si>
  <si>
    <t>K1乘客双人背骨架（窄体）</t>
  </si>
  <si>
    <t>SLT0001104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</si>
  <si>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1913006</t>
    </r>
    <r>
      <rPr>
        <b/>
        <sz val="9"/>
        <rFont val="楷体_GB2312"/>
        <family val="3"/>
        <charset val="134"/>
      </rPr>
      <t>）</t>
    </r>
    <phoneticPr fontId="5" type="noConversion"/>
  </si>
  <si>
    <t xml:space="preserve">                          协议编号：HBZYXY-2021-047-01</t>
    <phoneticPr fontId="1" type="noConversion"/>
  </si>
  <si>
    <t>件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</si>
  <si>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</si>
  <si>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</si>
  <si>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RSM0000117</t>
  </si>
  <si>
    <t>济南轻卡补盲镜杆</t>
  </si>
  <si>
    <t>02.01.02.316</t>
  </si>
  <si>
    <t>件</t>
    <phoneticPr fontId="5" type="noConversion"/>
  </si>
  <si>
    <t>REM0000962</t>
  </si>
  <si>
    <t>H2左镜杆</t>
    <phoneticPr fontId="1" type="noConversion"/>
  </si>
  <si>
    <t>02.01.02.337</t>
    <phoneticPr fontId="1" type="noConversion"/>
  </si>
  <si>
    <t>REM0001016</t>
  </si>
  <si>
    <t>H2右镜杆</t>
    <phoneticPr fontId="1" type="noConversion"/>
  </si>
  <si>
    <t>02.01.02.338</t>
    <phoneticPr fontId="1" type="noConversion"/>
  </si>
  <si>
    <t>REM0000309</t>
  </si>
  <si>
    <t>江淮左镜杆</t>
    <phoneticPr fontId="1" type="noConversion"/>
  </si>
  <si>
    <t>02.01.02.346</t>
    <phoneticPr fontId="1" type="noConversion"/>
  </si>
  <si>
    <t>REM0000314</t>
  </si>
  <si>
    <t>江淮右镜杆</t>
    <phoneticPr fontId="1" type="noConversion"/>
  </si>
  <si>
    <t>02.01.02.347</t>
  </si>
  <si>
    <t>码头车右置左镜杆</t>
    <phoneticPr fontId="1" type="noConversion"/>
  </si>
  <si>
    <t>02.01.02.348</t>
    <phoneticPr fontId="1" type="noConversion"/>
  </si>
  <si>
    <t>REM0001730</t>
  </si>
  <si>
    <t>奥驰V左镜杆</t>
    <phoneticPr fontId="1" type="noConversion"/>
  </si>
  <si>
    <t>02.01.02.255</t>
    <phoneticPr fontId="1" type="noConversion"/>
  </si>
  <si>
    <t>REM0001734</t>
  </si>
  <si>
    <t>奥驰V右镜杆</t>
    <phoneticPr fontId="1" type="noConversion"/>
  </si>
  <si>
    <t>02.01.02.256</t>
  </si>
  <si>
    <t>REM0000973</t>
  </si>
  <si>
    <t>ETX窄车主镜杆</t>
    <phoneticPr fontId="1" type="noConversion"/>
  </si>
  <si>
    <t>02.01.02.349</t>
    <phoneticPr fontId="1" type="noConversion"/>
  </si>
  <si>
    <t>SLT0002519</t>
  </si>
  <si>
    <t>1730钢丝座</t>
    <phoneticPr fontId="1" type="noConversion"/>
  </si>
  <si>
    <t>02.12.23.007</t>
    <phoneticPr fontId="1" type="noConversion"/>
  </si>
  <si>
    <t>SHT0000643</t>
  </si>
  <si>
    <t>标准中间座</t>
  </si>
  <si>
    <t>SHT0000674</t>
  </si>
  <si>
    <t>经济中间座</t>
  </si>
  <si>
    <t>SHT0000656</t>
  </si>
  <si>
    <t>右置标准中间座</t>
  </si>
  <si>
    <t>SHT0000659</t>
  </si>
  <si>
    <t>右置经济中间座</t>
  </si>
  <si>
    <t>SHT0000564</t>
  </si>
  <si>
    <t>02.12.31.036</t>
  </si>
  <si>
    <t>02.12.31.044</t>
  </si>
  <si>
    <t>02.12.31.041</t>
  </si>
  <si>
    <t>02.12.31.042</t>
  </si>
  <si>
    <t>02.12.31.025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</si>
  <si>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</si>
  <si>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</si>
  <si>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</si>
  <si>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2280重卡中间座骨架</t>
    <phoneticPr fontId="1" type="noConversion"/>
  </si>
  <si>
    <t>SLT0001102</t>
    <phoneticPr fontId="5" type="noConversion"/>
  </si>
  <si>
    <t>SLT0002031</t>
    <phoneticPr fontId="5" type="noConversion"/>
  </si>
  <si>
    <t>SLT0001106</t>
    <phoneticPr fontId="5" type="noConversion"/>
  </si>
  <si>
    <t>SLT0001104</t>
    <phoneticPr fontId="5" type="noConversion"/>
  </si>
  <si>
    <t xml:space="preserve">                          协议编号：HBZYXY-2021-047-02</t>
    <phoneticPr fontId="1" type="noConversion"/>
  </si>
  <si>
    <t>潍坊</t>
    <phoneticPr fontId="1" type="noConversion"/>
  </si>
  <si>
    <t>河北</t>
    <phoneticPr fontId="1" type="noConversion"/>
  </si>
  <si>
    <t>2020年</t>
    <phoneticPr fontId="1" type="noConversion"/>
  </si>
  <si>
    <t>2021年</t>
    <phoneticPr fontId="1" type="noConversion"/>
  </si>
  <si>
    <t>SLT0000775</t>
  </si>
  <si>
    <t>SLT0000782</t>
  </si>
  <si>
    <t>SLT0000802</t>
  </si>
  <si>
    <t>EA</t>
    <phoneticPr fontId="1" type="noConversion"/>
  </si>
  <si>
    <t>M4左侧护板</t>
  </si>
  <si>
    <t>M4正司机背</t>
  </si>
  <si>
    <t>M4副司机背</t>
  </si>
  <si>
    <t>2021年核价</t>
    <phoneticPr fontId="1" type="noConversion"/>
  </si>
  <si>
    <t>2020年至今使用量</t>
    <phoneticPr fontId="1" type="noConversion"/>
  </si>
  <si>
    <t>后视镜</t>
    <phoneticPr fontId="1" type="noConversion"/>
  </si>
  <si>
    <t>座椅转临采</t>
    <phoneticPr fontId="1" type="noConversion"/>
  </si>
  <si>
    <t>停用</t>
    <phoneticPr fontId="1" type="noConversion"/>
  </si>
  <si>
    <t>2021年4月归属</t>
    <phoneticPr fontId="1" type="noConversion"/>
  </si>
  <si>
    <t>SLT0000098</t>
  </si>
  <si>
    <t>M3右舵1800副座</t>
  </si>
  <si>
    <t>SLT0000144</t>
  </si>
  <si>
    <t>M3右舵1995副座</t>
  </si>
  <si>
    <t>SLT0000104</t>
  </si>
  <si>
    <t>M3副司机坐垫骨架1800整体</t>
  </si>
  <si>
    <t>SLT0000080</t>
  </si>
  <si>
    <t>M3副司机坐垫骨架1800分体</t>
  </si>
  <si>
    <t>SLT0000012</t>
  </si>
  <si>
    <t>M3右舵1695副司机背</t>
  </si>
  <si>
    <t>潍坊2020年</t>
    <phoneticPr fontId="1" type="noConversion"/>
  </si>
  <si>
    <t>河北2021年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</si>
  <si>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</si>
  <si>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协议编号：HBZYXY-2021-047-0</t>
    </r>
    <r>
      <rPr>
        <b/>
        <sz val="12"/>
        <rFont val="微软雅黑"/>
        <family val="3"/>
        <charset val="134"/>
      </rPr>
      <t>3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</si>
  <si>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微软雅黑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</si>
  <si>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报价</t>
    <phoneticPr fontId="1" type="noConversion"/>
  </si>
  <si>
    <t>数量-月</t>
    <phoneticPr fontId="1" type="noConversion"/>
  </si>
  <si>
    <t>核算价</t>
    <phoneticPr fontId="1" type="noConversion"/>
  </si>
  <si>
    <t>潍坊2020年</t>
  </si>
  <si>
    <t>河北2021年</t>
  </si>
  <si>
    <t>河北2022年</t>
  </si>
  <si>
    <r>
      <t xml:space="preserve">                          协议编号：HBZYXY-2022-037</t>
    </r>
    <r>
      <rPr>
        <b/>
        <sz val="12"/>
        <rFont val="宋体"/>
        <family val="3"/>
        <charset val="134"/>
      </rPr>
      <t>-01</t>
    </r>
    <phoneticPr fontId="1" type="noConversion"/>
  </si>
  <si>
    <t>SLT0000596</t>
    <phoneticPr fontId="1" type="noConversion"/>
  </si>
  <si>
    <t>K1窄车地板挂钩</t>
    <phoneticPr fontId="1" type="noConversion"/>
  </si>
  <si>
    <t>SLT0000523</t>
    <phoneticPr fontId="1" type="noConversion"/>
  </si>
  <si>
    <t>K1宽车地板挂钩</t>
    <phoneticPr fontId="1" type="noConversion"/>
  </si>
  <si>
    <t>SLT0002701</t>
    <phoneticPr fontId="1" type="noConversion"/>
  </si>
  <si>
    <t>K1-6486十人铰链（大）</t>
    <phoneticPr fontId="1" type="noConversion"/>
  </si>
  <si>
    <r>
      <t>三、价格执行期从</t>
    </r>
    <r>
      <rPr>
        <u/>
        <sz val="12"/>
        <rFont val="Microsoft YaHei UI"/>
        <family val="3"/>
        <charset val="134"/>
      </rPr>
      <t>供货之日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</si>
  <si>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广亿未税报价（河北）</t>
    <phoneticPr fontId="1" type="noConversion"/>
  </si>
  <si>
    <t>2022.4.16</t>
    <phoneticPr fontId="1" type="noConversion"/>
  </si>
  <si>
    <t>未税目标价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</si>
</sst>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0"/>
      <name val="Arial"/>
      <family val="2"/>
    </font>
    <font>
      <sz val="8.25"/>
      <name val="Microsoft Sans Serif"/>
      <family val="2"/>
    </font>
    <font>
      <u/>
      <sz val="12"/>
      <name val="微软雅黑"/>
      <family val="3"/>
      <charset val="134"/>
    </font>
    <font>
      <b/>
      <sz val="12"/>
      <name val="微软雅黑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0"/>
      <name val="宋体"/>
      <family val="3"/>
      <charset val="134"/>
      <scheme val="minor"/>
    </font>
    <font>
      <b/>
      <sz val="12"/>
      <name val="宋体"/>
      <family val="3"/>
      <charset val="134"/>
    </font>
    <font>
      <u/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  <xf numFmtId="9" fontId="29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6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9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shrinkToFit="1"/>
    </xf>
    <xf numFmtId="176" fontId="15" fillId="0" borderId="11" xfId="1" applyNumberFormat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/>
    </xf>
    <xf numFmtId="178" fontId="16" fillId="2" borderId="6" xfId="1" applyNumberFormat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shrinkToFit="1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shrinkToFi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8" fontId="16" fillId="2" borderId="12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/>
    </xf>
    <xf numFmtId="0" fontId="21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176" fontId="15" fillId="2" borderId="16" xfId="1" applyNumberFormat="1" applyFont="1" applyFill="1" applyBorder="1" applyAlignment="1">
      <alignment horizontal="center" vertical="center" wrapText="1"/>
    </xf>
    <xf numFmtId="176" fontId="15" fillId="2" borderId="17" xfId="1" applyNumberFormat="1" applyFont="1" applyFill="1" applyBorder="1" applyAlignment="1">
      <alignment horizontal="center" vertical="center" shrinkToFit="1"/>
    </xf>
    <xf numFmtId="0" fontId="2" fillId="0" borderId="0" xfId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 wrapText="1"/>
    </xf>
    <xf numFmtId="180" fontId="15" fillId="0" borderId="2" xfId="1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180" fontId="15" fillId="0" borderId="10" xfId="1" applyNumberFormat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176" fontId="15" fillId="2" borderId="2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23" fillId="0" borderId="10" xfId="1" applyFont="1" applyFill="1" applyBorder="1" applyAlignment="1">
      <alignment horizontal="center" vertical="center" wrapText="1"/>
    </xf>
    <xf numFmtId="0" fontId="23" fillId="2" borderId="10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180" fontId="15" fillId="0" borderId="6" xfId="1" applyNumberFormat="1" applyFont="1" applyFill="1" applyBorder="1" applyAlignment="1">
      <alignment horizontal="center" vertical="center" wrapText="1"/>
    </xf>
    <xf numFmtId="180" fontId="15" fillId="0" borderId="8" xfId="1" applyNumberFormat="1" applyFont="1" applyFill="1" applyBorder="1" applyAlignment="1">
      <alignment horizontal="center" vertical="center" wrapText="1"/>
    </xf>
    <xf numFmtId="0" fontId="16" fillId="0" borderId="10" xfId="1" applyFont="1" applyFill="1" applyBorder="1" applyAlignment="1">
      <alignment horizontal="center" vertical="center" shrinkToFit="1"/>
    </xf>
    <xf numFmtId="0" fontId="21" fillId="0" borderId="10" xfId="1" applyFont="1" applyFill="1" applyBorder="1" applyAlignment="1">
      <alignment horizontal="center" vertical="center" wrapText="1"/>
    </xf>
    <xf numFmtId="180" fontId="15" fillId="0" borderId="0" xfId="1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176" fontId="11" fillId="0" borderId="10" xfId="2" applyNumberFormat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 wrapText="1"/>
    </xf>
    <xf numFmtId="180" fontId="15" fillId="0" borderId="5" xfId="1" applyNumberFormat="1" applyFont="1" applyFill="1" applyBorder="1" applyAlignment="1">
      <alignment horizontal="center" vertical="center" wrapText="1"/>
    </xf>
    <xf numFmtId="176" fontId="15" fillId="0" borderId="15" xfId="1" applyNumberFormat="1" applyFont="1" applyFill="1" applyBorder="1" applyAlignment="1">
      <alignment horizontal="center" vertical="center" shrinkToFit="1"/>
    </xf>
    <xf numFmtId="49" fontId="23" fillId="2" borderId="10" xfId="0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76" fontId="23" fillId="0" borderId="10" xfId="2" applyNumberFormat="1" applyFont="1" applyFill="1" applyBorder="1" applyAlignment="1">
      <alignment horizontal="center" vertical="center" wrapText="1"/>
    </xf>
    <xf numFmtId="49" fontId="23" fillId="2" borderId="6" xfId="0" applyNumberFormat="1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6" fontId="23" fillId="0" borderId="6" xfId="2" applyNumberFormat="1" applyFont="1" applyFill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" fillId="0" borderId="2" xfId="1" applyBorder="1">
      <alignment vertical="center"/>
    </xf>
    <xf numFmtId="0" fontId="11" fillId="2" borderId="19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8" fontId="16" fillId="0" borderId="10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" fillId="0" borderId="10" xfId="1" applyBorder="1" applyAlignment="1">
      <alignment horizontal="center" vertical="center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6" fontId="15" fillId="2" borderId="10" xfId="1" applyNumberFormat="1" applyFont="1" applyFill="1" applyBorder="1" applyAlignment="1">
      <alignment horizontal="center" vertical="center" shrinkToFit="1"/>
    </xf>
    <xf numFmtId="0" fontId="21" fillId="0" borderId="0" xfId="1" applyFont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shrinkToFit="1"/>
    </xf>
    <xf numFmtId="9" fontId="2" fillId="0" borderId="0" xfId="13" applyFont="1" applyAlignment="1">
      <alignment horizontal="center"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vertical="center" shrinkToFit="1"/>
    </xf>
    <xf numFmtId="0" fontId="2" fillId="0" borderId="0" xfId="1" applyAlignment="1">
      <alignment horizontal="left" vertical="center"/>
    </xf>
    <xf numFmtId="176" fontId="14" fillId="0" borderId="10" xfId="2" applyNumberFormat="1" applyFont="1" applyBorder="1" applyAlignment="1">
      <alignment horizontal="center" vertical="center" wrapText="1"/>
    </xf>
    <xf numFmtId="176" fontId="11" fillId="0" borderId="1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7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7" fillId="2" borderId="0" xfId="1" applyFont="1" applyFill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6" xfId="1" applyNumberFormat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177" fontId="11" fillId="2" borderId="15" xfId="1" applyNumberFormat="1" applyFont="1" applyFill="1" applyBorder="1" applyAlignment="1">
      <alignment horizontal="center" vertical="center" shrinkToFit="1"/>
    </xf>
    <xf numFmtId="177" fontId="11" fillId="2" borderId="10" xfId="1" applyNumberFormat="1" applyFont="1" applyFill="1" applyBorder="1" applyAlignment="1">
      <alignment horizontal="center" vertical="center" shrinkToFit="1"/>
    </xf>
    <xf numFmtId="0" fontId="10" fillId="2" borderId="10" xfId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176" fontId="14" fillId="0" borderId="16" xfId="2" applyNumberFormat="1" applyFont="1" applyBorder="1" applyAlignment="1">
      <alignment horizontal="center" vertical="center" wrapText="1"/>
    </xf>
    <xf numFmtId="176" fontId="14" fillId="0" borderId="20" xfId="2" applyNumberFormat="1" applyFont="1" applyBorder="1" applyAlignment="1">
      <alignment horizontal="center" vertical="center" wrapText="1"/>
    </xf>
    <xf numFmtId="176" fontId="14" fillId="0" borderId="21" xfId="2" applyNumberFormat="1" applyFont="1" applyBorder="1" applyAlignment="1">
      <alignment horizontal="center" vertical="center" wrapText="1"/>
    </xf>
    <xf numFmtId="176" fontId="8" fillId="0" borderId="0" xfId="1" applyNumberFormat="1" applyFont="1" applyAlignment="1">
      <alignment vertical="center" wrapText="1"/>
    </xf>
    <xf numFmtId="176" fontId="18" fillId="0" borderId="0" xfId="1" applyNumberFormat="1" applyFont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10" xfId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left" vertical="center" shrinkToFit="1"/>
    </xf>
    <xf numFmtId="0" fontId="2" fillId="0" borderId="0" xfId="1" applyFill="1">
      <alignment vertical="center"/>
    </xf>
    <xf numFmtId="0" fontId="2" fillId="0" borderId="10" xfId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left" vertical="center"/>
    </xf>
    <xf numFmtId="0" fontId="24" fillId="0" borderId="10" xfId="1" applyFont="1" applyFill="1" applyBorder="1">
      <alignment vertical="center"/>
    </xf>
    <xf numFmtId="0" fontId="2" fillId="0" borderId="16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&#25104;&#26412;&#26680;&#31639;/&#24191;&#20159;/&#24191;&#20159;&#25253;&#40644;&#39557;&#33635;&#26124;&#35843;&#20215;&#28165;&#21333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56;&#33521;&#26684;/&#25104;&#26412;&#26680;&#31639;/&#24191;&#20159;/&#24191;&#20159;&#20351;&#29992;&#37327;/&#24191;&#20159;&#20351;&#29992;&#373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30坐垫骨架"/>
      <sheetName val="H4支架"/>
      <sheetName val="座盆"/>
      <sheetName val="三人"/>
      <sheetName val="双人 (3)"/>
      <sheetName val="单人 (2)"/>
      <sheetName val="单人"/>
      <sheetName val="欧马可支架"/>
      <sheetName val="2200镜杆"/>
      <sheetName val="23人背"/>
      <sheetName val="2280"/>
      <sheetName val="汇总"/>
      <sheetName val="汇总 (2)"/>
      <sheetName val="核算-初稿"/>
      <sheetName val="核算-终稿 (2)"/>
      <sheetName val="汇总 (核算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C4" t="str">
            <v>02.12.08.286</v>
          </cell>
          <cell r="D4" t="str">
            <v>单人背骨架（窄体三排）</v>
          </cell>
        </row>
        <row r="5">
          <cell r="C5" t="str">
            <v>02.12.08.288</v>
          </cell>
          <cell r="D5" t="str">
            <v>单人背骨架（窄四排）</v>
          </cell>
        </row>
        <row r="6">
          <cell r="C6" t="str">
            <v>02.12.08.287</v>
          </cell>
          <cell r="D6" t="str">
            <v>三人背骨架</v>
          </cell>
        </row>
        <row r="7">
          <cell r="C7" t="str">
            <v>02.12.08.301</v>
          </cell>
          <cell r="D7" t="str">
            <v>双人背骨架</v>
          </cell>
        </row>
        <row r="8">
          <cell r="C8" t="str">
            <v>02.12.08.313</v>
          </cell>
          <cell r="D8" t="str">
            <v>G7g9前翻双人靠背</v>
          </cell>
        </row>
        <row r="9">
          <cell r="C9" t="str">
            <v>02.12.08.314</v>
          </cell>
          <cell r="D9" t="str">
            <v>G7g9前翻三人靠背</v>
          </cell>
        </row>
        <row r="10">
          <cell r="C10" t="str">
            <v>02.01.02.302</v>
          </cell>
          <cell r="D10" t="str">
            <v>2280后视镜杆</v>
          </cell>
        </row>
        <row r="11">
          <cell r="C11" t="str">
            <v>02.03.06.036</v>
          </cell>
          <cell r="D11" t="str">
            <v>欧马可右舵右后支架</v>
          </cell>
        </row>
        <row r="12">
          <cell r="C12" t="str">
            <v>02.01.02.101</v>
          </cell>
          <cell r="D12" t="str">
            <v>2200改型镜杆左</v>
          </cell>
        </row>
        <row r="13">
          <cell r="C13" t="str">
            <v>02.01.02.102A</v>
          </cell>
          <cell r="D13" t="str">
            <v>2200改型镜杆加长右</v>
          </cell>
        </row>
        <row r="14">
          <cell r="C14" t="str">
            <v>02.12.23.007</v>
          </cell>
          <cell r="D14" t="str">
            <v>1730副座骨架</v>
          </cell>
        </row>
        <row r="15">
          <cell r="C15" t="str">
            <v>02.03.26.063</v>
          </cell>
          <cell r="D15" t="str">
            <v>H4上框右支架</v>
          </cell>
        </row>
        <row r="16">
          <cell r="C16" t="str">
            <v>02.03.26.064</v>
          </cell>
          <cell r="D16" t="str">
            <v>H4上框左支架</v>
          </cell>
        </row>
        <row r="17">
          <cell r="C17" t="str">
            <v>02.03.26.059</v>
          </cell>
          <cell r="D17" t="str">
            <v>H4下框右支架</v>
          </cell>
        </row>
        <row r="18">
          <cell r="C18" t="str">
            <v>02.03.26.060</v>
          </cell>
          <cell r="D18" t="str">
            <v>H4下框左支架</v>
          </cell>
        </row>
        <row r="19">
          <cell r="C19" t="str">
            <v>02.12.25.018</v>
          </cell>
          <cell r="D19" t="str">
            <v>M31RB司机座盆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入库序时簿"/>
    </sheetNames>
    <sheetDataSet>
      <sheetData sheetId="0">
        <row r="1">
          <cell r="AE1" t="str">
            <v>物料代码</v>
          </cell>
          <cell r="AF1" t="str">
            <v>数量</v>
          </cell>
        </row>
        <row r="2">
          <cell r="AE2" t="str">
            <v>02.01.02.101</v>
          </cell>
          <cell r="AF2">
            <v>1273</v>
          </cell>
        </row>
        <row r="3">
          <cell r="AE3" t="str">
            <v>02.01.02.102A</v>
          </cell>
          <cell r="AF3">
            <v>1248</v>
          </cell>
        </row>
        <row r="4">
          <cell r="AE4" t="str">
            <v>02.03.37.020</v>
          </cell>
          <cell r="AF4">
            <v>6458</v>
          </cell>
        </row>
        <row r="5">
          <cell r="AE5" t="str">
            <v>02.03.37.021</v>
          </cell>
          <cell r="AF5">
            <v>6458</v>
          </cell>
        </row>
        <row r="6">
          <cell r="AE6" t="str">
            <v>02.03.37.022</v>
          </cell>
          <cell r="AF6">
            <v>6478</v>
          </cell>
        </row>
        <row r="7">
          <cell r="AE7" t="str">
            <v>02.03.37.023</v>
          </cell>
          <cell r="AF7">
            <v>6483</v>
          </cell>
        </row>
        <row r="8">
          <cell r="AE8" t="str">
            <v>02.03.48.028</v>
          </cell>
          <cell r="AF8">
            <v>2000</v>
          </cell>
        </row>
        <row r="9">
          <cell r="AE9" t="str">
            <v>02.03.48.029</v>
          </cell>
          <cell r="AF9">
            <v>2000</v>
          </cell>
        </row>
        <row r="10">
          <cell r="AE10" t="str">
            <v>01.03.20.148</v>
          </cell>
          <cell r="AF10">
            <v>413</v>
          </cell>
        </row>
        <row r="11">
          <cell r="AE11" t="str">
            <v>01.03.20.005</v>
          </cell>
          <cell r="AF11">
            <v>264</v>
          </cell>
        </row>
        <row r="12">
          <cell r="AE12" t="str">
            <v>02.01.02.098</v>
          </cell>
          <cell r="AF12">
            <v>77</v>
          </cell>
        </row>
        <row r="13">
          <cell r="AE13" t="str">
            <v>02.01.02.099</v>
          </cell>
          <cell r="AF13">
            <v>80</v>
          </cell>
        </row>
        <row r="14">
          <cell r="AE14" t="str">
            <v>02.01.02.097</v>
          </cell>
          <cell r="AF14">
            <v>64</v>
          </cell>
        </row>
        <row r="15">
          <cell r="AE15" t="str">
            <v>02.01.02.143</v>
          </cell>
          <cell r="AF15">
            <v>513</v>
          </cell>
        </row>
        <row r="16">
          <cell r="AE16" t="str">
            <v>02.01.02.145</v>
          </cell>
          <cell r="AF16">
            <v>40</v>
          </cell>
        </row>
        <row r="17">
          <cell r="AE17" t="str">
            <v>02.01.02.207</v>
          </cell>
          <cell r="AF17">
            <v>75</v>
          </cell>
        </row>
        <row r="18">
          <cell r="AE18" t="str">
            <v>02.03.06.036</v>
          </cell>
          <cell r="AF18">
            <v>286</v>
          </cell>
        </row>
        <row r="19">
          <cell r="AE19" t="str">
            <v>02.01.05.069</v>
          </cell>
          <cell r="AF19">
            <v>92</v>
          </cell>
        </row>
        <row r="20">
          <cell r="AE20" t="str">
            <v>02.01.02.281</v>
          </cell>
          <cell r="AF20">
            <v>1291</v>
          </cell>
        </row>
        <row r="21">
          <cell r="AE21" t="str">
            <v>02.01.02.282</v>
          </cell>
          <cell r="AF21">
            <v>1294</v>
          </cell>
        </row>
        <row r="22">
          <cell r="AE22" t="str">
            <v>02.01.02.286</v>
          </cell>
          <cell r="AF22">
            <v>1577</v>
          </cell>
        </row>
        <row r="23">
          <cell r="AE23" t="str">
            <v>02.01.02.287</v>
          </cell>
          <cell r="AF23">
            <v>1617</v>
          </cell>
        </row>
        <row r="24">
          <cell r="AE24" t="str">
            <v>02.03.35.106</v>
          </cell>
          <cell r="AF24">
            <v>936</v>
          </cell>
        </row>
        <row r="25">
          <cell r="AE25" t="str">
            <v>02.03.35.107</v>
          </cell>
          <cell r="AF25">
            <v>586</v>
          </cell>
        </row>
        <row r="26">
          <cell r="AE26" t="str">
            <v>02.03.26.063</v>
          </cell>
          <cell r="AF26">
            <v>1343</v>
          </cell>
        </row>
        <row r="27">
          <cell r="AE27" t="str">
            <v>02.03.26.064</v>
          </cell>
          <cell r="AF27">
            <v>1445</v>
          </cell>
        </row>
        <row r="28">
          <cell r="AE28" t="str">
            <v>02.03.26.059</v>
          </cell>
          <cell r="AF28">
            <v>1513</v>
          </cell>
        </row>
        <row r="29">
          <cell r="AE29" t="str">
            <v>02.03.26.060</v>
          </cell>
          <cell r="AF29">
            <v>1473</v>
          </cell>
        </row>
        <row r="30">
          <cell r="AE30" t="str">
            <v>02.03.35.109</v>
          </cell>
          <cell r="AF30">
            <v>350</v>
          </cell>
        </row>
        <row r="31">
          <cell r="AE31" t="str">
            <v>02.01.02.302</v>
          </cell>
          <cell r="AF31">
            <v>12996</v>
          </cell>
        </row>
        <row r="32">
          <cell r="AE32" t="str">
            <v>02.01.02.307</v>
          </cell>
          <cell r="AF32">
            <v>1014</v>
          </cell>
        </row>
        <row r="33">
          <cell r="AE33" t="str">
            <v>02.01.02.324</v>
          </cell>
          <cell r="AF33">
            <v>40</v>
          </cell>
        </row>
        <row r="34">
          <cell r="AE34" t="str">
            <v>02.01.02.325</v>
          </cell>
          <cell r="AF34">
            <v>164</v>
          </cell>
        </row>
        <row r="35">
          <cell r="AE35" t="str">
            <v>02.01.05.089</v>
          </cell>
          <cell r="AF35">
            <v>130</v>
          </cell>
        </row>
        <row r="36">
          <cell r="AE36" t="str">
            <v>02.01.05.090</v>
          </cell>
          <cell r="AF36">
            <v>38</v>
          </cell>
        </row>
        <row r="37">
          <cell r="AE37" t="str">
            <v>02.01.02.312</v>
          </cell>
          <cell r="AF37">
            <v>116</v>
          </cell>
        </row>
        <row r="38">
          <cell r="AE38" t="str">
            <v>02.01.04.357</v>
          </cell>
          <cell r="AF38">
            <v>400</v>
          </cell>
        </row>
        <row r="39">
          <cell r="AE39" t="str">
            <v>02.12.08.313</v>
          </cell>
          <cell r="AF39">
            <v>1814</v>
          </cell>
        </row>
        <row r="40">
          <cell r="AE40" t="str">
            <v>02.12.08.314</v>
          </cell>
          <cell r="AF40">
            <v>1067</v>
          </cell>
        </row>
        <row r="41">
          <cell r="AE41" t="str">
            <v>02.12.25.018</v>
          </cell>
          <cell r="AF41">
            <v>421</v>
          </cell>
        </row>
        <row r="42">
          <cell r="AE42" t="str">
            <v>02.12.08.286</v>
          </cell>
          <cell r="AF42">
            <v>30</v>
          </cell>
        </row>
        <row r="43">
          <cell r="AE43" t="str">
            <v>02.12.08.287</v>
          </cell>
          <cell r="AF43">
            <v>30</v>
          </cell>
        </row>
        <row r="44">
          <cell r="AE44" t="str">
            <v>02.12.08.288</v>
          </cell>
          <cell r="AF44">
            <v>30</v>
          </cell>
        </row>
        <row r="45">
          <cell r="AE45" t="str">
            <v>02.12.08.301</v>
          </cell>
          <cell r="AF45">
            <v>60</v>
          </cell>
        </row>
        <row r="46">
          <cell r="AE46" t="str">
            <v>02.03.48.047</v>
          </cell>
          <cell r="AF46">
            <v>200</v>
          </cell>
        </row>
        <row r="47">
          <cell r="AE47" t="str">
            <v>02.01.02.107</v>
          </cell>
          <cell r="AF47">
            <v>7</v>
          </cell>
        </row>
        <row r="48">
          <cell r="AE48" t="str">
            <v>02.01.02.233</v>
          </cell>
          <cell r="AF48">
            <v>38</v>
          </cell>
        </row>
        <row r="49">
          <cell r="AE49" t="str">
            <v>02.01.02.236</v>
          </cell>
          <cell r="AF49">
            <v>61</v>
          </cell>
        </row>
        <row r="50">
          <cell r="AE50" t="str">
            <v>02.03.24.029A</v>
          </cell>
          <cell r="AF50">
            <v>4382</v>
          </cell>
        </row>
        <row r="51">
          <cell r="AE51" t="str">
            <v>02.01.02.024</v>
          </cell>
          <cell r="AF51">
            <v>10</v>
          </cell>
        </row>
        <row r="52">
          <cell r="AE52" t="str">
            <v>02.01.02.108</v>
          </cell>
          <cell r="AF52">
            <v>50</v>
          </cell>
        </row>
        <row r="53">
          <cell r="AE53" t="str">
            <v>02.01.02.316</v>
          </cell>
          <cell r="AF53">
            <v>400</v>
          </cell>
        </row>
        <row r="54">
          <cell r="AE54" t="str">
            <v>02.12.23.007</v>
          </cell>
          <cell r="AF54">
            <v>60</v>
          </cell>
        </row>
        <row r="55">
          <cell r="AE55" t="str">
            <v>02.01.05.043</v>
          </cell>
          <cell r="AF55">
            <v>4399</v>
          </cell>
        </row>
        <row r="56">
          <cell r="AE56" t="str">
            <v>02.01.02.219</v>
          </cell>
          <cell r="AF56">
            <v>22</v>
          </cell>
        </row>
        <row r="57">
          <cell r="AE57" t="str">
            <v>02.12.11.069</v>
          </cell>
          <cell r="AF57">
            <v>4</v>
          </cell>
        </row>
        <row r="58">
          <cell r="AE58" t="str">
            <v>01.03.05.004</v>
          </cell>
          <cell r="AF58">
            <v>2</v>
          </cell>
        </row>
        <row r="59">
          <cell r="AE59" t="str">
            <v>02.12.03.051</v>
          </cell>
          <cell r="AF59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opLeftCell="A28" workbookViewId="0">
      <selection activeCell="A45" sqref="A45:H45"/>
    </sheetView>
  </sheetViews>
  <sheetFormatPr defaultRowHeight="14.4"/>
  <cols>
    <col min="1" max="1" width="5.6640625" style="1" customWidth="1"/>
    <col min="2" max="2" width="14.33203125" style="1" customWidth="1"/>
    <col min="3" max="3" width="25.109375" style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9" width="20" style="1" customWidth="1"/>
    <col min="10" max="11" width="17.21875" style="1" customWidth="1"/>
    <col min="12" max="12" width="14.6640625" style="1" customWidth="1"/>
    <col min="13" max="258" width="9" style="1"/>
    <col min="259" max="259" width="5.6640625" style="1" customWidth="1"/>
    <col min="260" max="260" width="10.6640625" style="1" customWidth="1"/>
    <col min="261" max="261" width="26.88671875" style="1" bestFit="1" customWidth="1"/>
    <col min="262" max="262" width="13.77734375" style="1" customWidth="1"/>
    <col min="263" max="263" width="5.44140625" style="1" bestFit="1" customWidth="1"/>
    <col min="264" max="264" width="9" style="1"/>
    <col min="265" max="265" width="9.33203125" style="1" bestFit="1" customWidth="1"/>
    <col min="266" max="266" width="12.109375" style="1" customWidth="1"/>
    <col min="267" max="514" width="9" style="1"/>
    <col min="515" max="515" width="5.6640625" style="1" customWidth="1"/>
    <col min="516" max="516" width="10.6640625" style="1" customWidth="1"/>
    <col min="517" max="517" width="26.88671875" style="1" bestFit="1" customWidth="1"/>
    <col min="518" max="518" width="13.77734375" style="1" customWidth="1"/>
    <col min="519" max="519" width="5.44140625" style="1" bestFit="1" customWidth="1"/>
    <col min="520" max="520" width="9" style="1"/>
    <col min="521" max="521" width="9.33203125" style="1" bestFit="1" customWidth="1"/>
    <col min="522" max="522" width="12.109375" style="1" customWidth="1"/>
    <col min="523" max="770" width="9" style="1"/>
    <col min="771" max="771" width="5.6640625" style="1" customWidth="1"/>
    <col min="772" max="772" width="10.6640625" style="1" customWidth="1"/>
    <col min="773" max="773" width="26.88671875" style="1" bestFit="1" customWidth="1"/>
    <col min="774" max="774" width="13.77734375" style="1" customWidth="1"/>
    <col min="775" max="775" width="5.44140625" style="1" bestFit="1" customWidth="1"/>
    <col min="776" max="776" width="9" style="1"/>
    <col min="777" max="777" width="9.33203125" style="1" bestFit="1" customWidth="1"/>
    <col min="778" max="778" width="12.109375" style="1" customWidth="1"/>
    <col min="779" max="1026" width="9" style="1"/>
    <col min="1027" max="1027" width="5.6640625" style="1" customWidth="1"/>
    <col min="1028" max="1028" width="10.6640625" style="1" customWidth="1"/>
    <col min="1029" max="1029" width="26.88671875" style="1" bestFit="1" customWidth="1"/>
    <col min="1030" max="1030" width="13.77734375" style="1" customWidth="1"/>
    <col min="1031" max="1031" width="5.44140625" style="1" bestFit="1" customWidth="1"/>
    <col min="1032" max="1032" width="9" style="1"/>
    <col min="1033" max="1033" width="9.33203125" style="1" bestFit="1" customWidth="1"/>
    <col min="1034" max="1034" width="12.109375" style="1" customWidth="1"/>
    <col min="1035" max="1282" width="9" style="1"/>
    <col min="1283" max="1283" width="5.6640625" style="1" customWidth="1"/>
    <col min="1284" max="1284" width="10.6640625" style="1" customWidth="1"/>
    <col min="1285" max="1285" width="26.88671875" style="1" bestFit="1" customWidth="1"/>
    <col min="1286" max="1286" width="13.77734375" style="1" customWidth="1"/>
    <col min="1287" max="1287" width="5.44140625" style="1" bestFit="1" customWidth="1"/>
    <col min="1288" max="1288" width="9" style="1"/>
    <col min="1289" max="1289" width="9.33203125" style="1" bestFit="1" customWidth="1"/>
    <col min="1290" max="1290" width="12.109375" style="1" customWidth="1"/>
    <col min="1291" max="1538" width="9" style="1"/>
    <col min="1539" max="1539" width="5.6640625" style="1" customWidth="1"/>
    <col min="1540" max="1540" width="10.6640625" style="1" customWidth="1"/>
    <col min="1541" max="1541" width="26.88671875" style="1" bestFit="1" customWidth="1"/>
    <col min="1542" max="1542" width="13.77734375" style="1" customWidth="1"/>
    <col min="1543" max="1543" width="5.44140625" style="1" bestFit="1" customWidth="1"/>
    <col min="1544" max="1544" width="9" style="1"/>
    <col min="1545" max="1545" width="9.33203125" style="1" bestFit="1" customWidth="1"/>
    <col min="1546" max="1546" width="12.109375" style="1" customWidth="1"/>
    <col min="1547" max="1794" width="9" style="1"/>
    <col min="1795" max="1795" width="5.6640625" style="1" customWidth="1"/>
    <col min="1796" max="1796" width="10.6640625" style="1" customWidth="1"/>
    <col min="1797" max="1797" width="26.88671875" style="1" bestFit="1" customWidth="1"/>
    <col min="1798" max="1798" width="13.77734375" style="1" customWidth="1"/>
    <col min="1799" max="1799" width="5.44140625" style="1" bestFit="1" customWidth="1"/>
    <col min="1800" max="1800" width="9" style="1"/>
    <col min="1801" max="1801" width="9.33203125" style="1" bestFit="1" customWidth="1"/>
    <col min="1802" max="1802" width="12.109375" style="1" customWidth="1"/>
    <col min="1803" max="2050" width="9" style="1"/>
    <col min="2051" max="2051" width="5.6640625" style="1" customWidth="1"/>
    <col min="2052" max="2052" width="10.6640625" style="1" customWidth="1"/>
    <col min="2053" max="2053" width="26.88671875" style="1" bestFit="1" customWidth="1"/>
    <col min="2054" max="2054" width="13.77734375" style="1" customWidth="1"/>
    <col min="2055" max="2055" width="5.44140625" style="1" bestFit="1" customWidth="1"/>
    <col min="2056" max="2056" width="9" style="1"/>
    <col min="2057" max="2057" width="9.33203125" style="1" bestFit="1" customWidth="1"/>
    <col min="2058" max="2058" width="12.109375" style="1" customWidth="1"/>
    <col min="2059" max="2306" width="9" style="1"/>
    <col min="2307" max="2307" width="5.6640625" style="1" customWidth="1"/>
    <col min="2308" max="2308" width="10.6640625" style="1" customWidth="1"/>
    <col min="2309" max="2309" width="26.88671875" style="1" bestFit="1" customWidth="1"/>
    <col min="2310" max="2310" width="13.77734375" style="1" customWidth="1"/>
    <col min="2311" max="2311" width="5.44140625" style="1" bestFit="1" customWidth="1"/>
    <col min="2312" max="2312" width="9" style="1"/>
    <col min="2313" max="2313" width="9.33203125" style="1" bestFit="1" customWidth="1"/>
    <col min="2314" max="2314" width="12.109375" style="1" customWidth="1"/>
    <col min="2315" max="2562" width="9" style="1"/>
    <col min="2563" max="2563" width="5.6640625" style="1" customWidth="1"/>
    <col min="2564" max="2564" width="10.6640625" style="1" customWidth="1"/>
    <col min="2565" max="2565" width="26.88671875" style="1" bestFit="1" customWidth="1"/>
    <col min="2566" max="2566" width="13.77734375" style="1" customWidth="1"/>
    <col min="2567" max="2567" width="5.44140625" style="1" bestFit="1" customWidth="1"/>
    <col min="2568" max="2568" width="9" style="1"/>
    <col min="2569" max="2569" width="9.33203125" style="1" bestFit="1" customWidth="1"/>
    <col min="2570" max="2570" width="12.109375" style="1" customWidth="1"/>
    <col min="2571" max="2818" width="9" style="1"/>
    <col min="2819" max="2819" width="5.6640625" style="1" customWidth="1"/>
    <col min="2820" max="2820" width="10.6640625" style="1" customWidth="1"/>
    <col min="2821" max="2821" width="26.88671875" style="1" bestFit="1" customWidth="1"/>
    <col min="2822" max="2822" width="13.77734375" style="1" customWidth="1"/>
    <col min="2823" max="2823" width="5.44140625" style="1" bestFit="1" customWidth="1"/>
    <col min="2824" max="2824" width="9" style="1"/>
    <col min="2825" max="2825" width="9.33203125" style="1" bestFit="1" customWidth="1"/>
    <col min="2826" max="2826" width="12.109375" style="1" customWidth="1"/>
    <col min="2827" max="3074" width="9" style="1"/>
    <col min="3075" max="3075" width="5.6640625" style="1" customWidth="1"/>
    <col min="3076" max="3076" width="10.6640625" style="1" customWidth="1"/>
    <col min="3077" max="3077" width="26.88671875" style="1" bestFit="1" customWidth="1"/>
    <col min="3078" max="3078" width="13.77734375" style="1" customWidth="1"/>
    <col min="3079" max="3079" width="5.44140625" style="1" bestFit="1" customWidth="1"/>
    <col min="3080" max="3080" width="9" style="1"/>
    <col min="3081" max="3081" width="9.33203125" style="1" bestFit="1" customWidth="1"/>
    <col min="3082" max="3082" width="12.109375" style="1" customWidth="1"/>
    <col min="3083" max="3330" width="9" style="1"/>
    <col min="3331" max="3331" width="5.6640625" style="1" customWidth="1"/>
    <col min="3332" max="3332" width="10.6640625" style="1" customWidth="1"/>
    <col min="3333" max="3333" width="26.88671875" style="1" bestFit="1" customWidth="1"/>
    <col min="3334" max="3334" width="13.77734375" style="1" customWidth="1"/>
    <col min="3335" max="3335" width="5.44140625" style="1" bestFit="1" customWidth="1"/>
    <col min="3336" max="3336" width="9" style="1"/>
    <col min="3337" max="3337" width="9.33203125" style="1" bestFit="1" customWidth="1"/>
    <col min="3338" max="3338" width="12.109375" style="1" customWidth="1"/>
    <col min="3339" max="3586" width="9" style="1"/>
    <col min="3587" max="3587" width="5.6640625" style="1" customWidth="1"/>
    <col min="3588" max="3588" width="10.6640625" style="1" customWidth="1"/>
    <col min="3589" max="3589" width="26.88671875" style="1" bestFit="1" customWidth="1"/>
    <col min="3590" max="3590" width="13.77734375" style="1" customWidth="1"/>
    <col min="3591" max="3591" width="5.44140625" style="1" bestFit="1" customWidth="1"/>
    <col min="3592" max="3592" width="9" style="1"/>
    <col min="3593" max="3593" width="9.33203125" style="1" bestFit="1" customWidth="1"/>
    <col min="3594" max="3594" width="12.109375" style="1" customWidth="1"/>
    <col min="3595" max="3842" width="9" style="1"/>
    <col min="3843" max="3843" width="5.6640625" style="1" customWidth="1"/>
    <col min="3844" max="3844" width="10.6640625" style="1" customWidth="1"/>
    <col min="3845" max="3845" width="26.88671875" style="1" bestFit="1" customWidth="1"/>
    <col min="3846" max="3846" width="13.77734375" style="1" customWidth="1"/>
    <col min="3847" max="3847" width="5.44140625" style="1" bestFit="1" customWidth="1"/>
    <col min="3848" max="3848" width="9" style="1"/>
    <col min="3849" max="3849" width="9.33203125" style="1" bestFit="1" customWidth="1"/>
    <col min="3850" max="3850" width="12.109375" style="1" customWidth="1"/>
    <col min="3851" max="4098" width="9" style="1"/>
    <col min="4099" max="4099" width="5.6640625" style="1" customWidth="1"/>
    <col min="4100" max="4100" width="10.6640625" style="1" customWidth="1"/>
    <col min="4101" max="4101" width="26.88671875" style="1" bestFit="1" customWidth="1"/>
    <col min="4102" max="4102" width="13.77734375" style="1" customWidth="1"/>
    <col min="4103" max="4103" width="5.44140625" style="1" bestFit="1" customWidth="1"/>
    <col min="4104" max="4104" width="9" style="1"/>
    <col min="4105" max="4105" width="9.33203125" style="1" bestFit="1" customWidth="1"/>
    <col min="4106" max="4106" width="12.109375" style="1" customWidth="1"/>
    <col min="4107" max="4354" width="9" style="1"/>
    <col min="4355" max="4355" width="5.6640625" style="1" customWidth="1"/>
    <col min="4356" max="4356" width="10.6640625" style="1" customWidth="1"/>
    <col min="4357" max="4357" width="26.88671875" style="1" bestFit="1" customWidth="1"/>
    <col min="4358" max="4358" width="13.77734375" style="1" customWidth="1"/>
    <col min="4359" max="4359" width="5.44140625" style="1" bestFit="1" customWidth="1"/>
    <col min="4360" max="4360" width="9" style="1"/>
    <col min="4361" max="4361" width="9.33203125" style="1" bestFit="1" customWidth="1"/>
    <col min="4362" max="4362" width="12.109375" style="1" customWidth="1"/>
    <col min="4363" max="4610" width="9" style="1"/>
    <col min="4611" max="4611" width="5.6640625" style="1" customWidth="1"/>
    <col min="4612" max="4612" width="10.6640625" style="1" customWidth="1"/>
    <col min="4613" max="4613" width="26.88671875" style="1" bestFit="1" customWidth="1"/>
    <col min="4614" max="4614" width="13.77734375" style="1" customWidth="1"/>
    <col min="4615" max="4615" width="5.44140625" style="1" bestFit="1" customWidth="1"/>
    <col min="4616" max="4616" width="9" style="1"/>
    <col min="4617" max="4617" width="9.33203125" style="1" bestFit="1" customWidth="1"/>
    <col min="4618" max="4618" width="12.109375" style="1" customWidth="1"/>
    <col min="4619" max="4866" width="9" style="1"/>
    <col min="4867" max="4867" width="5.6640625" style="1" customWidth="1"/>
    <col min="4868" max="4868" width="10.6640625" style="1" customWidth="1"/>
    <col min="4869" max="4869" width="26.88671875" style="1" bestFit="1" customWidth="1"/>
    <col min="4870" max="4870" width="13.77734375" style="1" customWidth="1"/>
    <col min="4871" max="4871" width="5.44140625" style="1" bestFit="1" customWidth="1"/>
    <col min="4872" max="4872" width="9" style="1"/>
    <col min="4873" max="4873" width="9.33203125" style="1" bestFit="1" customWidth="1"/>
    <col min="4874" max="4874" width="12.109375" style="1" customWidth="1"/>
    <col min="4875" max="5122" width="9" style="1"/>
    <col min="5123" max="5123" width="5.6640625" style="1" customWidth="1"/>
    <col min="5124" max="5124" width="10.6640625" style="1" customWidth="1"/>
    <col min="5125" max="5125" width="26.88671875" style="1" bestFit="1" customWidth="1"/>
    <col min="5126" max="5126" width="13.77734375" style="1" customWidth="1"/>
    <col min="5127" max="5127" width="5.44140625" style="1" bestFit="1" customWidth="1"/>
    <col min="5128" max="5128" width="9" style="1"/>
    <col min="5129" max="5129" width="9.33203125" style="1" bestFit="1" customWidth="1"/>
    <col min="5130" max="5130" width="12.109375" style="1" customWidth="1"/>
    <col min="5131" max="5378" width="9" style="1"/>
    <col min="5379" max="5379" width="5.6640625" style="1" customWidth="1"/>
    <col min="5380" max="5380" width="10.6640625" style="1" customWidth="1"/>
    <col min="5381" max="5381" width="26.88671875" style="1" bestFit="1" customWidth="1"/>
    <col min="5382" max="5382" width="13.77734375" style="1" customWidth="1"/>
    <col min="5383" max="5383" width="5.44140625" style="1" bestFit="1" customWidth="1"/>
    <col min="5384" max="5384" width="9" style="1"/>
    <col min="5385" max="5385" width="9.33203125" style="1" bestFit="1" customWidth="1"/>
    <col min="5386" max="5386" width="12.109375" style="1" customWidth="1"/>
    <col min="5387" max="5634" width="9" style="1"/>
    <col min="5635" max="5635" width="5.6640625" style="1" customWidth="1"/>
    <col min="5636" max="5636" width="10.6640625" style="1" customWidth="1"/>
    <col min="5637" max="5637" width="26.88671875" style="1" bestFit="1" customWidth="1"/>
    <col min="5638" max="5638" width="13.77734375" style="1" customWidth="1"/>
    <col min="5639" max="5639" width="5.44140625" style="1" bestFit="1" customWidth="1"/>
    <col min="5640" max="5640" width="9" style="1"/>
    <col min="5641" max="5641" width="9.33203125" style="1" bestFit="1" customWidth="1"/>
    <col min="5642" max="5642" width="12.109375" style="1" customWidth="1"/>
    <col min="5643" max="5890" width="9" style="1"/>
    <col min="5891" max="5891" width="5.6640625" style="1" customWidth="1"/>
    <col min="5892" max="5892" width="10.6640625" style="1" customWidth="1"/>
    <col min="5893" max="5893" width="26.88671875" style="1" bestFit="1" customWidth="1"/>
    <col min="5894" max="5894" width="13.77734375" style="1" customWidth="1"/>
    <col min="5895" max="5895" width="5.44140625" style="1" bestFit="1" customWidth="1"/>
    <col min="5896" max="5896" width="9" style="1"/>
    <col min="5897" max="5897" width="9.33203125" style="1" bestFit="1" customWidth="1"/>
    <col min="5898" max="5898" width="12.109375" style="1" customWidth="1"/>
    <col min="5899" max="6146" width="9" style="1"/>
    <col min="6147" max="6147" width="5.6640625" style="1" customWidth="1"/>
    <col min="6148" max="6148" width="10.6640625" style="1" customWidth="1"/>
    <col min="6149" max="6149" width="26.88671875" style="1" bestFit="1" customWidth="1"/>
    <col min="6150" max="6150" width="13.77734375" style="1" customWidth="1"/>
    <col min="6151" max="6151" width="5.44140625" style="1" bestFit="1" customWidth="1"/>
    <col min="6152" max="6152" width="9" style="1"/>
    <col min="6153" max="6153" width="9.33203125" style="1" bestFit="1" customWidth="1"/>
    <col min="6154" max="6154" width="12.109375" style="1" customWidth="1"/>
    <col min="6155" max="6402" width="9" style="1"/>
    <col min="6403" max="6403" width="5.6640625" style="1" customWidth="1"/>
    <col min="6404" max="6404" width="10.6640625" style="1" customWidth="1"/>
    <col min="6405" max="6405" width="26.88671875" style="1" bestFit="1" customWidth="1"/>
    <col min="6406" max="6406" width="13.77734375" style="1" customWidth="1"/>
    <col min="6407" max="6407" width="5.44140625" style="1" bestFit="1" customWidth="1"/>
    <col min="6408" max="6408" width="9" style="1"/>
    <col min="6409" max="6409" width="9.33203125" style="1" bestFit="1" customWidth="1"/>
    <col min="6410" max="6410" width="12.109375" style="1" customWidth="1"/>
    <col min="6411" max="6658" width="9" style="1"/>
    <col min="6659" max="6659" width="5.6640625" style="1" customWidth="1"/>
    <col min="6660" max="6660" width="10.6640625" style="1" customWidth="1"/>
    <col min="6661" max="6661" width="26.88671875" style="1" bestFit="1" customWidth="1"/>
    <col min="6662" max="6662" width="13.77734375" style="1" customWidth="1"/>
    <col min="6663" max="6663" width="5.44140625" style="1" bestFit="1" customWidth="1"/>
    <col min="6664" max="6664" width="9" style="1"/>
    <col min="6665" max="6665" width="9.33203125" style="1" bestFit="1" customWidth="1"/>
    <col min="6666" max="6666" width="12.109375" style="1" customWidth="1"/>
    <col min="6667" max="6914" width="9" style="1"/>
    <col min="6915" max="6915" width="5.6640625" style="1" customWidth="1"/>
    <col min="6916" max="6916" width="10.6640625" style="1" customWidth="1"/>
    <col min="6917" max="6917" width="26.88671875" style="1" bestFit="1" customWidth="1"/>
    <col min="6918" max="6918" width="13.77734375" style="1" customWidth="1"/>
    <col min="6919" max="6919" width="5.44140625" style="1" bestFit="1" customWidth="1"/>
    <col min="6920" max="6920" width="9" style="1"/>
    <col min="6921" max="6921" width="9.33203125" style="1" bestFit="1" customWidth="1"/>
    <col min="6922" max="6922" width="12.109375" style="1" customWidth="1"/>
    <col min="6923" max="7170" width="9" style="1"/>
    <col min="7171" max="7171" width="5.6640625" style="1" customWidth="1"/>
    <col min="7172" max="7172" width="10.6640625" style="1" customWidth="1"/>
    <col min="7173" max="7173" width="26.88671875" style="1" bestFit="1" customWidth="1"/>
    <col min="7174" max="7174" width="13.77734375" style="1" customWidth="1"/>
    <col min="7175" max="7175" width="5.44140625" style="1" bestFit="1" customWidth="1"/>
    <col min="7176" max="7176" width="9" style="1"/>
    <col min="7177" max="7177" width="9.33203125" style="1" bestFit="1" customWidth="1"/>
    <col min="7178" max="7178" width="12.109375" style="1" customWidth="1"/>
    <col min="7179" max="7426" width="9" style="1"/>
    <col min="7427" max="7427" width="5.6640625" style="1" customWidth="1"/>
    <col min="7428" max="7428" width="10.6640625" style="1" customWidth="1"/>
    <col min="7429" max="7429" width="26.88671875" style="1" bestFit="1" customWidth="1"/>
    <col min="7430" max="7430" width="13.77734375" style="1" customWidth="1"/>
    <col min="7431" max="7431" width="5.44140625" style="1" bestFit="1" customWidth="1"/>
    <col min="7432" max="7432" width="9" style="1"/>
    <col min="7433" max="7433" width="9.33203125" style="1" bestFit="1" customWidth="1"/>
    <col min="7434" max="7434" width="12.109375" style="1" customWidth="1"/>
    <col min="7435" max="7682" width="9" style="1"/>
    <col min="7683" max="7683" width="5.6640625" style="1" customWidth="1"/>
    <col min="7684" max="7684" width="10.6640625" style="1" customWidth="1"/>
    <col min="7685" max="7685" width="26.88671875" style="1" bestFit="1" customWidth="1"/>
    <col min="7686" max="7686" width="13.77734375" style="1" customWidth="1"/>
    <col min="7687" max="7687" width="5.44140625" style="1" bestFit="1" customWidth="1"/>
    <col min="7688" max="7688" width="9" style="1"/>
    <col min="7689" max="7689" width="9.33203125" style="1" bestFit="1" customWidth="1"/>
    <col min="7690" max="7690" width="12.109375" style="1" customWidth="1"/>
    <col min="7691" max="7938" width="9" style="1"/>
    <col min="7939" max="7939" width="5.6640625" style="1" customWidth="1"/>
    <col min="7940" max="7940" width="10.6640625" style="1" customWidth="1"/>
    <col min="7941" max="7941" width="26.88671875" style="1" bestFit="1" customWidth="1"/>
    <col min="7942" max="7942" width="13.77734375" style="1" customWidth="1"/>
    <col min="7943" max="7943" width="5.44140625" style="1" bestFit="1" customWidth="1"/>
    <col min="7944" max="7944" width="9" style="1"/>
    <col min="7945" max="7945" width="9.33203125" style="1" bestFit="1" customWidth="1"/>
    <col min="7946" max="7946" width="12.109375" style="1" customWidth="1"/>
    <col min="7947" max="8194" width="9" style="1"/>
    <col min="8195" max="8195" width="5.6640625" style="1" customWidth="1"/>
    <col min="8196" max="8196" width="10.6640625" style="1" customWidth="1"/>
    <col min="8197" max="8197" width="26.88671875" style="1" bestFit="1" customWidth="1"/>
    <col min="8198" max="8198" width="13.77734375" style="1" customWidth="1"/>
    <col min="8199" max="8199" width="5.44140625" style="1" bestFit="1" customWidth="1"/>
    <col min="8200" max="8200" width="9" style="1"/>
    <col min="8201" max="8201" width="9.33203125" style="1" bestFit="1" customWidth="1"/>
    <col min="8202" max="8202" width="12.109375" style="1" customWidth="1"/>
    <col min="8203" max="8450" width="9" style="1"/>
    <col min="8451" max="8451" width="5.6640625" style="1" customWidth="1"/>
    <col min="8452" max="8452" width="10.6640625" style="1" customWidth="1"/>
    <col min="8453" max="8453" width="26.88671875" style="1" bestFit="1" customWidth="1"/>
    <col min="8454" max="8454" width="13.77734375" style="1" customWidth="1"/>
    <col min="8455" max="8455" width="5.44140625" style="1" bestFit="1" customWidth="1"/>
    <col min="8456" max="8456" width="9" style="1"/>
    <col min="8457" max="8457" width="9.33203125" style="1" bestFit="1" customWidth="1"/>
    <col min="8458" max="8458" width="12.109375" style="1" customWidth="1"/>
    <col min="8459" max="8706" width="9" style="1"/>
    <col min="8707" max="8707" width="5.6640625" style="1" customWidth="1"/>
    <col min="8708" max="8708" width="10.6640625" style="1" customWidth="1"/>
    <col min="8709" max="8709" width="26.88671875" style="1" bestFit="1" customWidth="1"/>
    <col min="8710" max="8710" width="13.77734375" style="1" customWidth="1"/>
    <col min="8711" max="8711" width="5.44140625" style="1" bestFit="1" customWidth="1"/>
    <col min="8712" max="8712" width="9" style="1"/>
    <col min="8713" max="8713" width="9.33203125" style="1" bestFit="1" customWidth="1"/>
    <col min="8714" max="8714" width="12.109375" style="1" customWidth="1"/>
    <col min="8715" max="8962" width="9" style="1"/>
    <col min="8963" max="8963" width="5.6640625" style="1" customWidth="1"/>
    <col min="8964" max="8964" width="10.6640625" style="1" customWidth="1"/>
    <col min="8965" max="8965" width="26.88671875" style="1" bestFit="1" customWidth="1"/>
    <col min="8966" max="8966" width="13.77734375" style="1" customWidth="1"/>
    <col min="8967" max="8967" width="5.44140625" style="1" bestFit="1" customWidth="1"/>
    <col min="8968" max="8968" width="9" style="1"/>
    <col min="8969" max="8969" width="9.33203125" style="1" bestFit="1" customWidth="1"/>
    <col min="8970" max="8970" width="12.109375" style="1" customWidth="1"/>
    <col min="8971" max="9218" width="9" style="1"/>
    <col min="9219" max="9219" width="5.6640625" style="1" customWidth="1"/>
    <col min="9220" max="9220" width="10.6640625" style="1" customWidth="1"/>
    <col min="9221" max="9221" width="26.88671875" style="1" bestFit="1" customWidth="1"/>
    <col min="9222" max="9222" width="13.77734375" style="1" customWidth="1"/>
    <col min="9223" max="9223" width="5.44140625" style="1" bestFit="1" customWidth="1"/>
    <col min="9224" max="9224" width="9" style="1"/>
    <col min="9225" max="9225" width="9.33203125" style="1" bestFit="1" customWidth="1"/>
    <col min="9226" max="9226" width="12.109375" style="1" customWidth="1"/>
    <col min="9227" max="9474" width="9" style="1"/>
    <col min="9475" max="9475" width="5.6640625" style="1" customWidth="1"/>
    <col min="9476" max="9476" width="10.6640625" style="1" customWidth="1"/>
    <col min="9477" max="9477" width="26.88671875" style="1" bestFit="1" customWidth="1"/>
    <col min="9478" max="9478" width="13.77734375" style="1" customWidth="1"/>
    <col min="9479" max="9479" width="5.44140625" style="1" bestFit="1" customWidth="1"/>
    <col min="9480" max="9480" width="9" style="1"/>
    <col min="9481" max="9481" width="9.33203125" style="1" bestFit="1" customWidth="1"/>
    <col min="9482" max="9482" width="12.109375" style="1" customWidth="1"/>
    <col min="9483" max="9730" width="9" style="1"/>
    <col min="9731" max="9731" width="5.6640625" style="1" customWidth="1"/>
    <col min="9732" max="9732" width="10.6640625" style="1" customWidth="1"/>
    <col min="9733" max="9733" width="26.88671875" style="1" bestFit="1" customWidth="1"/>
    <col min="9734" max="9734" width="13.77734375" style="1" customWidth="1"/>
    <col min="9735" max="9735" width="5.44140625" style="1" bestFit="1" customWidth="1"/>
    <col min="9736" max="9736" width="9" style="1"/>
    <col min="9737" max="9737" width="9.33203125" style="1" bestFit="1" customWidth="1"/>
    <col min="9738" max="9738" width="12.109375" style="1" customWidth="1"/>
    <col min="9739" max="9986" width="9" style="1"/>
    <col min="9987" max="9987" width="5.6640625" style="1" customWidth="1"/>
    <col min="9988" max="9988" width="10.6640625" style="1" customWidth="1"/>
    <col min="9989" max="9989" width="26.88671875" style="1" bestFit="1" customWidth="1"/>
    <col min="9990" max="9990" width="13.77734375" style="1" customWidth="1"/>
    <col min="9991" max="9991" width="5.44140625" style="1" bestFit="1" customWidth="1"/>
    <col min="9992" max="9992" width="9" style="1"/>
    <col min="9993" max="9993" width="9.33203125" style="1" bestFit="1" customWidth="1"/>
    <col min="9994" max="9994" width="12.109375" style="1" customWidth="1"/>
    <col min="9995" max="10242" width="9" style="1"/>
    <col min="10243" max="10243" width="5.6640625" style="1" customWidth="1"/>
    <col min="10244" max="10244" width="10.6640625" style="1" customWidth="1"/>
    <col min="10245" max="10245" width="26.88671875" style="1" bestFit="1" customWidth="1"/>
    <col min="10246" max="10246" width="13.77734375" style="1" customWidth="1"/>
    <col min="10247" max="10247" width="5.44140625" style="1" bestFit="1" customWidth="1"/>
    <col min="10248" max="10248" width="9" style="1"/>
    <col min="10249" max="10249" width="9.33203125" style="1" bestFit="1" customWidth="1"/>
    <col min="10250" max="10250" width="12.109375" style="1" customWidth="1"/>
    <col min="10251" max="10498" width="9" style="1"/>
    <col min="10499" max="10499" width="5.6640625" style="1" customWidth="1"/>
    <col min="10500" max="10500" width="10.6640625" style="1" customWidth="1"/>
    <col min="10501" max="10501" width="26.88671875" style="1" bestFit="1" customWidth="1"/>
    <col min="10502" max="10502" width="13.77734375" style="1" customWidth="1"/>
    <col min="10503" max="10503" width="5.44140625" style="1" bestFit="1" customWidth="1"/>
    <col min="10504" max="10504" width="9" style="1"/>
    <col min="10505" max="10505" width="9.33203125" style="1" bestFit="1" customWidth="1"/>
    <col min="10506" max="10506" width="12.109375" style="1" customWidth="1"/>
    <col min="10507" max="10754" width="9" style="1"/>
    <col min="10755" max="10755" width="5.6640625" style="1" customWidth="1"/>
    <col min="10756" max="10756" width="10.6640625" style="1" customWidth="1"/>
    <col min="10757" max="10757" width="26.88671875" style="1" bestFit="1" customWidth="1"/>
    <col min="10758" max="10758" width="13.77734375" style="1" customWidth="1"/>
    <col min="10759" max="10759" width="5.44140625" style="1" bestFit="1" customWidth="1"/>
    <col min="10760" max="10760" width="9" style="1"/>
    <col min="10761" max="10761" width="9.33203125" style="1" bestFit="1" customWidth="1"/>
    <col min="10762" max="10762" width="12.109375" style="1" customWidth="1"/>
    <col min="10763" max="11010" width="9" style="1"/>
    <col min="11011" max="11011" width="5.6640625" style="1" customWidth="1"/>
    <col min="11012" max="11012" width="10.6640625" style="1" customWidth="1"/>
    <col min="11013" max="11013" width="26.88671875" style="1" bestFit="1" customWidth="1"/>
    <col min="11014" max="11014" width="13.77734375" style="1" customWidth="1"/>
    <col min="11015" max="11015" width="5.44140625" style="1" bestFit="1" customWidth="1"/>
    <col min="11016" max="11016" width="9" style="1"/>
    <col min="11017" max="11017" width="9.33203125" style="1" bestFit="1" customWidth="1"/>
    <col min="11018" max="11018" width="12.109375" style="1" customWidth="1"/>
    <col min="11019" max="11266" width="9" style="1"/>
    <col min="11267" max="11267" width="5.6640625" style="1" customWidth="1"/>
    <col min="11268" max="11268" width="10.6640625" style="1" customWidth="1"/>
    <col min="11269" max="11269" width="26.88671875" style="1" bestFit="1" customWidth="1"/>
    <col min="11270" max="11270" width="13.77734375" style="1" customWidth="1"/>
    <col min="11271" max="11271" width="5.44140625" style="1" bestFit="1" customWidth="1"/>
    <col min="11272" max="11272" width="9" style="1"/>
    <col min="11273" max="11273" width="9.33203125" style="1" bestFit="1" customWidth="1"/>
    <col min="11274" max="11274" width="12.109375" style="1" customWidth="1"/>
    <col min="11275" max="11522" width="9" style="1"/>
    <col min="11523" max="11523" width="5.6640625" style="1" customWidth="1"/>
    <col min="11524" max="11524" width="10.6640625" style="1" customWidth="1"/>
    <col min="11525" max="11525" width="26.88671875" style="1" bestFit="1" customWidth="1"/>
    <col min="11526" max="11526" width="13.77734375" style="1" customWidth="1"/>
    <col min="11527" max="11527" width="5.44140625" style="1" bestFit="1" customWidth="1"/>
    <col min="11528" max="11528" width="9" style="1"/>
    <col min="11529" max="11529" width="9.33203125" style="1" bestFit="1" customWidth="1"/>
    <col min="11530" max="11530" width="12.109375" style="1" customWidth="1"/>
    <col min="11531" max="11778" width="9" style="1"/>
    <col min="11779" max="11779" width="5.6640625" style="1" customWidth="1"/>
    <col min="11780" max="11780" width="10.6640625" style="1" customWidth="1"/>
    <col min="11781" max="11781" width="26.88671875" style="1" bestFit="1" customWidth="1"/>
    <col min="11782" max="11782" width="13.77734375" style="1" customWidth="1"/>
    <col min="11783" max="11783" width="5.44140625" style="1" bestFit="1" customWidth="1"/>
    <col min="11784" max="11784" width="9" style="1"/>
    <col min="11785" max="11785" width="9.33203125" style="1" bestFit="1" customWidth="1"/>
    <col min="11786" max="11786" width="12.109375" style="1" customWidth="1"/>
    <col min="11787" max="12034" width="9" style="1"/>
    <col min="12035" max="12035" width="5.6640625" style="1" customWidth="1"/>
    <col min="12036" max="12036" width="10.6640625" style="1" customWidth="1"/>
    <col min="12037" max="12037" width="26.88671875" style="1" bestFit="1" customWidth="1"/>
    <col min="12038" max="12038" width="13.77734375" style="1" customWidth="1"/>
    <col min="12039" max="12039" width="5.44140625" style="1" bestFit="1" customWidth="1"/>
    <col min="12040" max="12040" width="9" style="1"/>
    <col min="12041" max="12041" width="9.33203125" style="1" bestFit="1" customWidth="1"/>
    <col min="12042" max="12042" width="12.109375" style="1" customWidth="1"/>
    <col min="12043" max="12290" width="9" style="1"/>
    <col min="12291" max="12291" width="5.6640625" style="1" customWidth="1"/>
    <col min="12292" max="12292" width="10.6640625" style="1" customWidth="1"/>
    <col min="12293" max="12293" width="26.88671875" style="1" bestFit="1" customWidth="1"/>
    <col min="12294" max="12294" width="13.77734375" style="1" customWidth="1"/>
    <col min="12295" max="12295" width="5.44140625" style="1" bestFit="1" customWidth="1"/>
    <col min="12296" max="12296" width="9" style="1"/>
    <col min="12297" max="12297" width="9.33203125" style="1" bestFit="1" customWidth="1"/>
    <col min="12298" max="12298" width="12.109375" style="1" customWidth="1"/>
    <col min="12299" max="12546" width="9" style="1"/>
    <col min="12547" max="12547" width="5.6640625" style="1" customWidth="1"/>
    <col min="12548" max="12548" width="10.6640625" style="1" customWidth="1"/>
    <col min="12549" max="12549" width="26.88671875" style="1" bestFit="1" customWidth="1"/>
    <col min="12550" max="12550" width="13.77734375" style="1" customWidth="1"/>
    <col min="12551" max="12551" width="5.44140625" style="1" bestFit="1" customWidth="1"/>
    <col min="12552" max="12552" width="9" style="1"/>
    <col min="12553" max="12553" width="9.33203125" style="1" bestFit="1" customWidth="1"/>
    <col min="12554" max="12554" width="12.109375" style="1" customWidth="1"/>
    <col min="12555" max="12802" width="9" style="1"/>
    <col min="12803" max="12803" width="5.6640625" style="1" customWidth="1"/>
    <col min="12804" max="12804" width="10.6640625" style="1" customWidth="1"/>
    <col min="12805" max="12805" width="26.88671875" style="1" bestFit="1" customWidth="1"/>
    <col min="12806" max="12806" width="13.77734375" style="1" customWidth="1"/>
    <col min="12807" max="12807" width="5.44140625" style="1" bestFit="1" customWidth="1"/>
    <col min="12808" max="12808" width="9" style="1"/>
    <col min="12809" max="12809" width="9.33203125" style="1" bestFit="1" customWidth="1"/>
    <col min="12810" max="12810" width="12.109375" style="1" customWidth="1"/>
    <col min="12811" max="13058" width="9" style="1"/>
    <col min="13059" max="13059" width="5.6640625" style="1" customWidth="1"/>
    <col min="13060" max="13060" width="10.6640625" style="1" customWidth="1"/>
    <col min="13061" max="13061" width="26.88671875" style="1" bestFit="1" customWidth="1"/>
    <col min="13062" max="13062" width="13.77734375" style="1" customWidth="1"/>
    <col min="13063" max="13063" width="5.44140625" style="1" bestFit="1" customWidth="1"/>
    <col min="13064" max="13064" width="9" style="1"/>
    <col min="13065" max="13065" width="9.33203125" style="1" bestFit="1" customWidth="1"/>
    <col min="13066" max="13066" width="12.109375" style="1" customWidth="1"/>
    <col min="13067" max="13314" width="9" style="1"/>
    <col min="13315" max="13315" width="5.6640625" style="1" customWidth="1"/>
    <col min="13316" max="13316" width="10.6640625" style="1" customWidth="1"/>
    <col min="13317" max="13317" width="26.88671875" style="1" bestFit="1" customWidth="1"/>
    <col min="13318" max="13318" width="13.77734375" style="1" customWidth="1"/>
    <col min="13319" max="13319" width="5.44140625" style="1" bestFit="1" customWidth="1"/>
    <col min="13320" max="13320" width="9" style="1"/>
    <col min="13321" max="13321" width="9.33203125" style="1" bestFit="1" customWidth="1"/>
    <col min="13322" max="13322" width="12.109375" style="1" customWidth="1"/>
    <col min="13323" max="13570" width="9" style="1"/>
    <col min="13571" max="13571" width="5.6640625" style="1" customWidth="1"/>
    <col min="13572" max="13572" width="10.6640625" style="1" customWidth="1"/>
    <col min="13573" max="13573" width="26.88671875" style="1" bestFit="1" customWidth="1"/>
    <col min="13574" max="13574" width="13.77734375" style="1" customWidth="1"/>
    <col min="13575" max="13575" width="5.44140625" style="1" bestFit="1" customWidth="1"/>
    <col min="13576" max="13576" width="9" style="1"/>
    <col min="13577" max="13577" width="9.33203125" style="1" bestFit="1" customWidth="1"/>
    <col min="13578" max="13578" width="12.109375" style="1" customWidth="1"/>
    <col min="13579" max="13826" width="9" style="1"/>
    <col min="13827" max="13827" width="5.6640625" style="1" customWidth="1"/>
    <col min="13828" max="13828" width="10.6640625" style="1" customWidth="1"/>
    <col min="13829" max="13829" width="26.88671875" style="1" bestFit="1" customWidth="1"/>
    <col min="13830" max="13830" width="13.77734375" style="1" customWidth="1"/>
    <col min="13831" max="13831" width="5.44140625" style="1" bestFit="1" customWidth="1"/>
    <col min="13832" max="13832" width="9" style="1"/>
    <col min="13833" max="13833" width="9.33203125" style="1" bestFit="1" customWidth="1"/>
    <col min="13834" max="13834" width="12.109375" style="1" customWidth="1"/>
    <col min="13835" max="14082" width="9" style="1"/>
    <col min="14083" max="14083" width="5.6640625" style="1" customWidth="1"/>
    <col min="14084" max="14084" width="10.6640625" style="1" customWidth="1"/>
    <col min="14085" max="14085" width="26.88671875" style="1" bestFit="1" customWidth="1"/>
    <col min="14086" max="14086" width="13.77734375" style="1" customWidth="1"/>
    <col min="14087" max="14087" width="5.44140625" style="1" bestFit="1" customWidth="1"/>
    <col min="14088" max="14088" width="9" style="1"/>
    <col min="14089" max="14089" width="9.33203125" style="1" bestFit="1" customWidth="1"/>
    <col min="14090" max="14090" width="12.109375" style="1" customWidth="1"/>
    <col min="14091" max="14338" width="9" style="1"/>
    <col min="14339" max="14339" width="5.6640625" style="1" customWidth="1"/>
    <col min="14340" max="14340" width="10.6640625" style="1" customWidth="1"/>
    <col min="14341" max="14341" width="26.88671875" style="1" bestFit="1" customWidth="1"/>
    <col min="14342" max="14342" width="13.77734375" style="1" customWidth="1"/>
    <col min="14343" max="14343" width="5.44140625" style="1" bestFit="1" customWidth="1"/>
    <col min="14344" max="14344" width="9" style="1"/>
    <col min="14345" max="14345" width="9.33203125" style="1" bestFit="1" customWidth="1"/>
    <col min="14346" max="14346" width="12.109375" style="1" customWidth="1"/>
    <col min="14347" max="14594" width="9" style="1"/>
    <col min="14595" max="14595" width="5.6640625" style="1" customWidth="1"/>
    <col min="14596" max="14596" width="10.6640625" style="1" customWidth="1"/>
    <col min="14597" max="14597" width="26.88671875" style="1" bestFit="1" customWidth="1"/>
    <col min="14598" max="14598" width="13.77734375" style="1" customWidth="1"/>
    <col min="14599" max="14599" width="5.44140625" style="1" bestFit="1" customWidth="1"/>
    <col min="14600" max="14600" width="9" style="1"/>
    <col min="14601" max="14601" width="9.33203125" style="1" bestFit="1" customWidth="1"/>
    <col min="14602" max="14602" width="12.109375" style="1" customWidth="1"/>
    <col min="14603" max="14850" width="9" style="1"/>
    <col min="14851" max="14851" width="5.6640625" style="1" customWidth="1"/>
    <col min="14852" max="14852" width="10.6640625" style="1" customWidth="1"/>
    <col min="14853" max="14853" width="26.88671875" style="1" bestFit="1" customWidth="1"/>
    <col min="14854" max="14854" width="13.77734375" style="1" customWidth="1"/>
    <col min="14855" max="14855" width="5.44140625" style="1" bestFit="1" customWidth="1"/>
    <col min="14856" max="14856" width="9" style="1"/>
    <col min="14857" max="14857" width="9.33203125" style="1" bestFit="1" customWidth="1"/>
    <col min="14858" max="14858" width="12.109375" style="1" customWidth="1"/>
    <col min="14859" max="15106" width="9" style="1"/>
    <col min="15107" max="15107" width="5.6640625" style="1" customWidth="1"/>
    <col min="15108" max="15108" width="10.6640625" style="1" customWidth="1"/>
    <col min="15109" max="15109" width="26.88671875" style="1" bestFit="1" customWidth="1"/>
    <col min="15110" max="15110" width="13.77734375" style="1" customWidth="1"/>
    <col min="15111" max="15111" width="5.44140625" style="1" bestFit="1" customWidth="1"/>
    <col min="15112" max="15112" width="9" style="1"/>
    <col min="15113" max="15113" width="9.33203125" style="1" bestFit="1" customWidth="1"/>
    <col min="15114" max="15114" width="12.109375" style="1" customWidth="1"/>
    <col min="15115" max="15362" width="9" style="1"/>
    <col min="15363" max="15363" width="5.6640625" style="1" customWidth="1"/>
    <col min="15364" max="15364" width="10.6640625" style="1" customWidth="1"/>
    <col min="15365" max="15365" width="26.88671875" style="1" bestFit="1" customWidth="1"/>
    <col min="15366" max="15366" width="13.77734375" style="1" customWidth="1"/>
    <col min="15367" max="15367" width="5.44140625" style="1" bestFit="1" customWidth="1"/>
    <col min="15368" max="15368" width="9" style="1"/>
    <col min="15369" max="15369" width="9.33203125" style="1" bestFit="1" customWidth="1"/>
    <col min="15370" max="15370" width="12.109375" style="1" customWidth="1"/>
    <col min="15371" max="15618" width="9" style="1"/>
    <col min="15619" max="15619" width="5.6640625" style="1" customWidth="1"/>
    <col min="15620" max="15620" width="10.6640625" style="1" customWidth="1"/>
    <col min="15621" max="15621" width="26.88671875" style="1" bestFit="1" customWidth="1"/>
    <col min="15622" max="15622" width="13.77734375" style="1" customWidth="1"/>
    <col min="15623" max="15623" width="5.44140625" style="1" bestFit="1" customWidth="1"/>
    <col min="15624" max="15624" width="9" style="1"/>
    <col min="15625" max="15625" width="9.33203125" style="1" bestFit="1" customWidth="1"/>
    <col min="15626" max="15626" width="12.109375" style="1" customWidth="1"/>
    <col min="15627" max="15874" width="9" style="1"/>
    <col min="15875" max="15875" width="5.6640625" style="1" customWidth="1"/>
    <col min="15876" max="15876" width="10.6640625" style="1" customWidth="1"/>
    <col min="15877" max="15877" width="26.88671875" style="1" bestFit="1" customWidth="1"/>
    <col min="15878" max="15878" width="13.77734375" style="1" customWidth="1"/>
    <col min="15879" max="15879" width="5.44140625" style="1" bestFit="1" customWidth="1"/>
    <col min="15880" max="15880" width="9" style="1"/>
    <col min="15881" max="15881" width="9.33203125" style="1" bestFit="1" customWidth="1"/>
    <col min="15882" max="15882" width="12.109375" style="1" customWidth="1"/>
    <col min="15883" max="16130" width="9" style="1"/>
    <col min="16131" max="16131" width="5.6640625" style="1" customWidth="1"/>
    <col min="16132" max="16132" width="10.6640625" style="1" customWidth="1"/>
    <col min="16133" max="16133" width="26.88671875" style="1" bestFit="1" customWidth="1"/>
    <col min="16134" max="16134" width="13.77734375" style="1" customWidth="1"/>
    <col min="16135" max="16135" width="5.44140625" style="1" bestFit="1" customWidth="1"/>
    <col min="16136" max="16136" width="9" style="1"/>
    <col min="16137" max="16137" width="9.33203125" style="1" bestFit="1" customWidth="1"/>
    <col min="16138" max="16138" width="12.109375" style="1" customWidth="1"/>
    <col min="16139" max="16384" width="9" style="1"/>
  </cols>
  <sheetData>
    <row r="1" spans="1:14" ht="22.2">
      <c r="A1" s="134" t="s">
        <v>80</v>
      </c>
      <c r="B1" s="134"/>
      <c r="C1" s="134"/>
      <c r="D1" s="134"/>
      <c r="E1" s="134"/>
      <c r="F1" s="134"/>
      <c r="G1" s="134"/>
      <c r="H1" s="134"/>
    </row>
    <row r="2" spans="1:14" ht="15.6">
      <c r="A2" s="138" t="s">
        <v>81</v>
      </c>
      <c r="B2" s="138"/>
      <c r="C2" s="138"/>
      <c r="D2" s="138"/>
      <c r="E2" s="138"/>
      <c r="F2" s="138"/>
      <c r="G2" s="138"/>
      <c r="H2" s="138"/>
    </row>
    <row r="3" spans="1:14" ht="15.6">
      <c r="A3" s="135" t="s">
        <v>0</v>
      </c>
      <c r="B3" s="135"/>
      <c r="C3" s="135"/>
      <c r="D3" s="135"/>
      <c r="E3" s="135"/>
      <c r="F3" s="135"/>
      <c r="G3" s="135"/>
      <c r="H3" s="135"/>
    </row>
    <row r="4" spans="1:14" ht="15.6">
      <c r="A4" s="135" t="s">
        <v>1</v>
      </c>
      <c r="B4" s="135"/>
      <c r="C4" s="135"/>
      <c r="D4" s="135"/>
      <c r="E4" s="135"/>
      <c r="F4" s="135"/>
      <c r="G4" s="135"/>
      <c r="H4" s="135"/>
    </row>
    <row r="5" spans="1:14" ht="28.5" customHeight="1">
      <c r="A5" s="136" t="s">
        <v>2</v>
      </c>
      <c r="B5" s="136"/>
      <c r="C5" s="136"/>
      <c r="D5" s="136"/>
      <c r="E5" s="136"/>
      <c r="F5" s="136"/>
      <c r="G5" s="136"/>
      <c r="H5" s="136"/>
    </row>
    <row r="6" spans="1:14" ht="16.2" thickBot="1">
      <c r="A6" s="137" t="s">
        <v>3</v>
      </c>
      <c r="B6" s="137"/>
      <c r="C6" s="137"/>
      <c r="D6" s="137"/>
      <c r="E6" s="137"/>
      <c r="F6" s="137"/>
      <c r="G6" s="137"/>
      <c r="H6" s="137"/>
    </row>
    <row r="7" spans="1:14" ht="15">
      <c r="A7" s="123" t="s">
        <v>4</v>
      </c>
      <c r="B7" s="125" t="s">
        <v>5</v>
      </c>
      <c r="C7" s="127" t="s">
        <v>6</v>
      </c>
      <c r="D7" s="127" t="s">
        <v>7</v>
      </c>
      <c r="E7" s="129" t="s">
        <v>8</v>
      </c>
      <c r="F7" s="121" t="s">
        <v>9</v>
      </c>
      <c r="G7" s="121"/>
      <c r="H7" s="131" t="s">
        <v>10</v>
      </c>
      <c r="M7" s="121" t="s">
        <v>9</v>
      </c>
      <c r="N7" s="121"/>
    </row>
    <row r="8" spans="1:14" ht="15.6" thickBot="1">
      <c r="A8" s="124"/>
      <c r="B8" s="126"/>
      <c r="C8" s="128"/>
      <c r="D8" s="128"/>
      <c r="E8" s="130"/>
      <c r="F8" s="8" t="s">
        <v>12</v>
      </c>
      <c r="G8" s="8" t="s">
        <v>83</v>
      </c>
      <c r="H8" s="132"/>
      <c r="I8" s="1" t="s">
        <v>149</v>
      </c>
      <c r="J8" s="1" t="s">
        <v>150</v>
      </c>
      <c r="K8" s="59" t="s">
        <v>154</v>
      </c>
      <c r="M8" s="8" t="s">
        <v>11</v>
      </c>
      <c r="N8" s="8" t="s">
        <v>12</v>
      </c>
    </row>
    <row r="9" spans="1:14" ht="18" customHeight="1">
      <c r="A9" s="9">
        <v>1</v>
      </c>
      <c r="B9" s="10" t="s">
        <v>13</v>
      </c>
      <c r="C9" s="61" t="s">
        <v>14</v>
      </c>
      <c r="D9" s="11" t="s">
        <v>15</v>
      </c>
      <c r="E9" s="12" t="s">
        <v>16</v>
      </c>
      <c r="F9" s="66">
        <v>10.36324786324788</v>
      </c>
      <c r="G9" s="66"/>
      <c r="H9" s="14"/>
      <c r="I9" s="1" t="e">
        <f>VLOOKUP(D9,'[1]汇总 (2)'!$C$4:$D$19,1,0)</f>
        <v>#N/A</v>
      </c>
      <c r="J9" s="59">
        <f>VLOOKUP(D9,[2]采购入库序时簿!$AE$1:$AF$65536,2,0)</f>
        <v>1291</v>
      </c>
      <c r="K9" s="59" t="s">
        <v>151</v>
      </c>
      <c r="M9" s="13">
        <v>10.683760683760701</v>
      </c>
      <c r="N9" s="13">
        <f t="shared" ref="N9:N14" si="0">M9*0.97</f>
        <v>10.36324786324788</v>
      </c>
    </row>
    <row r="10" spans="1:14" ht="18" customHeight="1">
      <c r="A10" s="54">
        <v>2</v>
      </c>
      <c r="B10" s="36" t="s">
        <v>17</v>
      </c>
      <c r="C10" s="67" t="s">
        <v>18</v>
      </c>
      <c r="D10" s="38" t="s">
        <v>19</v>
      </c>
      <c r="E10" s="46" t="s">
        <v>16</v>
      </c>
      <c r="F10" s="17">
        <v>10.36324786324788</v>
      </c>
      <c r="G10" s="17"/>
      <c r="H10" s="18"/>
      <c r="I10" s="1" t="e">
        <f>VLOOKUP(D10,'[1]汇总 (2)'!$C$4:$D$19,1,0)</f>
        <v>#N/A</v>
      </c>
      <c r="J10" s="59">
        <f>VLOOKUP(D10,[2]采购入库序时簿!$AE$1:$AF$65536,2,0)</f>
        <v>1294</v>
      </c>
      <c r="K10" s="59" t="s">
        <v>151</v>
      </c>
      <c r="M10" s="17">
        <v>10.683760683760701</v>
      </c>
      <c r="N10" s="17">
        <f t="shared" si="0"/>
        <v>10.36324786324788</v>
      </c>
    </row>
    <row r="11" spans="1:14" ht="18" customHeight="1">
      <c r="A11" s="54">
        <v>3</v>
      </c>
      <c r="B11" s="36" t="s">
        <v>20</v>
      </c>
      <c r="C11" s="67" t="s">
        <v>21</v>
      </c>
      <c r="D11" s="38" t="s">
        <v>22</v>
      </c>
      <c r="E11" s="46" t="s">
        <v>16</v>
      </c>
      <c r="F11" s="17">
        <v>7.8760683760683756</v>
      </c>
      <c r="G11" s="17"/>
      <c r="H11" s="18"/>
      <c r="I11" s="1" t="e">
        <f>VLOOKUP(D11,'[1]汇总 (2)'!$C$4:$D$19,1,0)</f>
        <v>#N/A</v>
      </c>
      <c r="J11" s="59">
        <f>VLOOKUP(D11,[2]采购入库序时簿!$AE$1:$AF$65536,2,0)</f>
        <v>1577</v>
      </c>
      <c r="K11" s="59" t="s">
        <v>151</v>
      </c>
      <c r="M11" s="17">
        <v>8.1196581196581192</v>
      </c>
      <c r="N11" s="17">
        <f t="shared" si="0"/>
        <v>7.8760683760683756</v>
      </c>
    </row>
    <row r="12" spans="1:14" ht="18" customHeight="1">
      <c r="A12" s="54">
        <v>4</v>
      </c>
      <c r="B12" s="36" t="s">
        <v>23</v>
      </c>
      <c r="C12" s="67" t="s">
        <v>24</v>
      </c>
      <c r="D12" s="38" t="s">
        <v>25</v>
      </c>
      <c r="E12" s="46" t="s">
        <v>16</v>
      </c>
      <c r="F12" s="17">
        <v>7.8760683760683756</v>
      </c>
      <c r="G12" s="17"/>
      <c r="H12" s="18"/>
      <c r="I12" s="1" t="e">
        <f>VLOOKUP(D12,'[1]汇总 (2)'!$C$4:$D$19,1,0)</f>
        <v>#N/A</v>
      </c>
      <c r="J12" s="59">
        <f>VLOOKUP(D12,[2]采购入库序时簿!$AE$1:$AF$65536,2,0)</f>
        <v>1617</v>
      </c>
      <c r="K12" s="59" t="s">
        <v>151</v>
      </c>
      <c r="M12" s="17">
        <v>8.1196581196581192</v>
      </c>
      <c r="N12" s="17">
        <f t="shared" si="0"/>
        <v>7.8760683760683756</v>
      </c>
    </row>
    <row r="13" spans="1:14" ht="18" customHeight="1">
      <c r="A13" s="54">
        <v>5</v>
      </c>
      <c r="B13" s="36" t="s">
        <v>26</v>
      </c>
      <c r="C13" s="67" t="s">
        <v>27</v>
      </c>
      <c r="D13" s="38" t="s">
        <v>28</v>
      </c>
      <c r="E13" s="46" t="s">
        <v>16</v>
      </c>
      <c r="F13" s="17">
        <v>9.0521370000000001</v>
      </c>
      <c r="G13" s="17"/>
      <c r="H13" s="18"/>
      <c r="I13" s="1" t="str">
        <f>VLOOKUP(D13,'[1]汇总 (2)'!$C$4:$D$19,1,0)</f>
        <v>02.01.02.302</v>
      </c>
      <c r="J13" s="59">
        <f>VLOOKUP(D13,[2]采购入库序时簿!$AE$1:$AF$65536,2,0)</f>
        <v>12996</v>
      </c>
      <c r="K13" s="59" t="s">
        <v>151</v>
      </c>
      <c r="M13" s="17">
        <v>9.3321000000000005</v>
      </c>
      <c r="N13" s="17">
        <f t="shared" si="0"/>
        <v>9.0521370000000001</v>
      </c>
    </row>
    <row r="14" spans="1:14" ht="18" customHeight="1">
      <c r="A14" s="54">
        <v>6</v>
      </c>
      <c r="B14" s="36" t="s">
        <v>29</v>
      </c>
      <c r="C14" s="67" t="s">
        <v>30</v>
      </c>
      <c r="D14" s="38" t="s">
        <v>31</v>
      </c>
      <c r="E14" s="46" t="s">
        <v>16</v>
      </c>
      <c r="F14" s="17">
        <v>19.642499999999998</v>
      </c>
      <c r="G14" s="17"/>
      <c r="H14" s="18"/>
      <c r="I14" s="1" t="str">
        <f>VLOOKUP(D14,'[1]汇总 (2)'!$C$4:$D$19,1,0)</f>
        <v>02.12.25.018</v>
      </c>
      <c r="J14" s="59">
        <f>VLOOKUP(D14,[2]采购入库序时簿!$AE$1:$AF$65536,2,0)</f>
        <v>421</v>
      </c>
      <c r="K14" s="59" t="s">
        <v>152</v>
      </c>
      <c r="M14" s="17">
        <v>20.25</v>
      </c>
      <c r="N14" s="17">
        <f t="shared" si="0"/>
        <v>19.642499999999998</v>
      </c>
    </row>
    <row r="15" spans="1:14" ht="18" customHeight="1">
      <c r="A15" s="54">
        <v>7</v>
      </c>
      <c r="B15" s="36" t="s">
        <v>40</v>
      </c>
      <c r="C15" s="74" t="s">
        <v>41</v>
      </c>
      <c r="D15" s="38" t="s">
        <v>42</v>
      </c>
      <c r="E15" s="46" t="s">
        <v>43</v>
      </c>
      <c r="F15" s="17">
        <v>3.9980000000000002</v>
      </c>
      <c r="G15" s="17"/>
      <c r="H15" s="18"/>
      <c r="I15" s="1" t="e">
        <f>VLOOKUP(D15,'[1]汇总 (2)'!$C$4:$D$19,1,0)</f>
        <v>#N/A</v>
      </c>
      <c r="J15" s="59">
        <f>VLOOKUP(D15,[2]采购入库序时簿!$AE$1:$AF$65536,2,0)</f>
        <v>6458</v>
      </c>
      <c r="K15" s="59" t="s">
        <v>153</v>
      </c>
      <c r="M15" s="17"/>
      <c r="N15" s="17">
        <v>3.9980000000000002</v>
      </c>
    </row>
    <row r="16" spans="1:14" ht="18" customHeight="1">
      <c r="A16" s="54">
        <v>8</v>
      </c>
      <c r="B16" s="36" t="s">
        <v>44</v>
      </c>
      <c r="C16" s="74" t="s">
        <v>45</v>
      </c>
      <c r="D16" s="38" t="s">
        <v>46</v>
      </c>
      <c r="E16" s="46" t="s">
        <v>43</v>
      </c>
      <c r="F16" s="17">
        <v>4.0041000000000002</v>
      </c>
      <c r="G16" s="17"/>
      <c r="H16" s="18"/>
      <c r="I16" s="1" t="e">
        <f>VLOOKUP(D16,'[1]汇总 (2)'!$C$4:$D$19,1,0)</f>
        <v>#N/A</v>
      </c>
      <c r="J16" s="59">
        <f>VLOOKUP(D16,[2]采购入库序时簿!$AE$1:$AF$65536,2,0)</f>
        <v>6458</v>
      </c>
      <c r="K16" s="59" t="s">
        <v>153</v>
      </c>
      <c r="M16" s="17"/>
      <c r="N16" s="17">
        <v>4.0041000000000002</v>
      </c>
    </row>
    <row r="17" spans="1:15" ht="18" customHeight="1">
      <c r="A17" s="54">
        <v>9</v>
      </c>
      <c r="B17" s="36" t="s">
        <v>47</v>
      </c>
      <c r="C17" s="67" t="s">
        <v>48</v>
      </c>
      <c r="D17" s="41" t="s">
        <v>49</v>
      </c>
      <c r="E17" s="46" t="s">
        <v>43</v>
      </c>
      <c r="F17" s="17">
        <v>4.4988999999999999</v>
      </c>
      <c r="G17" s="17"/>
      <c r="H17" s="18"/>
      <c r="I17" s="1" t="e">
        <f>VLOOKUP(D17,'[1]汇总 (2)'!$C$4:$D$19,1,0)</f>
        <v>#N/A</v>
      </c>
      <c r="J17" s="59">
        <f>VLOOKUP(D17,[2]采购入库序时簿!$AE$1:$AF$65536,2,0)</f>
        <v>6478</v>
      </c>
      <c r="K17" s="59" t="s">
        <v>153</v>
      </c>
      <c r="M17" s="17"/>
      <c r="N17" s="17">
        <v>4.4988999999999999</v>
      </c>
    </row>
    <row r="18" spans="1:15" ht="18" customHeight="1">
      <c r="A18" s="54">
        <v>10</v>
      </c>
      <c r="B18" s="36" t="s">
        <v>50</v>
      </c>
      <c r="C18" s="67" t="s">
        <v>51</v>
      </c>
      <c r="D18" s="41" t="s">
        <v>52</v>
      </c>
      <c r="E18" s="46" t="s">
        <v>43</v>
      </c>
      <c r="F18" s="17">
        <v>4.4988999999999999</v>
      </c>
      <c r="G18" s="17"/>
      <c r="H18" s="18"/>
      <c r="I18" s="1" t="e">
        <f>VLOOKUP(D18,'[1]汇总 (2)'!$C$4:$D$19,1,0)</f>
        <v>#N/A</v>
      </c>
      <c r="J18" s="59">
        <f>VLOOKUP(D18,[2]采购入库序时簿!$AE$1:$AF$65536,2,0)</f>
        <v>6483</v>
      </c>
      <c r="K18" s="59" t="s">
        <v>153</v>
      </c>
      <c r="M18" s="17"/>
      <c r="N18" s="17">
        <v>4.4988999999999999</v>
      </c>
    </row>
    <row r="19" spans="1:15" ht="18" customHeight="1">
      <c r="A19" s="54">
        <v>11</v>
      </c>
      <c r="B19" s="41" t="s">
        <v>53</v>
      </c>
      <c r="C19" s="67" t="s">
        <v>54</v>
      </c>
      <c r="D19" s="41" t="s">
        <v>55</v>
      </c>
      <c r="E19" s="46" t="s">
        <v>43</v>
      </c>
      <c r="F19" s="17">
        <v>2.4032</v>
      </c>
      <c r="G19" s="17"/>
      <c r="H19" s="18"/>
      <c r="I19" s="1" t="e">
        <f>VLOOKUP(D19,'[1]汇总 (2)'!$C$4:$D$19,1,0)</f>
        <v>#N/A</v>
      </c>
      <c r="J19" s="59">
        <f>VLOOKUP(D19,[2]采购入库序时簿!$AE$1:$AF$65536,2,0)</f>
        <v>2000</v>
      </c>
      <c r="K19" s="59" t="s">
        <v>151</v>
      </c>
      <c r="M19" s="17"/>
      <c r="N19" s="17">
        <v>2.4032</v>
      </c>
    </row>
    <row r="20" spans="1:15" ht="18" customHeight="1">
      <c r="A20" s="54">
        <v>12</v>
      </c>
      <c r="B20" s="41" t="s">
        <v>56</v>
      </c>
      <c r="C20" s="67" t="s">
        <v>57</v>
      </c>
      <c r="D20" s="41" t="s">
        <v>58</v>
      </c>
      <c r="E20" s="46" t="s">
        <v>43</v>
      </c>
      <c r="F20" s="17">
        <v>0.42899999999999999</v>
      </c>
      <c r="G20" s="17"/>
      <c r="H20" s="18"/>
      <c r="I20" s="1" t="e">
        <f>VLOOKUP(D20,'[1]汇总 (2)'!$C$4:$D$19,1,0)</f>
        <v>#N/A</v>
      </c>
      <c r="J20" s="59">
        <f>VLOOKUP(D20,[2]采购入库序时簿!$AE$1:$AF$65536,2,0)</f>
        <v>2000</v>
      </c>
      <c r="K20" s="59" t="s">
        <v>151</v>
      </c>
      <c r="M20" s="17"/>
      <c r="N20" s="17">
        <v>0.42899999999999999</v>
      </c>
    </row>
    <row r="21" spans="1:15" ht="18" customHeight="1">
      <c r="A21" s="54">
        <v>13</v>
      </c>
      <c r="B21" s="41" t="s">
        <v>59</v>
      </c>
      <c r="C21" s="67" t="s">
        <v>60</v>
      </c>
      <c r="D21" s="41" t="s">
        <v>61</v>
      </c>
      <c r="E21" s="46" t="s">
        <v>43</v>
      </c>
      <c r="F21" s="17">
        <v>7.0887000000000002</v>
      </c>
      <c r="G21" s="17"/>
      <c r="H21" s="18"/>
      <c r="I21" s="1" t="str">
        <f>VLOOKUP(D21,'[1]汇总 (2)'!$C$4:$D$19,1,0)</f>
        <v>02.01.02.101</v>
      </c>
      <c r="J21" s="59">
        <f>VLOOKUP(D21,[2]采购入库序时簿!$AE$1:$AF$65536,2,0)</f>
        <v>1273</v>
      </c>
      <c r="K21" s="59" t="s">
        <v>151</v>
      </c>
      <c r="M21" s="17"/>
      <c r="N21" s="17">
        <v>7.0887000000000002</v>
      </c>
    </row>
    <row r="22" spans="1:15" ht="18" customHeight="1">
      <c r="A22" s="54">
        <v>14</v>
      </c>
      <c r="B22" s="41" t="s">
        <v>62</v>
      </c>
      <c r="C22" s="67" t="s">
        <v>63</v>
      </c>
      <c r="D22" s="41" t="s">
        <v>64</v>
      </c>
      <c r="E22" s="46" t="s">
        <v>43</v>
      </c>
      <c r="F22" s="17">
        <v>7.7798999999999996</v>
      </c>
      <c r="G22" s="17"/>
      <c r="H22" s="18"/>
      <c r="I22" s="1" t="str">
        <f>VLOOKUP(D22,'[1]汇总 (2)'!$C$4:$D$19,1,0)</f>
        <v>02.01.02.102A</v>
      </c>
      <c r="J22" s="59">
        <f>VLOOKUP(D22,[2]采购入库序时簿!$AE$1:$AF$65536,2,0)</f>
        <v>1248</v>
      </c>
      <c r="K22" s="59" t="s">
        <v>151</v>
      </c>
      <c r="M22" s="17"/>
      <c r="N22" s="17">
        <v>7.7798999999999996</v>
      </c>
    </row>
    <row r="23" spans="1:15" ht="18" customHeight="1">
      <c r="A23" s="54">
        <v>15</v>
      </c>
      <c r="B23" s="41" t="s">
        <v>65</v>
      </c>
      <c r="C23" s="67" t="s">
        <v>66</v>
      </c>
      <c r="D23" s="41" t="s">
        <v>67</v>
      </c>
      <c r="E23" s="46" t="s">
        <v>43</v>
      </c>
      <c r="F23" s="17">
        <v>0.90380000000000005</v>
      </c>
      <c r="G23" s="17"/>
      <c r="H23" s="18"/>
      <c r="I23" s="1" t="e">
        <f>VLOOKUP(D23,'[1]汇总 (2)'!$C$4:$D$19,1,0)</f>
        <v>#N/A</v>
      </c>
      <c r="J23" s="59" t="e">
        <f>VLOOKUP(D23,[2]采购入库序时簿!$AE$1:$AF$65536,2,0)</f>
        <v>#N/A</v>
      </c>
      <c r="K23" s="59" t="s">
        <v>151</v>
      </c>
      <c r="M23" s="17"/>
      <c r="N23" s="17">
        <v>0.90380000000000005</v>
      </c>
    </row>
    <row r="24" spans="1:15" s="59" customFormat="1" ht="18" customHeight="1">
      <c r="A24" s="54">
        <v>16</v>
      </c>
      <c r="B24" s="41" t="s">
        <v>133</v>
      </c>
      <c r="C24" s="75" t="s">
        <v>69</v>
      </c>
      <c r="D24" s="56" t="s">
        <v>68</v>
      </c>
      <c r="E24" s="46" t="s">
        <v>43</v>
      </c>
      <c r="F24" s="17">
        <v>18.84</v>
      </c>
      <c r="G24" s="55"/>
      <c r="H24" s="18"/>
      <c r="I24" s="1" t="str">
        <f>VLOOKUP(D24,'[1]汇总 (2)'!$C$4:$D$19,1,0)</f>
        <v>02.12.08.288</v>
      </c>
      <c r="J24" s="59">
        <f>VLOOKUP(D24,[2]采购入库序时簿!$AE$1:$AF$65536,2,0)</f>
        <v>30</v>
      </c>
      <c r="K24" s="59" t="s">
        <v>152</v>
      </c>
      <c r="M24" s="57"/>
      <c r="N24" s="55">
        <v>18.84</v>
      </c>
      <c r="O24" s="1"/>
    </row>
    <row r="25" spans="1:15" s="59" customFormat="1" ht="18" customHeight="1">
      <c r="A25" s="54">
        <v>17</v>
      </c>
      <c r="B25" s="41" t="s">
        <v>134</v>
      </c>
      <c r="C25" s="75" t="s">
        <v>72</v>
      </c>
      <c r="D25" s="56" t="s">
        <v>71</v>
      </c>
      <c r="E25" s="46" t="s">
        <v>43</v>
      </c>
      <c r="F25" s="17">
        <v>17.96</v>
      </c>
      <c r="G25" s="55"/>
      <c r="H25" s="18"/>
      <c r="I25" s="1" t="str">
        <f>VLOOKUP(D25,'[1]汇总 (2)'!$C$4:$D$19,1,0)</f>
        <v>02.12.08.286</v>
      </c>
      <c r="J25" s="59">
        <f>VLOOKUP(D25,[2]采购入库序时簿!$AE$1:$AF$65536,2,0)</f>
        <v>30</v>
      </c>
      <c r="K25" s="59" t="s">
        <v>152</v>
      </c>
      <c r="M25" s="57"/>
      <c r="N25" s="55">
        <v>17.96</v>
      </c>
      <c r="O25" s="1"/>
    </row>
    <row r="26" spans="1:15" s="59" customFormat="1" ht="18" customHeight="1">
      <c r="A26" s="54">
        <v>18</v>
      </c>
      <c r="B26" s="41" t="s">
        <v>135</v>
      </c>
      <c r="C26" s="75" t="s">
        <v>75</v>
      </c>
      <c r="D26" s="56" t="s">
        <v>74</v>
      </c>
      <c r="E26" s="46" t="s">
        <v>43</v>
      </c>
      <c r="F26" s="17">
        <v>30.97</v>
      </c>
      <c r="G26" s="55"/>
      <c r="H26" s="18"/>
      <c r="I26" s="1" t="str">
        <f>VLOOKUP(D26,'[1]汇总 (2)'!$C$4:$D$19,1,0)</f>
        <v>02.12.08.287</v>
      </c>
      <c r="J26" s="59">
        <f>VLOOKUP(D26,[2]采购入库序时簿!$AE$1:$AF$65536,2,0)</f>
        <v>30</v>
      </c>
      <c r="K26" s="59" t="s">
        <v>152</v>
      </c>
      <c r="M26" s="57"/>
      <c r="N26" s="55">
        <v>30.97</v>
      </c>
      <c r="O26" s="1"/>
    </row>
    <row r="27" spans="1:15" s="59" customFormat="1" ht="18" customHeight="1" thickBot="1">
      <c r="A27" s="54">
        <v>19</v>
      </c>
      <c r="B27" s="41" t="s">
        <v>136</v>
      </c>
      <c r="C27" s="75" t="s">
        <v>78</v>
      </c>
      <c r="D27" s="56" t="s">
        <v>77</v>
      </c>
      <c r="E27" s="46" t="s">
        <v>43</v>
      </c>
      <c r="F27" s="17">
        <v>24.42</v>
      </c>
      <c r="G27" s="55"/>
      <c r="H27" s="18"/>
      <c r="I27" s="1" t="str">
        <f>VLOOKUP(D27,'[1]汇总 (2)'!$C$4:$D$19,1,0)</f>
        <v>02.12.08.301</v>
      </c>
      <c r="J27" s="59">
        <f>VLOOKUP(D27,[2]采购入库序时簿!$AE$1:$AF$65536,2,0)</f>
        <v>60</v>
      </c>
      <c r="K27" s="59" t="s">
        <v>152</v>
      </c>
      <c r="M27" s="57"/>
      <c r="N27" s="55">
        <v>24.42</v>
      </c>
      <c r="O27" s="1"/>
    </row>
    <row r="28" spans="1:15" ht="18" customHeight="1">
      <c r="A28" s="54">
        <v>20</v>
      </c>
      <c r="B28" s="67" t="s">
        <v>85</v>
      </c>
      <c r="C28" s="67" t="s">
        <v>86</v>
      </c>
      <c r="D28" s="68" t="s">
        <v>87</v>
      </c>
      <c r="E28" s="69" t="s">
        <v>88</v>
      </c>
      <c r="F28" s="73">
        <v>1.4841</v>
      </c>
      <c r="G28" s="64"/>
      <c r="H28" s="19"/>
      <c r="I28" s="1" t="e">
        <f>VLOOKUP(D28,'[1]汇总 (2)'!$C$4:$D$19,1,0)</f>
        <v>#N/A</v>
      </c>
      <c r="J28" s="59">
        <f>VLOOKUP(D28,[2]采购入库序时簿!$AE$1:$AF$65536,2,0)</f>
        <v>400</v>
      </c>
      <c r="K28" s="59" t="s">
        <v>151</v>
      </c>
      <c r="L28" s="1">
        <v>1.53</v>
      </c>
      <c r="M28" s="65"/>
      <c r="N28" s="62">
        <v>1.4841</v>
      </c>
    </row>
    <row r="29" spans="1:15" ht="18" customHeight="1">
      <c r="A29" s="54">
        <v>21</v>
      </c>
      <c r="B29" s="63" t="s">
        <v>89</v>
      </c>
      <c r="C29" s="41" t="s">
        <v>90</v>
      </c>
      <c r="D29" s="38" t="s">
        <v>91</v>
      </c>
      <c r="E29" s="70" t="s">
        <v>88</v>
      </c>
      <c r="F29" s="64">
        <v>6.5183999999999997</v>
      </c>
      <c r="G29" s="64"/>
      <c r="H29" s="19"/>
      <c r="I29" s="1" t="e">
        <f>VLOOKUP(D29,'[1]汇总 (2)'!$C$4:$D$19,1,0)</f>
        <v>#N/A</v>
      </c>
      <c r="J29" s="59" t="e">
        <f>VLOOKUP(D29,[2]采购入库序时簿!$AE$1:$AF$65536,2,0)</f>
        <v>#N/A</v>
      </c>
      <c r="K29" s="59" t="s">
        <v>151</v>
      </c>
      <c r="L29" s="1">
        <v>6.72</v>
      </c>
      <c r="M29" s="65"/>
      <c r="N29" s="64">
        <v>6.5183999999999997</v>
      </c>
    </row>
    <row r="30" spans="1:15" ht="18" customHeight="1">
      <c r="A30" s="54">
        <v>22</v>
      </c>
      <c r="B30" s="63" t="s">
        <v>92</v>
      </c>
      <c r="C30" s="41" t="s">
        <v>93</v>
      </c>
      <c r="D30" s="38" t="s">
        <v>94</v>
      </c>
      <c r="E30" s="70" t="s">
        <v>88</v>
      </c>
      <c r="F30" s="64">
        <v>9.2440999999999995</v>
      </c>
      <c r="G30" s="64"/>
      <c r="H30" s="19"/>
      <c r="I30" s="1" t="e">
        <f>VLOOKUP(D30,'[1]汇总 (2)'!$C$4:$D$19,1,0)</f>
        <v>#N/A</v>
      </c>
      <c r="J30" s="59" t="e">
        <f>VLOOKUP(D30,[2]采购入库序时簿!$AE$1:$AF$65536,2,0)</f>
        <v>#N/A</v>
      </c>
      <c r="K30" s="59" t="s">
        <v>151</v>
      </c>
      <c r="L30" s="1">
        <v>9.5299999999999994</v>
      </c>
      <c r="M30" s="65"/>
      <c r="N30" s="64">
        <v>9.2440999999999995</v>
      </c>
    </row>
    <row r="31" spans="1:15" ht="18" customHeight="1">
      <c r="A31" s="54">
        <v>23</v>
      </c>
      <c r="B31" s="63" t="s">
        <v>95</v>
      </c>
      <c r="C31" s="37" t="s">
        <v>96</v>
      </c>
      <c r="D31" s="38" t="s">
        <v>97</v>
      </c>
      <c r="E31" s="70" t="s">
        <v>88</v>
      </c>
      <c r="F31" s="64">
        <v>11.0871</v>
      </c>
      <c r="G31" s="64"/>
      <c r="H31" s="19"/>
      <c r="I31" s="1" t="e">
        <f>VLOOKUP(D31,'[1]汇总 (2)'!$C$4:$D$19,1,0)</f>
        <v>#N/A</v>
      </c>
      <c r="J31" s="59" t="e">
        <f>VLOOKUP(D31,[2]采购入库序时簿!$AE$1:$AF$65536,2,0)</f>
        <v>#N/A</v>
      </c>
      <c r="K31" s="59" t="s">
        <v>151</v>
      </c>
      <c r="L31" s="1">
        <v>11.43</v>
      </c>
      <c r="M31" s="65"/>
      <c r="N31" s="64">
        <v>11.0871</v>
      </c>
    </row>
    <row r="32" spans="1:15" ht="18" customHeight="1">
      <c r="A32" s="54">
        <v>24</v>
      </c>
      <c r="B32" s="63" t="s">
        <v>98</v>
      </c>
      <c r="C32" s="37" t="s">
        <v>99</v>
      </c>
      <c r="D32" s="38" t="s">
        <v>100</v>
      </c>
      <c r="E32" s="70" t="s">
        <v>88</v>
      </c>
      <c r="F32" s="64">
        <v>16.587</v>
      </c>
      <c r="G32" s="64"/>
      <c r="H32" s="19"/>
      <c r="I32" s="1" t="e">
        <f>VLOOKUP(D32,'[1]汇总 (2)'!$C$4:$D$19,1,0)</f>
        <v>#N/A</v>
      </c>
      <c r="J32" s="59" t="e">
        <f>VLOOKUP(D32,[2]采购入库序时簿!$AE$1:$AF$65536,2,0)</f>
        <v>#N/A</v>
      </c>
      <c r="K32" s="59" t="s">
        <v>151</v>
      </c>
      <c r="L32" s="1">
        <v>17.100000000000001</v>
      </c>
      <c r="M32" s="65"/>
      <c r="N32" s="64">
        <v>16.587</v>
      </c>
    </row>
    <row r="33" spans="1:17" ht="18" customHeight="1">
      <c r="A33" s="54">
        <v>25</v>
      </c>
      <c r="B33" s="36"/>
      <c r="C33" s="41" t="s">
        <v>101</v>
      </c>
      <c r="D33" s="41" t="s">
        <v>102</v>
      </c>
      <c r="E33" s="70" t="s">
        <v>88</v>
      </c>
      <c r="F33" s="64">
        <v>12.8331</v>
      </c>
      <c r="G33" s="64"/>
      <c r="H33" s="19"/>
      <c r="I33" s="1" t="e">
        <f>VLOOKUP(D33,'[1]汇总 (2)'!$C$4:$D$19,1,0)</f>
        <v>#N/A</v>
      </c>
      <c r="J33" s="59" t="e">
        <f>VLOOKUP(D33,[2]采购入库序时簿!$AE$1:$AF$65536,2,0)</f>
        <v>#N/A</v>
      </c>
      <c r="K33" s="59" t="s">
        <v>151</v>
      </c>
      <c r="L33" s="1">
        <v>13.23</v>
      </c>
      <c r="M33" s="65"/>
      <c r="N33" s="64">
        <v>12.8331</v>
      </c>
    </row>
    <row r="34" spans="1:17" ht="18" customHeight="1">
      <c r="A34" s="54">
        <v>26</v>
      </c>
      <c r="B34" s="63" t="s">
        <v>103</v>
      </c>
      <c r="C34" s="41" t="s">
        <v>104</v>
      </c>
      <c r="D34" s="41" t="s">
        <v>105</v>
      </c>
      <c r="E34" s="70" t="s">
        <v>88</v>
      </c>
      <c r="F34" s="64">
        <v>10.020099999999999</v>
      </c>
      <c r="G34" s="64"/>
      <c r="H34" s="19"/>
      <c r="I34" s="1" t="e">
        <f>VLOOKUP(D34,'[1]汇总 (2)'!$C$4:$D$19,1,0)</f>
        <v>#N/A</v>
      </c>
      <c r="J34" s="59" t="e">
        <f>VLOOKUP(D34,[2]采购入库序时簿!$AE$1:$AF$65536,2,0)</f>
        <v>#N/A</v>
      </c>
      <c r="K34" s="59" t="s">
        <v>151</v>
      </c>
      <c r="L34" s="1">
        <v>10.33</v>
      </c>
      <c r="M34" s="65"/>
      <c r="N34" s="64">
        <v>10.020099999999999</v>
      </c>
    </row>
    <row r="35" spans="1:17" ht="18" customHeight="1">
      <c r="A35" s="54">
        <v>27</v>
      </c>
      <c r="B35" s="63" t="s">
        <v>106</v>
      </c>
      <c r="C35" s="41" t="s">
        <v>107</v>
      </c>
      <c r="D35" s="41" t="s">
        <v>108</v>
      </c>
      <c r="E35" s="70" t="s">
        <v>88</v>
      </c>
      <c r="F35" s="64">
        <v>10.020099999999999</v>
      </c>
      <c r="G35" s="64"/>
      <c r="H35" s="19"/>
      <c r="I35" s="1" t="e">
        <f>VLOOKUP(D35,'[1]汇总 (2)'!$C$4:$D$19,1,0)</f>
        <v>#N/A</v>
      </c>
      <c r="J35" s="59" t="e">
        <f>VLOOKUP(D35,[2]采购入库序时簿!$AE$1:$AF$65536,2,0)</f>
        <v>#N/A</v>
      </c>
      <c r="K35" s="59" t="s">
        <v>151</v>
      </c>
      <c r="L35" s="1">
        <v>10.33</v>
      </c>
      <c r="M35" s="65"/>
      <c r="N35" s="64">
        <v>10.020099999999999</v>
      </c>
    </row>
    <row r="36" spans="1:17" ht="18" customHeight="1">
      <c r="A36" s="54">
        <v>28</v>
      </c>
      <c r="B36" s="63" t="s">
        <v>109</v>
      </c>
      <c r="C36" s="41" t="s">
        <v>110</v>
      </c>
      <c r="D36" s="41" t="s">
        <v>111</v>
      </c>
      <c r="E36" s="70" t="s">
        <v>88</v>
      </c>
      <c r="F36" s="64">
        <v>10.408099999999999</v>
      </c>
      <c r="G36" s="64"/>
      <c r="H36" s="19"/>
      <c r="I36" s="1" t="e">
        <f>VLOOKUP(D36,'[1]汇总 (2)'!$C$4:$D$19,1,0)</f>
        <v>#N/A</v>
      </c>
      <c r="J36" s="59" t="e">
        <f>VLOOKUP(D36,[2]采购入库序时簿!$AE$1:$AF$65536,2,0)</f>
        <v>#N/A</v>
      </c>
      <c r="K36" s="59" t="s">
        <v>151</v>
      </c>
      <c r="L36" s="1">
        <v>10.73</v>
      </c>
      <c r="M36" s="65"/>
      <c r="N36" s="64">
        <v>10.408099999999999</v>
      </c>
      <c r="P36" s="119" t="s">
        <v>129</v>
      </c>
      <c r="Q36" s="119"/>
    </row>
    <row r="37" spans="1:17" ht="18" customHeight="1">
      <c r="A37" s="79">
        <v>29</v>
      </c>
      <c r="B37" s="80" t="s">
        <v>112</v>
      </c>
      <c r="C37" s="44" t="s">
        <v>113</v>
      </c>
      <c r="D37" s="44" t="s">
        <v>114</v>
      </c>
      <c r="E37" s="81" t="s">
        <v>88</v>
      </c>
      <c r="F37" s="82">
        <v>17.4115</v>
      </c>
      <c r="G37" s="82"/>
      <c r="H37" s="83"/>
      <c r="I37" s="1" t="str">
        <f>VLOOKUP(D37,'[1]汇总 (2)'!$C$4:$D$19,1,0)</f>
        <v>02.12.23.007</v>
      </c>
      <c r="J37" s="59">
        <f>VLOOKUP(D37,[2]采购入库序时簿!$AE$1:$AF$65536,2,0)</f>
        <v>60</v>
      </c>
      <c r="K37" s="59" t="s">
        <v>152</v>
      </c>
      <c r="L37" s="1">
        <v>17.95</v>
      </c>
      <c r="M37" s="65"/>
      <c r="N37" s="64">
        <v>17.4115</v>
      </c>
      <c r="P37" s="78" t="s">
        <v>130</v>
      </c>
      <c r="Q37" s="78" t="s">
        <v>131</v>
      </c>
    </row>
    <row r="38" spans="1:17" ht="18" customHeight="1">
      <c r="A38" s="54">
        <v>30</v>
      </c>
      <c r="B38" s="84" t="s">
        <v>115</v>
      </c>
      <c r="C38" s="85" t="s">
        <v>116</v>
      </c>
      <c r="D38" s="86" t="s">
        <v>124</v>
      </c>
      <c r="E38" s="70" t="s">
        <v>43</v>
      </c>
      <c r="F38" s="87">
        <v>19.12</v>
      </c>
      <c r="G38" s="64"/>
      <c r="H38" s="19"/>
      <c r="I38" s="1" t="e">
        <f>VLOOKUP(D38,'[1]汇总 (2)'!$C$4:$D$19,1,0)</f>
        <v>#N/A</v>
      </c>
      <c r="J38" s="59" t="e">
        <f>VLOOKUP(D38,[2]采购入库序时簿!$AE$1:$AF$65536,2,0)</f>
        <v>#N/A</v>
      </c>
      <c r="K38" s="59" t="s">
        <v>152</v>
      </c>
      <c r="M38" s="77"/>
      <c r="N38" s="76"/>
      <c r="P38" s="78">
        <v>19.12</v>
      </c>
      <c r="Q38" s="78">
        <v>19.12</v>
      </c>
    </row>
    <row r="39" spans="1:17" ht="18" customHeight="1">
      <c r="A39" s="54">
        <v>31</v>
      </c>
      <c r="B39" s="84" t="s">
        <v>117</v>
      </c>
      <c r="C39" s="85" t="s">
        <v>118</v>
      </c>
      <c r="D39" s="86" t="s">
        <v>125</v>
      </c>
      <c r="E39" s="70" t="s">
        <v>43</v>
      </c>
      <c r="F39" s="87">
        <v>17.59</v>
      </c>
      <c r="G39" s="64"/>
      <c r="H39" s="19"/>
      <c r="I39" s="1" t="e">
        <f>VLOOKUP(D39,'[1]汇总 (2)'!$C$4:$D$19,1,0)</f>
        <v>#N/A</v>
      </c>
      <c r="J39" s="59" t="e">
        <f>VLOOKUP(D39,[2]采购入库序时簿!$AE$1:$AF$65536,2,0)</f>
        <v>#N/A</v>
      </c>
      <c r="K39" s="59" t="s">
        <v>152</v>
      </c>
      <c r="M39" s="77"/>
      <c r="N39" s="76"/>
      <c r="P39" s="78">
        <v>17.59</v>
      </c>
      <c r="Q39" s="78">
        <v>17.59</v>
      </c>
    </row>
    <row r="40" spans="1:17" ht="18" customHeight="1">
      <c r="A40" s="54">
        <v>32</v>
      </c>
      <c r="B40" s="84" t="s">
        <v>119</v>
      </c>
      <c r="C40" s="85" t="s">
        <v>120</v>
      </c>
      <c r="D40" s="86" t="s">
        <v>126</v>
      </c>
      <c r="E40" s="70" t="s">
        <v>43</v>
      </c>
      <c r="F40" s="87">
        <v>19.309999999999999</v>
      </c>
      <c r="G40" s="64"/>
      <c r="H40" s="19"/>
      <c r="I40" s="1" t="e">
        <f>VLOOKUP(D40,'[1]汇总 (2)'!$C$4:$D$19,1,0)</f>
        <v>#N/A</v>
      </c>
      <c r="J40" s="59" t="e">
        <f>VLOOKUP(D40,[2]采购入库序时簿!$AE$1:$AF$65536,2,0)</f>
        <v>#N/A</v>
      </c>
      <c r="K40" s="59" t="s">
        <v>152</v>
      </c>
      <c r="M40" s="77"/>
      <c r="N40" s="76"/>
      <c r="P40" s="78">
        <v>19.309999999999999</v>
      </c>
      <c r="Q40" s="78">
        <v>19.309999999999999</v>
      </c>
    </row>
    <row r="41" spans="1:17" ht="18" customHeight="1">
      <c r="A41" s="54">
        <v>33</v>
      </c>
      <c r="B41" s="84" t="s">
        <v>121</v>
      </c>
      <c r="C41" s="85" t="s">
        <v>122</v>
      </c>
      <c r="D41" s="86" t="s">
        <v>127</v>
      </c>
      <c r="E41" s="70" t="s">
        <v>43</v>
      </c>
      <c r="F41" s="87">
        <v>17.59</v>
      </c>
      <c r="G41" s="64"/>
      <c r="H41" s="19"/>
      <c r="I41" s="1" t="e">
        <f>VLOOKUP(D41,'[1]汇总 (2)'!$C$4:$D$19,1,0)</f>
        <v>#N/A</v>
      </c>
      <c r="J41" s="59" t="e">
        <f>VLOOKUP(D41,[2]采购入库序时簿!$AE$1:$AF$65536,2,0)</f>
        <v>#N/A</v>
      </c>
      <c r="K41" s="59" t="s">
        <v>152</v>
      </c>
      <c r="M41" s="77"/>
      <c r="N41" s="76"/>
      <c r="P41" s="78">
        <v>17.59</v>
      </c>
      <c r="Q41" s="78">
        <v>17.59</v>
      </c>
    </row>
    <row r="42" spans="1:17" ht="18" customHeight="1" thickBot="1">
      <c r="A42" s="20">
        <v>34</v>
      </c>
      <c r="B42" s="88" t="s">
        <v>123</v>
      </c>
      <c r="C42" s="89" t="s">
        <v>132</v>
      </c>
      <c r="D42" s="90" t="s">
        <v>128</v>
      </c>
      <c r="E42" s="71" t="s">
        <v>43</v>
      </c>
      <c r="F42" s="91">
        <v>18.54</v>
      </c>
      <c r="G42" s="72"/>
      <c r="H42" s="60"/>
      <c r="I42" s="1" t="e">
        <f>VLOOKUP(D42,'[1]汇总 (2)'!$C$4:$D$19,1,0)</f>
        <v>#N/A</v>
      </c>
      <c r="J42" s="59" t="e">
        <f>VLOOKUP(D42,[2]采购入库序时簿!$AE$1:$AF$65536,2,0)</f>
        <v>#N/A</v>
      </c>
      <c r="K42" s="59" t="s">
        <v>152</v>
      </c>
      <c r="M42" s="77"/>
      <c r="N42" s="76"/>
      <c r="P42" s="78">
        <v>18.54</v>
      </c>
      <c r="Q42" s="78">
        <v>18.54</v>
      </c>
    </row>
    <row r="43" spans="1:17" ht="27.75" customHeight="1">
      <c r="A43" s="133" t="s">
        <v>32</v>
      </c>
      <c r="B43" s="133"/>
      <c r="C43" s="133"/>
      <c r="D43" s="133"/>
      <c r="E43" s="133"/>
      <c r="F43" s="133"/>
      <c r="G43" s="133"/>
      <c r="H43" s="133"/>
    </row>
    <row r="44" spans="1:17" ht="27.75" customHeight="1">
      <c r="A44" s="120" t="s">
        <v>84</v>
      </c>
      <c r="B44" s="120"/>
      <c r="C44" s="120"/>
      <c r="D44" s="120"/>
      <c r="E44" s="120"/>
      <c r="F44" s="120"/>
      <c r="G44" s="120"/>
      <c r="H44" s="120"/>
    </row>
    <row r="45" spans="1:17" ht="15.6">
      <c r="A45" s="120" t="s">
        <v>34</v>
      </c>
      <c r="B45" s="120"/>
      <c r="C45" s="120"/>
      <c r="D45" s="120"/>
      <c r="E45" s="120"/>
      <c r="F45" s="120"/>
      <c r="G45" s="120"/>
      <c r="H45" s="120"/>
    </row>
    <row r="46" spans="1:17" ht="15.6">
      <c r="A46" s="122" t="s">
        <v>35</v>
      </c>
      <c r="B46" s="122"/>
      <c r="C46" s="122"/>
      <c r="D46" s="122"/>
      <c r="E46" s="122"/>
      <c r="F46" s="122"/>
      <c r="G46" s="122"/>
      <c r="H46" s="122"/>
    </row>
    <row r="47" spans="1:17" ht="15.6">
      <c r="A47" s="26"/>
      <c r="B47" s="27"/>
      <c r="C47" s="26"/>
      <c r="D47" s="26"/>
      <c r="E47" s="26"/>
      <c r="F47" s="28"/>
      <c r="G47" s="28"/>
      <c r="H47" s="29"/>
    </row>
    <row r="48" spans="1:17" ht="15.6">
      <c r="A48" s="30" t="s">
        <v>36</v>
      </c>
      <c r="B48" s="31"/>
      <c r="C48" s="32"/>
      <c r="D48" s="33" t="s">
        <v>37</v>
      </c>
      <c r="E48" s="32"/>
      <c r="F48" s="34"/>
      <c r="G48" s="34"/>
      <c r="H48" s="35"/>
    </row>
    <row r="49" spans="1:8" ht="15.6">
      <c r="A49" s="30"/>
      <c r="B49" s="31"/>
      <c r="C49" s="32"/>
      <c r="D49" s="33"/>
      <c r="E49" s="32"/>
      <c r="F49" s="34"/>
      <c r="G49" s="34"/>
      <c r="H49" s="35"/>
    </row>
    <row r="50" spans="1:8" ht="15.6">
      <c r="A50" s="30" t="s">
        <v>38</v>
      </c>
      <c r="B50" s="30"/>
      <c r="C50" s="26"/>
      <c r="D50" s="30" t="s">
        <v>38</v>
      </c>
      <c r="E50" s="26"/>
      <c r="F50" s="34"/>
      <c r="G50" s="34"/>
      <c r="H50" s="35"/>
    </row>
  </sheetData>
  <mergeCells count="19">
    <mergeCell ref="A1:H1"/>
    <mergeCell ref="A3:H3"/>
    <mergeCell ref="A4:H4"/>
    <mergeCell ref="A5:H5"/>
    <mergeCell ref="A6:H6"/>
    <mergeCell ref="A2:H2"/>
    <mergeCell ref="P36:Q36"/>
    <mergeCell ref="A44:H44"/>
    <mergeCell ref="A45:H45"/>
    <mergeCell ref="M7:N7"/>
    <mergeCell ref="A46:H46"/>
    <mergeCell ref="A7:A8"/>
    <mergeCell ref="B7:B8"/>
    <mergeCell ref="C7:C8"/>
    <mergeCell ref="D7:D8"/>
    <mergeCell ref="E7:E8"/>
    <mergeCell ref="F7:G7"/>
    <mergeCell ref="H7:H8"/>
    <mergeCell ref="A43:H43"/>
  </mergeCells>
  <phoneticPr fontId="1" type="noConversion"/>
  <conditionalFormatting sqref="B29">
    <cfRule type="duplicateValues" dxfId="13" priority="7"/>
  </conditionalFormatting>
  <conditionalFormatting sqref="B30">
    <cfRule type="duplicateValues" dxfId="12" priority="6"/>
  </conditionalFormatting>
  <conditionalFormatting sqref="B31">
    <cfRule type="duplicateValues" dxfId="11" priority="5"/>
  </conditionalFormatting>
  <conditionalFormatting sqref="B32">
    <cfRule type="duplicateValues" dxfId="10" priority="4"/>
  </conditionalFormatting>
  <conditionalFormatting sqref="B34">
    <cfRule type="duplicateValues" dxfId="9" priority="3"/>
  </conditionalFormatting>
  <conditionalFormatting sqref="B35">
    <cfRule type="duplicateValues" dxfId="8" priority="2"/>
  </conditionalFormatting>
  <conditionalFormatting sqref="B37:B42">
    <cfRule type="duplicateValues" dxfId="7" priority="14"/>
  </conditionalFormatting>
  <pageMargins left="0.55118110236220474" right="0.55118110236220474" top="0.35433070866141736" bottom="0.19685039370078741" header="0.31496062992125984" footer="0.15748031496062992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A9" sqref="A9:XFD17"/>
    </sheetView>
  </sheetViews>
  <sheetFormatPr defaultRowHeight="14.4"/>
  <cols>
    <col min="1" max="1" width="5.6640625" style="1" customWidth="1"/>
    <col min="2" max="2" width="10.66406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8" ht="22.2">
      <c r="A1" s="134" t="s">
        <v>39</v>
      </c>
      <c r="B1" s="134"/>
      <c r="C1" s="134"/>
      <c r="D1" s="134"/>
      <c r="E1" s="134"/>
      <c r="F1" s="134"/>
      <c r="G1" s="134"/>
      <c r="H1" s="134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35" t="s">
        <v>0</v>
      </c>
      <c r="B3" s="135"/>
      <c r="C3" s="135"/>
      <c r="D3" s="135"/>
      <c r="E3" s="135"/>
      <c r="F3" s="135"/>
      <c r="G3" s="135"/>
      <c r="H3" s="135"/>
    </row>
    <row r="4" spans="1:8" ht="15.6">
      <c r="A4" s="135" t="s">
        <v>1</v>
      </c>
      <c r="B4" s="135"/>
      <c r="C4" s="135"/>
      <c r="D4" s="135"/>
      <c r="E4" s="135"/>
      <c r="F4" s="135"/>
      <c r="G4" s="135"/>
      <c r="H4" s="135"/>
    </row>
    <row r="5" spans="1:8" ht="28.5" customHeight="1">
      <c r="A5" s="136" t="s">
        <v>2</v>
      </c>
      <c r="B5" s="136"/>
      <c r="C5" s="136"/>
      <c r="D5" s="136"/>
      <c r="E5" s="136"/>
      <c r="F5" s="136"/>
      <c r="G5" s="136"/>
      <c r="H5" s="136"/>
    </row>
    <row r="6" spans="1:8" ht="16.2" thickBot="1">
      <c r="A6" s="137" t="s">
        <v>3</v>
      </c>
      <c r="B6" s="137"/>
      <c r="C6" s="137"/>
      <c r="D6" s="137"/>
      <c r="E6" s="137"/>
      <c r="F6" s="137"/>
      <c r="G6" s="137"/>
      <c r="H6" s="137"/>
    </row>
    <row r="7" spans="1:8" ht="15">
      <c r="A7" s="123" t="s">
        <v>4</v>
      </c>
      <c r="B7" s="125" t="s">
        <v>5</v>
      </c>
      <c r="C7" s="127" t="s">
        <v>6</v>
      </c>
      <c r="D7" s="127" t="s">
        <v>7</v>
      </c>
      <c r="E7" s="129" t="s">
        <v>8</v>
      </c>
      <c r="F7" s="121" t="s">
        <v>9</v>
      </c>
      <c r="G7" s="121"/>
      <c r="H7" s="131" t="s">
        <v>10</v>
      </c>
    </row>
    <row r="8" spans="1:8" ht="15.6" thickBot="1">
      <c r="A8" s="139"/>
      <c r="B8" s="140"/>
      <c r="C8" s="141"/>
      <c r="D8" s="141"/>
      <c r="E8" s="142"/>
      <c r="F8" s="8"/>
      <c r="G8" s="8" t="s">
        <v>12</v>
      </c>
      <c r="H8" s="132"/>
    </row>
    <row r="9" spans="1:8" ht="18" customHeight="1">
      <c r="A9" s="15">
        <v>1</v>
      </c>
      <c r="B9" s="36" t="s">
        <v>40</v>
      </c>
      <c r="C9" s="37" t="s">
        <v>41</v>
      </c>
      <c r="D9" s="38" t="s">
        <v>42</v>
      </c>
      <c r="E9" s="16" t="s">
        <v>43</v>
      </c>
      <c r="F9" s="17"/>
      <c r="G9" s="17">
        <v>3.9980000000000002</v>
      </c>
      <c r="H9" s="39"/>
    </row>
    <row r="10" spans="1:8" ht="18" customHeight="1">
      <c r="A10" s="15">
        <v>2</v>
      </c>
      <c r="B10" s="36" t="s">
        <v>44</v>
      </c>
      <c r="C10" s="37" t="s">
        <v>45</v>
      </c>
      <c r="D10" s="38" t="s">
        <v>46</v>
      </c>
      <c r="E10" s="16" t="s">
        <v>43</v>
      </c>
      <c r="F10" s="17"/>
      <c r="G10" s="17">
        <v>4.0041000000000002</v>
      </c>
      <c r="H10" s="18"/>
    </row>
    <row r="11" spans="1:8" ht="18" customHeight="1">
      <c r="A11" s="40">
        <v>3</v>
      </c>
      <c r="B11" s="36" t="s">
        <v>47</v>
      </c>
      <c r="C11" s="41" t="s">
        <v>48</v>
      </c>
      <c r="D11" s="41" t="s">
        <v>49</v>
      </c>
      <c r="E11" s="16" t="s">
        <v>43</v>
      </c>
      <c r="F11" s="17"/>
      <c r="G11" s="17">
        <v>4.4988999999999999</v>
      </c>
      <c r="H11" s="18"/>
    </row>
    <row r="12" spans="1:8" ht="18" customHeight="1">
      <c r="A12" s="15">
        <v>4</v>
      </c>
      <c r="B12" s="36" t="s">
        <v>50</v>
      </c>
      <c r="C12" s="41" t="s">
        <v>51</v>
      </c>
      <c r="D12" s="41" t="s">
        <v>52</v>
      </c>
      <c r="E12" s="16" t="s">
        <v>43</v>
      </c>
      <c r="F12" s="17"/>
      <c r="G12" s="17">
        <v>4.4988999999999999</v>
      </c>
      <c r="H12" s="18"/>
    </row>
    <row r="13" spans="1:8" ht="18" customHeight="1">
      <c r="A13" s="40">
        <v>5</v>
      </c>
      <c r="B13" s="41" t="s">
        <v>53</v>
      </c>
      <c r="C13" s="41" t="s">
        <v>54</v>
      </c>
      <c r="D13" s="41" t="s">
        <v>55</v>
      </c>
      <c r="E13" s="16" t="s">
        <v>43</v>
      </c>
      <c r="F13" s="17"/>
      <c r="G13" s="17">
        <v>2.4032</v>
      </c>
      <c r="H13" s="18"/>
    </row>
    <row r="14" spans="1:8" ht="18" customHeight="1">
      <c r="A14" s="15">
        <v>6</v>
      </c>
      <c r="B14" s="41" t="s">
        <v>56</v>
      </c>
      <c r="C14" s="41" t="s">
        <v>57</v>
      </c>
      <c r="D14" s="41" t="s">
        <v>58</v>
      </c>
      <c r="E14" s="16" t="s">
        <v>43</v>
      </c>
      <c r="F14" s="17"/>
      <c r="G14" s="17">
        <v>0.42899999999999999</v>
      </c>
      <c r="H14" s="18"/>
    </row>
    <row r="15" spans="1:8" ht="18" customHeight="1">
      <c r="A15" s="40">
        <v>7</v>
      </c>
      <c r="B15" s="41" t="s">
        <v>59</v>
      </c>
      <c r="C15" s="41" t="s">
        <v>60</v>
      </c>
      <c r="D15" s="41" t="s">
        <v>61</v>
      </c>
      <c r="E15" s="16" t="s">
        <v>43</v>
      </c>
      <c r="F15" s="17"/>
      <c r="G15" s="17">
        <v>7.0887000000000002</v>
      </c>
      <c r="H15" s="18"/>
    </row>
    <row r="16" spans="1:8" ht="18" customHeight="1">
      <c r="A16" s="15">
        <v>8</v>
      </c>
      <c r="B16" s="41" t="s">
        <v>62</v>
      </c>
      <c r="C16" s="41" t="s">
        <v>63</v>
      </c>
      <c r="D16" s="41" t="s">
        <v>64</v>
      </c>
      <c r="E16" s="16" t="s">
        <v>43</v>
      </c>
      <c r="F16" s="17"/>
      <c r="G16" s="17">
        <v>7.7798999999999996</v>
      </c>
      <c r="H16" s="18"/>
    </row>
    <row r="17" spans="1:8" ht="18" customHeight="1">
      <c r="A17" s="40">
        <v>9</v>
      </c>
      <c r="B17" s="41" t="s">
        <v>65</v>
      </c>
      <c r="C17" s="41" t="s">
        <v>66</v>
      </c>
      <c r="D17" s="41" t="s">
        <v>67</v>
      </c>
      <c r="E17" s="16" t="s">
        <v>43</v>
      </c>
      <c r="F17" s="17"/>
      <c r="G17" s="17">
        <v>0.90380000000000005</v>
      </c>
      <c r="H17" s="18"/>
    </row>
    <row r="18" spans="1:8" ht="18" customHeight="1">
      <c r="A18" s="15">
        <v>10</v>
      </c>
      <c r="B18" s="41"/>
      <c r="C18" s="41"/>
      <c r="D18" s="41"/>
      <c r="E18" s="16"/>
      <c r="F18" s="17"/>
      <c r="G18" s="17"/>
      <c r="H18" s="18"/>
    </row>
    <row r="19" spans="1:8" ht="18" customHeight="1">
      <c r="A19" s="40">
        <v>11</v>
      </c>
      <c r="B19" s="41"/>
      <c r="C19" s="41"/>
      <c r="D19" s="41"/>
      <c r="E19" s="16"/>
      <c r="F19" s="17"/>
      <c r="G19" s="17"/>
      <c r="H19" s="18"/>
    </row>
    <row r="20" spans="1:8" ht="18" customHeight="1">
      <c r="A20" s="15">
        <v>12</v>
      </c>
      <c r="B20" s="36"/>
      <c r="C20" s="41"/>
      <c r="D20" s="42"/>
      <c r="E20" s="16"/>
      <c r="F20" s="17"/>
      <c r="G20" s="17"/>
      <c r="H20" s="18"/>
    </row>
    <row r="21" spans="1:8" ht="18" customHeight="1">
      <c r="A21" s="40">
        <v>13</v>
      </c>
      <c r="B21" s="43"/>
      <c r="C21" s="44"/>
      <c r="D21" s="45"/>
      <c r="E21" s="46"/>
      <c r="F21" s="17"/>
      <c r="G21" s="17"/>
      <c r="H21" s="18"/>
    </row>
    <row r="22" spans="1:8" ht="18" customHeight="1">
      <c r="A22" s="15">
        <v>14</v>
      </c>
      <c r="B22" s="36"/>
      <c r="C22" s="41"/>
      <c r="D22" s="42"/>
      <c r="E22" s="16"/>
      <c r="F22" s="17"/>
      <c r="G22" s="17"/>
      <c r="H22" s="18"/>
    </row>
    <row r="23" spans="1:8" ht="18" customHeight="1">
      <c r="A23" s="40">
        <v>15</v>
      </c>
      <c r="B23" s="43"/>
      <c r="C23" s="44"/>
      <c r="D23" s="45"/>
      <c r="E23" s="46"/>
      <c r="F23" s="17"/>
      <c r="G23" s="17"/>
      <c r="H23" s="18"/>
    </row>
    <row r="24" spans="1:8" ht="18" customHeight="1">
      <c r="A24" s="15">
        <v>16</v>
      </c>
      <c r="B24" s="43"/>
      <c r="C24" s="44"/>
      <c r="D24" s="45"/>
      <c r="E24" s="46"/>
      <c r="F24" s="47"/>
      <c r="G24" s="47"/>
      <c r="H24" s="48"/>
    </row>
    <row r="25" spans="1:8" ht="18" customHeight="1">
      <c r="A25" s="40">
        <v>17</v>
      </c>
      <c r="B25" s="43"/>
      <c r="C25" s="44"/>
      <c r="D25" s="45"/>
      <c r="E25" s="46"/>
      <c r="F25" s="47"/>
      <c r="G25" s="47"/>
      <c r="H25" s="48"/>
    </row>
    <row r="26" spans="1:8" ht="18" customHeight="1">
      <c r="A26" s="15">
        <v>18</v>
      </c>
      <c r="B26" s="43"/>
      <c r="C26" s="44"/>
      <c r="D26" s="45"/>
      <c r="E26" s="46"/>
      <c r="F26" s="47"/>
      <c r="G26" s="47"/>
      <c r="H26" s="48"/>
    </row>
    <row r="27" spans="1:8" ht="18" customHeight="1">
      <c r="A27" s="40">
        <v>19</v>
      </c>
      <c r="B27" s="43"/>
      <c r="C27" s="44"/>
      <c r="D27" s="45"/>
      <c r="E27" s="46"/>
      <c r="F27" s="47"/>
      <c r="G27" s="47"/>
      <c r="H27" s="48"/>
    </row>
    <row r="28" spans="1:8" ht="18" customHeight="1">
      <c r="A28" s="15">
        <v>20</v>
      </c>
      <c r="B28" s="43"/>
      <c r="C28" s="44"/>
      <c r="D28" s="45"/>
      <c r="E28" s="46"/>
      <c r="F28" s="47"/>
      <c r="G28" s="47"/>
      <c r="H28" s="48"/>
    </row>
    <row r="29" spans="1:8" ht="18" customHeight="1">
      <c r="A29" s="40">
        <v>21</v>
      </c>
      <c r="B29" s="43"/>
      <c r="C29" s="44"/>
      <c r="D29" s="45"/>
      <c r="E29" s="46"/>
      <c r="F29" s="47"/>
      <c r="G29" s="47"/>
      <c r="H29" s="48"/>
    </row>
    <row r="30" spans="1:8" ht="18" customHeight="1">
      <c r="A30" s="15">
        <v>22</v>
      </c>
      <c r="B30" s="43"/>
      <c r="C30" s="44"/>
      <c r="D30" s="45"/>
      <c r="E30" s="46"/>
      <c r="F30" s="47"/>
      <c r="G30" s="47"/>
      <c r="H30" s="48"/>
    </row>
    <row r="31" spans="1:8" ht="18" customHeight="1">
      <c r="A31" s="40">
        <v>23</v>
      </c>
      <c r="B31" s="43"/>
      <c r="C31" s="44"/>
      <c r="D31" s="45"/>
      <c r="E31" s="46"/>
      <c r="F31" s="47"/>
      <c r="G31" s="47"/>
      <c r="H31" s="48"/>
    </row>
    <row r="32" spans="1:8" ht="18" customHeight="1">
      <c r="A32" s="49">
        <v>24</v>
      </c>
      <c r="B32" s="43"/>
      <c r="C32" s="44"/>
      <c r="D32" s="45"/>
      <c r="E32" s="50"/>
      <c r="F32" s="47"/>
      <c r="G32" s="47"/>
      <c r="H32" s="48"/>
    </row>
    <row r="33" spans="1:8" ht="18" customHeight="1" thickBot="1">
      <c r="A33" s="51">
        <v>25</v>
      </c>
      <c r="B33" s="21"/>
      <c r="C33" s="22"/>
      <c r="D33" s="52"/>
      <c r="E33" s="23"/>
      <c r="F33" s="24"/>
      <c r="G33" s="24"/>
      <c r="H33" s="25"/>
    </row>
    <row r="34" spans="1:8" ht="27.75" customHeight="1">
      <c r="A34" s="133" t="s">
        <v>32</v>
      </c>
      <c r="B34" s="133"/>
      <c r="C34" s="133"/>
      <c r="D34" s="133"/>
      <c r="E34" s="133"/>
      <c r="F34" s="133"/>
      <c r="G34" s="133"/>
      <c r="H34" s="133"/>
    </row>
    <row r="35" spans="1:8" ht="27.75" customHeight="1">
      <c r="A35" s="120" t="s">
        <v>33</v>
      </c>
      <c r="B35" s="120"/>
      <c r="C35" s="120"/>
      <c r="D35" s="120"/>
      <c r="E35" s="120"/>
      <c r="F35" s="120"/>
      <c r="G35" s="120"/>
      <c r="H35" s="120"/>
    </row>
    <row r="36" spans="1:8" ht="15.6">
      <c r="A36" s="120" t="s">
        <v>34</v>
      </c>
      <c r="B36" s="120"/>
      <c r="C36" s="120"/>
      <c r="D36" s="120"/>
      <c r="E36" s="120"/>
      <c r="F36" s="120"/>
      <c r="G36" s="120"/>
      <c r="H36" s="120"/>
    </row>
    <row r="37" spans="1:8" ht="15.6">
      <c r="A37" s="122" t="s">
        <v>35</v>
      </c>
      <c r="B37" s="122"/>
      <c r="C37" s="122"/>
      <c r="D37" s="122"/>
      <c r="E37" s="122"/>
      <c r="F37" s="122"/>
      <c r="G37" s="122"/>
      <c r="H37" s="122"/>
    </row>
    <row r="38" spans="1:8" ht="15.6">
      <c r="A38" s="26"/>
      <c r="B38" s="27"/>
      <c r="C38" s="26"/>
      <c r="D38" s="26"/>
      <c r="E38" s="26"/>
      <c r="F38" s="28"/>
      <c r="G38" s="28"/>
      <c r="H38" s="29"/>
    </row>
    <row r="39" spans="1:8" ht="15.6">
      <c r="A39" s="30" t="s">
        <v>36</v>
      </c>
      <c r="B39" s="31"/>
      <c r="C39" s="32"/>
      <c r="D39" s="33" t="s">
        <v>37</v>
      </c>
      <c r="E39" s="32"/>
      <c r="F39" s="34"/>
      <c r="G39" s="34"/>
      <c r="H39" s="35"/>
    </row>
    <row r="40" spans="1:8" ht="15.6">
      <c r="A40" s="30"/>
      <c r="B40" s="31"/>
      <c r="C40" s="32"/>
      <c r="D40" s="33"/>
      <c r="E40" s="32"/>
      <c r="F40" s="34"/>
      <c r="G40" s="34"/>
      <c r="H40" s="35"/>
    </row>
    <row r="41" spans="1:8" ht="15.6">
      <c r="A41" s="30" t="s">
        <v>38</v>
      </c>
      <c r="B41" s="30"/>
      <c r="C41" s="26"/>
      <c r="D41" s="30" t="s">
        <v>38</v>
      </c>
      <c r="E41" s="26"/>
      <c r="F41" s="34"/>
      <c r="G41" s="34"/>
      <c r="H41" s="35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>
      <selection activeCell="E9" sqref="E9:E12"/>
    </sheetView>
  </sheetViews>
  <sheetFormatPr defaultRowHeight="14.4"/>
  <cols>
    <col min="1" max="1" width="5.6640625" style="1" customWidth="1"/>
    <col min="2" max="2" width="12.7773437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9.88671875" style="1" customWidth="1"/>
    <col min="9" max="256" width="9" style="1"/>
    <col min="257" max="257" width="5.6640625" style="1" customWidth="1"/>
    <col min="258" max="258" width="12.7773437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9.88671875" style="1" customWidth="1"/>
    <col min="265" max="512" width="9" style="1"/>
    <col min="513" max="513" width="5.6640625" style="1" customWidth="1"/>
    <col min="514" max="514" width="12.7773437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9.88671875" style="1" customWidth="1"/>
    <col min="521" max="768" width="9" style="1"/>
    <col min="769" max="769" width="5.6640625" style="1" customWidth="1"/>
    <col min="770" max="770" width="12.7773437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9.88671875" style="1" customWidth="1"/>
    <col min="777" max="1024" width="9" style="1"/>
    <col min="1025" max="1025" width="5.6640625" style="1" customWidth="1"/>
    <col min="1026" max="1026" width="12.7773437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9.88671875" style="1" customWidth="1"/>
    <col min="1033" max="1280" width="9" style="1"/>
    <col min="1281" max="1281" width="5.6640625" style="1" customWidth="1"/>
    <col min="1282" max="1282" width="12.7773437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9.88671875" style="1" customWidth="1"/>
    <col min="1289" max="1536" width="9" style="1"/>
    <col min="1537" max="1537" width="5.6640625" style="1" customWidth="1"/>
    <col min="1538" max="1538" width="12.7773437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9.88671875" style="1" customWidth="1"/>
    <col min="1545" max="1792" width="9" style="1"/>
    <col min="1793" max="1793" width="5.6640625" style="1" customWidth="1"/>
    <col min="1794" max="1794" width="12.7773437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9.88671875" style="1" customWidth="1"/>
    <col min="1801" max="2048" width="9" style="1"/>
    <col min="2049" max="2049" width="5.6640625" style="1" customWidth="1"/>
    <col min="2050" max="2050" width="12.7773437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9.88671875" style="1" customWidth="1"/>
    <col min="2057" max="2304" width="9" style="1"/>
    <col min="2305" max="2305" width="5.6640625" style="1" customWidth="1"/>
    <col min="2306" max="2306" width="12.7773437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9.88671875" style="1" customWidth="1"/>
    <col min="2313" max="2560" width="9" style="1"/>
    <col min="2561" max="2561" width="5.6640625" style="1" customWidth="1"/>
    <col min="2562" max="2562" width="12.7773437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9.88671875" style="1" customWidth="1"/>
    <col min="2569" max="2816" width="9" style="1"/>
    <col min="2817" max="2817" width="5.6640625" style="1" customWidth="1"/>
    <col min="2818" max="2818" width="12.7773437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9.88671875" style="1" customWidth="1"/>
    <col min="2825" max="3072" width="9" style="1"/>
    <col min="3073" max="3073" width="5.6640625" style="1" customWidth="1"/>
    <col min="3074" max="3074" width="12.7773437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9.88671875" style="1" customWidth="1"/>
    <col min="3081" max="3328" width="9" style="1"/>
    <col min="3329" max="3329" width="5.6640625" style="1" customWidth="1"/>
    <col min="3330" max="3330" width="12.7773437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9.88671875" style="1" customWidth="1"/>
    <col min="3337" max="3584" width="9" style="1"/>
    <col min="3585" max="3585" width="5.6640625" style="1" customWidth="1"/>
    <col min="3586" max="3586" width="12.7773437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9.88671875" style="1" customWidth="1"/>
    <col min="3593" max="3840" width="9" style="1"/>
    <col min="3841" max="3841" width="5.6640625" style="1" customWidth="1"/>
    <col min="3842" max="3842" width="12.7773437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9.88671875" style="1" customWidth="1"/>
    <col min="3849" max="4096" width="9" style="1"/>
    <col min="4097" max="4097" width="5.6640625" style="1" customWidth="1"/>
    <col min="4098" max="4098" width="12.7773437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9.88671875" style="1" customWidth="1"/>
    <col min="4105" max="4352" width="9" style="1"/>
    <col min="4353" max="4353" width="5.6640625" style="1" customWidth="1"/>
    <col min="4354" max="4354" width="12.7773437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9.88671875" style="1" customWidth="1"/>
    <col min="4361" max="4608" width="9" style="1"/>
    <col min="4609" max="4609" width="5.6640625" style="1" customWidth="1"/>
    <col min="4610" max="4610" width="12.7773437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9.88671875" style="1" customWidth="1"/>
    <col min="4617" max="4864" width="9" style="1"/>
    <col min="4865" max="4865" width="5.6640625" style="1" customWidth="1"/>
    <col min="4866" max="4866" width="12.7773437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9.88671875" style="1" customWidth="1"/>
    <col min="4873" max="5120" width="9" style="1"/>
    <col min="5121" max="5121" width="5.6640625" style="1" customWidth="1"/>
    <col min="5122" max="5122" width="12.7773437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9.88671875" style="1" customWidth="1"/>
    <col min="5129" max="5376" width="9" style="1"/>
    <col min="5377" max="5377" width="5.6640625" style="1" customWidth="1"/>
    <col min="5378" max="5378" width="12.7773437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9.88671875" style="1" customWidth="1"/>
    <col min="5385" max="5632" width="9" style="1"/>
    <col min="5633" max="5633" width="5.6640625" style="1" customWidth="1"/>
    <col min="5634" max="5634" width="12.7773437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9.88671875" style="1" customWidth="1"/>
    <col min="5641" max="5888" width="9" style="1"/>
    <col min="5889" max="5889" width="5.6640625" style="1" customWidth="1"/>
    <col min="5890" max="5890" width="12.7773437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9.88671875" style="1" customWidth="1"/>
    <col min="5897" max="6144" width="9" style="1"/>
    <col min="6145" max="6145" width="5.6640625" style="1" customWidth="1"/>
    <col min="6146" max="6146" width="12.7773437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9.88671875" style="1" customWidth="1"/>
    <col min="6153" max="6400" width="9" style="1"/>
    <col min="6401" max="6401" width="5.6640625" style="1" customWidth="1"/>
    <col min="6402" max="6402" width="12.7773437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9.88671875" style="1" customWidth="1"/>
    <col min="6409" max="6656" width="9" style="1"/>
    <col min="6657" max="6657" width="5.6640625" style="1" customWidth="1"/>
    <col min="6658" max="6658" width="12.7773437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9.88671875" style="1" customWidth="1"/>
    <col min="6665" max="6912" width="9" style="1"/>
    <col min="6913" max="6913" width="5.6640625" style="1" customWidth="1"/>
    <col min="6914" max="6914" width="12.7773437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9.88671875" style="1" customWidth="1"/>
    <col min="6921" max="7168" width="9" style="1"/>
    <col min="7169" max="7169" width="5.6640625" style="1" customWidth="1"/>
    <col min="7170" max="7170" width="12.7773437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9.88671875" style="1" customWidth="1"/>
    <col min="7177" max="7424" width="9" style="1"/>
    <col min="7425" max="7425" width="5.6640625" style="1" customWidth="1"/>
    <col min="7426" max="7426" width="12.7773437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9.88671875" style="1" customWidth="1"/>
    <col min="7433" max="7680" width="9" style="1"/>
    <col min="7681" max="7681" width="5.6640625" style="1" customWidth="1"/>
    <col min="7682" max="7682" width="12.7773437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9.88671875" style="1" customWidth="1"/>
    <col min="7689" max="7936" width="9" style="1"/>
    <col min="7937" max="7937" width="5.6640625" style="1" customWidth="1"/>
    <col min="7938" max="7938" width="12.7773437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9.88671875" style="1" customWidth="1"/>
    <col min="7945" max="8192" width="9" style="1"/>
    <col min="8193" max="8193" width="5.6640625" style="1" customWidth="1"/>
    <col min="8194" max="8194" width="12.7773437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9.88671875" style="1" customWidth="1"/>
    <col min="8201" max="8448" width="9" style="1"/>
    <col min="8449" max="8449" width="5.6640625" style="1" customWidth="1"/>
    <col min="8450" max="8450" width="12.7773437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9.88671875" style="1" customWidth="1"/>
    <col min="8457" max="8704" width="9" style="1"/>
    <col min="8705" max="8705" width="5.6640625" style="1" customWidth="1"/>
    <col min="8706" max="8706" width="12.7773437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9.88671875" style="1" customWidth="1"/>
    <col min="8713" max="8960" width="9" style="1"/>
    <col min="8961" max="8961" width="5.6640625" style="1" customWidth="1"/>
    <col min="8962" max="8962" width="12.7773437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9.88671875" style="1" customWidth="1"/>
    <col min="8969" max="9216" width="9" style="1"/>
    <col min="9217" max="9217" width="5.6640625" style="1" customWidth="1"/>
    <col min="9218" max="9218" width="12.7773437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9.88671875" style="1" customWidth="1"/>
    <col min="9225" max="9472" width="9" style="1"/>
    <col min="9473" max="9473" width="5.6640625" style="1" customWidth="1"/>
    <col min="9474" max="9474" width="12.7773437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9.88671875" style="1" customWidth="1"/>
    <col min="9481" max="9728" width="9" style="1"/>
    <col min="9729" max="9729" width="5.6640625" style="1" customWidth="1"/>
    <col min="9730" max="9730" width="12.7773437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9.88671875" style="1" customWidth="1"/>
    <col min="9737" max="9984" width="9" style="1"/>
    <col min="9985" max="9985" width="5.6640625" style="1" customWidth="1"/>
    <col min="9986" max="9986" width="12.7773437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9.88671875" style="1" customWidth="1"/>
    <col min="9993" max="10240" width="9" style="1"/>
    <col min="10241" max="10241" width="5.6640625" style="1" customWidth="1"/>
    <col min="10242" max="10242" width="12.7773437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9.88671875" style="1" customWidth="1"/>
    <col min="10249" max="10496" width="9" style="1"/>
    <col min="10497" max="10497" width="5.6640625" style="1" customWidth="1"/>
    <col min="10498" max="10498" width="12.7773437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9.88671875" style="1" customWidth="1"/>
    <col min="10505" max="10752" width="9" style="1"/>
    <col min="10753" max="10753" width="5.6640625" style="1" customWidth="1"/>
    <col min="10754" max="10754" width="12.7773437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9.88671875" style="1" customWidth="1"/>
    <col min="10761" max="11008" width="9" style="1"/>
    <col min="11009" max="11009" width="5.6640625" style="1" customWidth="1"/>
    <col min="11010" max="11010" width="12.7773437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9.88671875" style="1" customWidth="1"/>
    <col min="11017" max="11264" width="9" style="1"/>
    <col min="11265" max="11265" width="5.6640625" style="1" customWidth="1"/>
    <col min="11266" max="11266" width="12.7773437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9.88671875" style="1" customWidth="1"/>
    <col min="11273" max="11520" width="9" style="1"/>
    <col min="11521" max="11521" width="5.6640625" style="1" customWidth="1"/>
    <col min="11522" max="11522" width="12.7773437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9.88671875" style="1" customWidth="1"/>
    <col min="11529" max="11776" width="9" style="1"/>
    <col min="11777" max="11777" width="5.6640625" style="1" customWidth="1"/>
    <col min="11778" max="11778" width="12.7773437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9.88671875" style="1" customWidth="1"/>
    <col min="11785" max="12032" width="9" style="1"/>
    <col min="12033" max="12033" width="5.6640625" style="1" customWidth="1"/>
    <col min="12034" max="12034" width="12.7773437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9.88671875" style="1" customWidth="1"/>
    <col min="12041" max="12288" width="9" style="1"/>
    <col min="12289" max="12289" width="5.6640625" style="1" customWidth="1"/>
    <col min="12290" max="12290" width="12.7773437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9.88671875" style="1" customWidth="1"/>
    <col min="12297" max="12544" width="9" style="1"/>
    <col min="12545" max="12545" width="5.6640625" style="1" customWidth="1"/>
    <col min="12546" max="12546" width="12.7773437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9.88671875" style="1" customWidth="1"/>
    <col min="12553" max="12800" width="9" style="1"/>
    <col min="12801" max="12801" width="5.6640625" style="1" customWidth="1"/>
    <col min="12802" max="12802" width="12.7773437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9.88671875" style="1" customWidth="1"/>
    <col min="12809" max="13056" width="9" style="1"/>
    <col min="13057" max="13057" width="5.6640625" style="1" customWidth="1"/>
    <col min="13058" max="13058" width="12.7773437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9.88671875" style="1" customWidth="1"/>
    <col min="13065" max="13312" width="9" style="1"/>
    <col min="13313" max="13313" width="5.6640625" style="1" customWidth="1"/>
    <col min="13314" max="13314" width="12.7773437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9.88671875" style="1" customWidth="1"/>
    <col min="13321" max="13568" width="9" style="1"/>
    <col min="13569" max="13569" width="5.6640625" style="1" customWidth="1"/>
    <col min="13570" max="13570" width="12.7773437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9.88671875" style="1" customWidth="1"/>
    <col min="13577" max="13824" width="9" style="1"/>
    <col min="13825" max="13825" width="5.6640625" style="1" customWidth="1"/>
    <col min="13826" max="13826" width="12.7773437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9.88671875" style="1" customWidth="1"/>
    <col min="13833" max="14080" width="9" style="1"/>
    <col min="14081" max="14081" width="5.6640625" style="1" customWidth="1"/>
    <col min="14082" max="14082" width="12.7773437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9.88671875" style="1" customWidth="1"/>
    <col min="14089" max="14336" width="9" style="1"/>
    <col min="14337" max="14337" width="5.6640625" style="1" customWidth="1"/>
    <col min="14338" max="14338" width="12.7773437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9.88671875" style="1" customWidth="1"/>
    <col min="14345" max="14592" width="9" style="1"/>
    <col min="14593" max="14593" width="5.6640625" style="1" customWidth="1"/>
    <col min="14594" max="14594" width="12.7773437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9.88671875" style="1" customWidth="1"/>
    <col min="14601" max="14848" width="9" style="1"/>
    <col min="14849" max="14849" width="5.6640625" style="1" customWidth="1"/>
    <col min="14850" max="14850" width="12.7773437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9.88671875" style="1" customWidth="1"/>
    <col min="14857" max="15104" width="9" style="1"/>
    <col min="15105" max="15105" width="5.6640625" style="1" customWidth="1"/>
    <col min="15106" max="15106" width="12.7773437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9.88671875" style="1" customWidth="1"/>
    <col min="15113" max="15360" width="9" style="1"/>
    <col min="15361" max="15361" width="5.6640625" style="1" customWidth="1"/>
    <col min="15362" max="15362" width="12.7773437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9.88671875" style="1" customWidth="1"/>
    <col min="15369" max="15616" width="9" style="1"/>
    <col min="15617" max="15617" width="5.6640625" style="1" customWidth="1"/>
    <col min="15618" max="15618" width="12.7773437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9.88671875" style="1" customWidth="1"/>
    <col min="15625" max="15872" width="9" style="1"/>
    <col min="15873" max="15873" width="5.6640625" style="1" customWidth="1"/>
    <col min="15874" max="15874" width="12.7773437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9.88671875" style="1" customWidth="1"/>
    <col min="15881" max="16128" width="9" style="1"/>
    <col min="16129" max="16129" width="5.6640625" style="1" customWidth="1"/>
    <col min="16130" max="16130" width="12.7773437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9.88671875" style="1" customWidth="1"/>
    <col min="16137" max="16384" width="9" style="1"/>
  </cols>
  <sheetData>
    <row r="1" spans="1:8" ht="22.2">
      <c r="A1" s="134" t="s">
        <v>39</v>
      </c>
      <c r="B1" s="134"/>
      <c r="C1" s="134"/>
      <c r="D1" s="134"/>
      <c r="E1" s="134"/>
      <c r="F1" s="134"/>
      <c r="G1" s="134"/>
      <c r="H1" s="134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135" t="s">
        <v>0</v>
      </c>
      <c r="B3" s="135"/>
      <c r="C3" s="135"/>
      <c r="D3" s="135"/>
      <c r="E3" s="135"/>
      <c r="F3" s="135"/>
      <c r="G3" s="135"/>
      <c r="H3" s="135"/>
    </row>
    <row r="4" spans="1:8" ht="15.6">
      <c r="A4" s="135" t="s">
        <v>1</v>
      </c>
      <c r="B4" s="135"/>
      <c r="C4" s="135"/>
      <c r="D4" s="135"/>
      <c r="E4" s="135"/>
      <c r="F4" s="135"/>
      <c r="G4" s="135"/>
      <c r="H4" s="135"/>
    </row>
    <row r="5" spans="1:8" ht="28.5" customHeight="1">
      <c r="A5" s="136" t="s">
        <v>2</v>
      </c>
      <c r="B5" s="136"/>
      <c r="C5" s="136"/>
      <c r="D5" s="136"/>
      <c r="E5" s="136"/>
      <c r="F5" s="136"/>
      <c r="G5" s="136"/>
      <c r="H5" s="136"/>
    </row>
    <row r="6" spans="1:8" ht="16.2" thickBot="1">
      <c r="A6" s="137" t="s">
        <v>3</v>
      </c>
      <c r="B6" s="137"/>
      <c r="C6" s="137"/>
      <c r="D6" s="137"/>
      <c r="E6" s="137"/>
      <c r="F6" s="137"/>
      <c r="G6" s="137"/>
      <c r="H6" s="137"/>
    </row>
    <row r="7" spans="1:8" ht="15">
      <c r="A7" s="123" t="s">
        <v>4</v>
      </c>
      <c r="B7" s="125" t="s">
        <v>5</v>
      </c>
      <c r="C7" s="127" t="s">
        <v>6</v>
      </c>
      <c r="D7" s="127" t="s">
        <v>7</v>
      </c>
      <c r="E7" s="129" t="s">
        <v>8</v>
      </c>
      <c r="F7" s="121" t="s">
        <v>9</v>
      </c>
      <c r="G7" s="121"/>
      <c r="H7" s="131" t="s">
        <v>10</v>
      </c>
    </row>
    <row r="8" spans="1:8" ht="15">
      <c r="A8" s="124"/>
      <c r="B8" s="126"/>
      <c r="C8" s="128"/>
      <c r="D8" s="128"/>
      <c r="E8" s="130"/>
      <c r="F8" s="53"/>
      <c r="G8" s="53" t="s">
        <v>12</v>
      </c>
      <c r="H8" s="143"/>
    </row>
    <row r="9" spans="1:8" s="59" customFormat="1" ht="18" customHeight="1">
      <c r="A9" s="54">
        <v>1</v>
      </c>
      <c r="B9" s="55" t="s">
        <v>68</v>
      </c>
      <c r="C9" s="55" t="s">
        <v>69</v>
      </c>
      <c r="D9" s="56" t="s">
        <v>70</v>
      </c>
      <c r="E9" s="46" t="s">
        <v>82</v>
      </c>
      <c r="F9" s="57"/>
      <c r="G9" s="55">
        <v>18.84</v>
      </c>
      <c r="H9" s="58"/>
    </row>
    <row r="10" spans="1:8" s="59" customFormat="1" ht="18" customHeight="1">
      <c r="A10" s="54">
        <v>2</v>
      </c>
      <c r="B10" s="55" t="s">
        <v>71</v>
      </c>
      <c r="C10" s="55" t="s">
        <v>72</v>
      </c>
      <c r="D10" s="56" t="s">
        <v>73</v>
      </c>
      <c r="E10" s="46" t="s">
        <v>82</v>
      </c>
      <c r="F10" s="57"/>
      <c r="G10" s="55">
        <v>17.96</v>
      </c>
      <c r="H10" s="58"/>
    </row>
    <row r="11" spans="1:8" s="59" customFormat="1" ht="18" customHeight="1">
      <c r="A11" s="40">
        <v>3</v>
      </c>
      <c r="B11" s="55" t="s">
        <v>74</v>
      </c>
      <c r="C11" s="55" t="s">
        <v>75</v>
      </c>
      <c r="D11" s="56" t="s">
        <v>76</v>
      </c>
      <c r="E11" s="46" t="s">
        <v>82</v>
      </c>
      <c r="F11" s="57"/>
      <c r="G11" s="55">
        <v>30.97</v>
      </c>
      <c r="H11" s="58"/>
    </row>
    <row r="12" spans="1:8" s="59" customFormat="1" ht="18" customHeight="1">
      <c r="A12" s="54">
        <v>4</v>
      </c>
      <c r="B12" s="55" t="s">
        <v>77</v>
      </c>
      <c r="C12" s="55" t="s">
        <v>78</v>
      </c>
      <c r="D12" s="56" t="s">
        <v>79</v>
      </c>
      <c r="E12" s="46" t="s">
        <v>82</v>
      </c>
      <c r="F12" s="57"/>
      <c r="G12" s="55">
        <v>24.42</v>
      </c>
      <c r="H12" s="58"/>
    </row>
    <row r="13" spans="1:8" ht="18" customHeight="1">
      <c r="A13" s="40">
        <v>5</v>
      </c>
      <c r="B13" s="41"/>
      <c r="C13" s="41"/>
      <c r="D13" s="41"/>
      <c r="E13" s="46"/>
      <c r="F13" s="17"/>
      <c r="G13" s="13"/>
      <c r="H13" s="18"/>
    </row>
    <row r="14" spans="1:8" ht="18" customHeight="1">
      <c r="A14" s="54">
        <v>6</v>
      </c>
      <c r="B14" s="41"/>
      <c r="C14" s="41"/>
      <c r="D14" s="41"/>
      <c r="E14" s="46"/>
      <c r="F14" s="17"/>
      <c r="G14" s="17"/>
      <c r="H14" s="18"/>
    </row>
    <row r="15" spans="1:8" ht="18" customHeight="1">
      <c r="A15" s="40">
        <v>7</v>
      </c>
      <c r="B15" s="41"/>
      <c r="C15" s="41"/>
      <c r="D15" s="41"/>
      <c r="E15" s="46"/>
      <c r="F15" s="17"/>
      <c r="G15" s="17"/>
      <c r="H15" s="18"/>
    </row>
    <row r="16" spans="1:8" ht="18" customHeight="1">
      <c r="A16" s="15">
        <v>8</v>
      </c>
      <c r="B16" s="41"/>
      <c r="C16" s="41"/>
      <c r="D16" s="41"/>
      <c r="E16" s="16"/>
      <c r="F16" s="17"/>
      <c r="G16" s="17"/>
      <c r="H16" s="18"/>
    </row>
    <row r="17" spans="1:8" ht="27.75" customHeight="1">
      <c r="A17" s="133" t="s">
        <v>32</v>
      </c>
      <c r="B17" s="133"/>
      <c r="C17" s="133"/>
      <c r="D17" s="133"/>
      <c r="E17" s="133"/>
      <c r="F17" s="133"/>
      <c r="G17" s="133"/>
      <c r="H17" s="133"/>
    </row>
    <row r="18" spans="1:8" ht="27.75" customHeight="1">
      <c r="A18" s="120" t="s">
        <v>33</v>
      </c>
      <c r="B18" s="120"/>
      <c r="C18" s="120"/>
      <c r="D18" s="120"/>
      <c r="E18" s="120"/>
      <c r="F18" s="120"/>
      <c r="G18" s="120"/>
      <c r="H18" s="120"/>
    </row>
    <row r="19" spans="1:8" ht="15.6">
      <c r="A19" s="120" t="s">
        <v>34</v>
      </c>
      <c r="B19" s="120"/>
      <c r="C19" s="120"/>
      <c r="D19" s="120"/>
      <c r="E19" s="120"/>
      <c r="F19" s="120"/>
      <c r="G19" s="120"/>
      <c r="H19" s="120"/>
    </row>
    <row r="20" spans="1:8" ht="15.6">
      <c r="A20" s="122" t="s">
        <v>35</v>
      </c>
      <c r="B20" s="122"/>
      <c r="C20" s="122"/>
      <c r="D20" s="122"/>
      <c r="E20" s="122"/>
      <c r="F20" s="122"/>
      <c r="G20" s="122"/>
      <c r="H20" s="122"/>
    </row>
    <row r="21" spans="1:8" ht="15.6">
      <c r="A21" s="26"/>
      <c r="B21" s="27"/>
      <c r="C21" s="26"/>
      <c r="D21" s="26"/>
      <c r="E21" s="26"/>
      <c r="F21" s="28"/>
      <c r="G21" s="28"/>
      <c r="H21" s="29"/>
    </row>
    <row r="22" spans="1:8" ht="15.6">
      <c r="A22" s="30" t="s">
        <v>36</v>
      </c>
      <c r="B22" s="31"/>
      <c r="C22" s="32"/>
      <c r="D22" s="33" t="s">
        <v>37</v>
      </c>
      <c r="E22" s="32"/>
      <c r="F22" s="34"/>
      <c r="G22" s="34"/>
      <c r="H22" s="35"/>
    </row>
    <row r="23" spans="1:8" ht="15.6">
      <c r="A23" s="30"/>
      <c r="B23" s="31"/>
      <c r="C23" s="32"/>
      <c r="D23" s="33"/>
      <c r="E23" s="32"/>
      <c r="F23" s="34"/>
      <c r="G23" s="34"/>
      <c r="H23" s="35"/>
    </row>
    <row r="24" spans="1:8" ht="15.6">
      <c r="A24" s="30" t="s">
        <v>38</v>
      </c>
      <c r="B24" s="30"/>
      <c r="C24" s="26"/>
      <c r="D24" s="30" t="s">
        <v>38</v>
      </c>
      <c r="E24" s="26"/>
      <c r="F24" s="34"/>
      <c r="G24" s="34"/>
      <c r="H24" s="35"/>
    </row>
  </sheetData>
  <mergeCells count="16">
    <mergeCell ref="A20:H20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7:H17"/>
    <mergeCell ref="A18:H18"/>
    <mergeCell ref="A19:H19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289D7-C721-4BBD-9F03-AADCE1A398DE}">
  <dimension ref="A1:N23"/>
  <sheetViews>
    <sheetView tabSelected="1" topLeftCell="A4" zoomScaleNormal="100" workbookViewId="0">
      <selection activeCell="M12" sqref="M12"/>
    </sheetView>
  </sheetViews>
  <sheetFormatPr defaultRowHeight="14.4"/>
  <cols>
    <col min="1" max="1" width="5.6640625" style="1" customWidth="1"/>
    <col min="2" max="2" width="14.33203125" style="1" customWidth="1"/>
    <col min="3" max="3" width="23.5546875" style="117" customWidth="1"/>
    <col min="4" max="4" width="10.6640625" style="1" customWidth="1"/>
    <col min="5" max="5" width="5.44140625" style="1" bestFit="1" customWidth="1"/>
    <col min="6" max="6" width="13.77734375" style="158" customWidth="1"/>
    <col min="7" max="8" width="12.88671875" style="158" customWidth="1"/>
    <col min="9" max="9" width="8.33203125" style="1" customWidth="1"/>
    <col min="10" max="10" width="12.33203125" style="1" customWidth="1"/>
    <col min="11" max="12" width="14.77734375" style="1" customWidth="1"/>
    <col min="13" max="13" width="10.6640625" style="1" customWidth="1"/>
    <col min="14" max="14" width="10.77734375" style="1" customWidth="1"/>
    <col min="15" max="249" width="8.88671875" style="1"/>
    <col min="250" max="250" width="5.6640625" style="1" customWidth="1"/>
    <col min="251" max="251" width="10.6640625" style="1" customWidth="1"/>
    <col min="252" max="252" width="26.88671875" style="1" bestFit="1" customWidth="1"/>
    <col min="253" max="253" width="13.77734375" style="1" customWidth="1"/>
    <col min="254" max="254" width="5.44140625" style="1" bestFit="1" customWidth="1"/>
    <col min="255" max="255" width="8.88671875" style="1"/>
    <col min="256" max="256" width="9.33203125" style="1" bestFit="1" customWidth="1"/>
    <col min="257" max="257" width="12.109375" style="1" customWidth="1"/>
    <col min="258" max="505" width="8.88671875" style="1"/>
    <col min="506" max="506" width="5.6640625" style="1" customWidth="1"/>
    <col min="507" max="507" width="10.6640625" style="1" customWidth="1"/>
    <col min="508" max="508" width="26.88671875" style="1" bestFit="1" customWidth="1"/>
    <col min="509" max="509" width="13.77734375" style="1" customWidth="1"/>
    <col min="510" max="510" width="5.44140625" style="1" bestFit="1" customWidth="1"/>
    <col min="511" max="511" width="8.88671875" style="1"/>
    <col min="512" max="512" width="9.33203125" style="1" bestFit="1" customWidth="1"/>
    <col min="513" max="513" width="12.109375" style="1" customWidth="1"/>
    <col min="514" max="761" width="8.88671875" style="1"/>
    <col min="762" max="762" width="5.6640625" style="1" customWidth="1"/>
    <col min="763" max="763" width="10.6640625" style="1" customWidth="1"/>
    <col min="764" max="764" width="26.88671875" style="1" bestFit="1" customWidth="1"/>
    <col min="765" max="765" width="13.77734375" style="1" customWidth="1"/>
    <col min="766" max="766" width="5.44140625" style="1" bestFit="1" customWidth="1"/>
    <col min="767" max="767" width="8.88671875" style="1"/>
    <col min="768" max="768" width="9.33203125" style="1" bestFit="1" customWidth="1"/>
    <col min="769" max="769" width="12.109375" style="1" customWidth="1"/>
    <col min="770" max="1017" width="8.88671875" style="1"/>
    <col min="1018" max="1018" width="5.6640625" style="1" customWidth="1"/>
    <col min="1019" max="1019" width="10.6640625" style="1" customWidth="1"/>
    <col min="1020" max="1020" width="26.88671875" style="1" bestFit="1" customWidth="1"/>
    <col min="1021" max="1021" width="13.77734375" style="1" customWidth="1"/>
    <col min="1022" max="1022" width="5.44140625" style="1" bestFit="1" customWidth="1"/>
    <col min="1023" max="1023" width="8.88671875" style="1"/>
    <col min="1024" max="1024" width="9.33203125" style="1" bestFit="1" customWidth="1"/>
    <col min="1025" max="1025" width="12.109375" style="1" customWidth="1"/>
    <col min="1026" max="1273" width="8.88671875" style="1"/>
    <col min="1274" max="1274" width="5.6640625" style="1" customWidth="1"/>
    <col min="1275" max="1275" width="10.6640625" style="1" customWidth="1"/>
    <col min="1276" max="1276" width="26.88671875" style="1" bestFit="1" customWidth="1"/>
    <col min="1277" max="1277" width="13.77734375" style="1" customWidth="1"/>
    <col min="1278" max="1278" width="5.44140625" style="1" bestFit="1" customWidth="1"/>
    <col min="1279" max="1279" width="8.88671875" style="1"/>
    <col min="1280" max="1280" width="9.33203125" style="1" bestFit="1" customWidth="1"/>
    <col min="1281" max="1281" width="12.109375" style="1" customWidth="1"/>
    <col min="1282" max="1529" width="8.88671875" style="1"/>
    <col min="1530" max="1530" width="5.6640625" style="1" customWidth="1"/>
    <col min="1531" max="1531" width="10.6640625" style="1" customWidth="1"/>
    <col min="1532" max="1532" width="26.88671875" style="1" bestFit="1" customWidth="1"/>
    <col min="1533" max="1533" width="13.77734375" style="1" customWidth="1"/>
    <col min="1534" max="1534" width="5.44140625" style="1" bestFit="1" customWidth="1"/>
    <col min="1535" max="1535" width="8.88671875" style="1"/>
    <col min="1536" max="1536" width="9.33203125" style="1" bestFit="1" customWidth="1"/>
    <col min="1537" max="1537" width="12.109375" style="1" customWidth="1"/>
    <col min="1538" max="1785" width="8.88671875" style="1"/>
    <col min="1786" max="1786" width="5.6640625" style="1" customWidth="1"/>
    <col min="1787" max="1787" width="10.6640625" style="1" customWidth="1"/>
    <col min="1788" max="1788" width="26.88671875" style="1" bestFit="1" customWidth="1"/>
    <col min="1789" max="1789" width="13.77734375" style="1" customWidth="1"/>
    <col min="1790" max="1790" width="5.44140625" style="1" bestFit="1" customWidth="1"/>
    <col min="1791" max="1791" width="8.88671875" style="1"/>
    <col min="1792" max="1792" width="9.33203125" style="1" bestFit="1" customWidth="1"/>
    <col min="1793" max="1793" width="12.109375" style="1" customWidth="1"/>
    <col min="1794" max="2041" width="8.88671875" style="1"/>
    <col min="2042" max="2042" width="5.6640625" style="1" customWidth="1"/>
    <col min="2043" max="2043" width="10.6640625" style="1" customWidth="1"/>
    <col min="2044" max="2044" width="26.88671875" style="1" bestFit="1" customWidth="1"/>
    <col min="2045" max="2045" width="13.77734375" style="1" customWidth="1"/>
    <col min="2046" max="2046" width="5.44140625" style="1" bestFit="1" customWidth="1"/>
    <col min="2047" max="2047" width="8.88671875" style="1"/>
    <col min="2048" max="2048" width="9.33203125" style="1" bestFit="1" customWidth="1"/>
    <col min="2049" max="2049" width="12.109375" style="1" customWidth="1"/>
    <col min="2050" max="2297" width="8.88671875" style="1"/>
    <col min="2298" max="2298" width="5.6640625" style="1" customWidth="1"/>
    <col min="2299" max="2299" width="10.6640625" style="1" customWidth="1"/>
    <col min="2300" max="2300" width="26.88671875" style="1" bestFit="1" customWidth="1"/>
    <col min="2301" max="2301" width="13.77734375" style="1" customWidth="1"/>
    <col min="2302" max="2302" width="5.44140625" style="1" bestFit="1" customWidth="1"/>
    <col min="2303" max="2303" width="8.88671875" style="1"/>
    <col min="2304" max="2304" width="9.33203125" style="1" bestFit="1" customWidth="1"/>
    <col min="2305" max="2305" width="12.109375" style="1" customWidth="1"/>
    <col min="2306" max="2553" width="8.88671875" style="1"/>
    <col min="2554" max="2554" width="5.6640625" style="1" customWidth="1"/>
    <col min="2555" max="2555" width="10.6640625" style="1" customWidth="1"/>
    <col min="2556" max="2556" width="26.88671875" style="1" bestFit="1" customWidth="1"/>
    <col min="2557" max="2557" width="13.77734375" style="1" customWidth="1"/>
    <col min="2558" max="2558" width="5.44140625" style="1" bestFit="1" customWidth="1"/>
    <col min="2559" max="2559" width="8.88671875" style="1"/>
    <col min="2560" max="2560" width="9.33203125" style="1" bestFit="1" customWidth="1"/>
    <col min="2561" max="2561" width="12.109375" style="1" customWidth="1"/>
    <col min="2562" max="2809" width="8.88671875" style="1"/>
    <col min="2810" max="2810" width="5.6640625" style="1" customWidth="1"/>
    <col min="2811" max="2811" width="10.6640625" style="1" customWidth="1"/>
    <col min="2812" max="2812" width="26.88671875" style="1" bestFit="1" customWidth="1"/>
    <col min="2813" max="2813" width="13.77734375" style="1" customWidth="1"/>
    <col min="2814" max="2814" width="5.44140625" style="1" bestFit="1" customWidth="1"/>
    <col min="2815" max="2815" width="8.88671875" style="1"/>
    <col min="2816" max="2816" width="9.33203125" style="1" bestFit="1" customWidth="1"/>
    <col min="2817" max="2817" width="12.109375" style="1" customWidth="1"/>
    <col min="2818" max="3065" width="8.88671875" style="1"/>
    <col min="3066" max="3066" width="5.6640625" style="1" customWidth="1"/>
    <col min="3067" max="3067" width="10.6640625" style="1" customWidth="1"/>
    <col min="3068" max="3068" width="26.88671875" style="1" bestFit="1" customWidth="1"/>
    <col min="3069" max="3069" width="13.77734375" style="1" customWidth="1"/>
    <col min="3070" max="3070" width="5.44140625" style="1" bestFit="1" customWidth="1"/>
    <col min="3071" max="3071" width="8.88671875" style="1"/>
    <col min="3072" max="3072" width="9.33203125" style="1" bestFit="1" customWidth="1"/>
    <col min="3073" max="3073" width="12.109375" style="1" customWidth="1"/>
    <col min="3074" max="3321" width="8.88671875" style="1"/>
    <col min="3322" max="3322" width="5.6640625" style="1" customWidth="1"/>
    <col min="3323" max="3323" width="10.6640625" style="1" customWidth="1"/>
    <col min="3324" max="3324" width="26.88671875" style="1" bestFit="1" customWidth="1"/>
    <col min="3325" max="3325" width="13.77734375" style="1" customWidth="1"/>
    <col min="3326" max="3326" width="5.44140625" style="1" bestFit="1" customWidth="1"/>
    <col min="3327" max="3327" width="8.88671875" style="1"/>
    <col min="3328" max="3328" width="9.33203125" style="1" bestFit="1" customWidth="1"/>
    <col min="3329" max="3329" width="12.109375" style="1" customWidth="1"/>
    <col min="3330" max="3577" width="8.88671875" style="1"/>
    <col min="3578" max="3578" width="5.6640625" style="1" customWidth="1"/>
    <col min="3579" max="3579" width="10.6640625" style="1" customWidth="1"/>
    <col min="3580" max="3580" width="26.88671875" style="1" bestFit="1" customWidth="1"/>
    <col min="3581" max="3581" width="13.77734375" style="1" customWidth="1"/>
    <col min="3582" max="3582" width="5.44140625" style="1" bestFit="1" customWidth="1"/>
    <col min="3583" max="3583" width="8.88671875" style="1"/>
    <col min="3584" max="3584" width="9.33203125" style="1" bestFit="1" customWidth="1"/>
    <col min="3585" max="3585" width="12.109375" style="1" customWidth="1"/>
    <col min="3586" max="3833" width="8.88671875" style="1"/>
    <col min="3834" max="3834" width="5.6640625" style="1" customWidth="1"/>
    <col min="3835" max="3835" width="10.6640625" style="1" customWidth="1"/>
    <col min="3836" max="3836" width="26.88671875" style="1" bestFit="1" customWidth="1"/>
    <col min="3837" max="3837" width="13.77734375" style="1" customWidth="1"/>
    <col min="3838" max="3838" width="5.44140625" style="1" bestFit="1" customWidth="1"/>
    <col min="3839" max="3839" width="8.88671875" style="1"/>
    <col min="3840" max="3840" width="9.33203125" style="1" bestFit="1" customWidth="1"/>
    <col min="3841" max="3841" width="12.109375" style="1" customWidth="1"/>
    <col min="3842" max="4089" width="8.88671875" style="1"/>
    <col min="4090" max="4090" width="5.6640625" style="1" customWidth="1"/>
    <col min="4091" max="4091" width="10.6640625" style="1" customWidth="1"/>
    <col min="4092" max="4092" width="26.88671875" style="1" bestFit="1" customWidth="1"/>
    <col min="4093" max="4093" width="13.77734375" style="1" customWidth="1"/>
    <col min="4094" max="4094" width="5.44140625" style="1" bestFit="1" customWidth="1"/>
    <col min="4095" max="4095" width="8.88671875" style="1"/>
    <col min="4096" max="4096" width="9.33203125" style="1" bestFit="1" customWidth="1"/>
    <col min="4097" max="4097" width="12.109375" style="1" customWidth="1"/>
    <col min="4098" max="4345" width="8.88671875" style="1"/>
    <col min="4346" max="4346" width="5.6640625" style="1" customWidth="1"/>
    <col min="4347" max="4347" width="10.6640625" style="1" customWidth="1"/>
    <col min="4348" max="4348" width="26.88671875" style="1" bestFit="1" customWidth="1"/>
    <col min="4349" max="4349" width="13.77734375" style="1" customWidth="1"/>
    <col min="4350" max="4350" width="5.44140625" style="1" bestFit="1" customWidth="1"/>
    <col min="4351" max="4351" width="8.88671875" style="1"/>
    <col min="4352" max="4352" width="9.33203125" style="1" bestFit="1" customWidth="1"/>
    <col min="4353" max="4353" width="12.109375" style="1" customWidth="1"/>
    <col min="4354" max="4601" width="8.88671875" style="1"/>
    <col min="4602" max="4602" width="5.6640625" style="1" customWidth="1"/>
    <col min="4603" max="4603" width="10.6640625" style="1" customWidth="1"/>
    <col min="4604" max="4604" width="26.88671875" style="1" bestFit="1" customWidth="1"/>
    <col min="4605" max="4605" width="13.77734375" style="1" customWidth="1"/>
    <col min="4606" max="4606" width="5.44140625" style="1" bestFit="1" customWidth="1"/>
    <col min="4607" max="4607" width="8.88671875" style="1"/>
    <col min="4608" max="4608" width="9.33203125" style="1" bestFit="1" customWidth="1"/>
    <col min="4609" max="4609" width="12.109375" style="1" customWidth="1"/>
    <col min="4610" max="4857" width="8.88671875" style="1"/>
    <col min="4858" max="4858" width="5.6640625" style="1" customWidth="1"/>
    <col min="4859" max="4859" width="10.6640625" style="1" customWidth="1"/>
    <col min="4860" max="4860" width="26.88671875" style="1" bestFit="1" customWidth="1"/>
    <col min="4861" max="4861" width="13.77734375" style="1" customWidth="1"/>
    <col min="4862" max="4862" width="5.44140625" style="1" bestFit="1" customWidth="1"/>
    <col min="4863" max="4863" width="8.88671875" style="1"/>
    <col min="4864" max="4864" width="9.33203125" style="1" bestFit="1" customWidth="1"/>
    <col min="4865" max="4865" width="12.109375" style="1" customWidth="1"/>
    <col min="4866" max="5113" width="8.88671875" style="1"/>
    <col min="5114" max="5114" width="5.6640625" style="1" customWidth="1"/>
    <col min="5115" max="5115" width="10.6640625" style="1" customWidth="1"/>
    <col min="5116" max="5116" width="26.88671875" style="1" bestFit="1" customWidth="1"/>
    <col min="5117" max="5117" width="13.77734375" style="1" customWidth="1"/>
    <col min="5118" max="5118" width="5.44140625" style="1" bestFit="1" customWidth="1"/>
    <col min="5119" max="5119" width="8.88671875" style="1"/>
    <col min="5120" max="5120" width="9.33203125" style="1" bestFit="1" customWidth="1"/>
    <col min="5121" max="5121" width="12.109375" style="1" customWidth="1"/>
    <col min="5122" max="5369" width="8.88671875" style="1"/>
    <col min="5370" max="5370" width="5.6640625" style="1" customWidth="1"/>
    <col min="5371" max="5371" width="10.6640625" style="1" customWidth="1"/>
    <col min="5372" max="5372" width="26.88671875" style="1" bestFit="1" customWidth="1"/>
    <col min="5373" max="5373" width="13.77734375" style="1" customWidth="1"/>
    <col min="5374" max="5374" width="5.44140625" style="1" bestFit="1" customWidth="1"/>
    <col min="5375" max="5375" width="8.88671875" style="1"/>
    <col min="5376" max="5376" width="9.33203125" style="1" bestFit="1" customWidth="1"/>
    <col min="5377" max="5377" width="12.109375" style="1" customWidth="1"/>
    <col min="5378" max="5625" width="8.88671875" style="1"/>
    <col min="5626" max="5626" width="5.6640625" style="1" customWidth="1"/>
    <col min="5627" max="5627" width="10.6640625" style="1" customWidth="1"/>
    <col min="5628" max="5628" width="26.88671875" style="1" bestFit="1" customWidth="1"/>
    <col min="5629" max="5629" width="13.77734375" style="1" customWidth="1"/>
    <col min="5630" max="5630" width="5.44140625" style="1" bestFit="1" customWidth="1"/>
    <col min="5631" max="5631" width="8.88671875" style="1"/>
    <col min="5632" max="5632" width="9.33203125" style="1" bestFit="1" customWidth="1"/>
    <col min="5633" max="5633" width="12.109375" style="1" customWidth="1"/>
    <col min="5634" max="5881" width="8.88671875" style="1"/>
    <col min="5882" max="5882" width="5.6640625" style="1" customWidth="1"/>
    <col min="5883" max="5883" width="10.6640625" style="1" customWidth="1"/>
    <col min="5884" max="5884" width="26.88671875" style="1" bestFit="1" customWidth="1"/>
    <col min="5885" max="5885" width="13.77734375" style="1" customWidth="1"/>
    <col min="5886" max="5886" width="5.44140625" style="1" bestFit="1" customWidth="1"/>
    <col min="5887" max="5887" width="8.88671875" style="1"/>
    <col min="5888" max="5888" width="9.33203125" style="1" bestFit="1" customWidth="1"/>
    <col min="5889" max="5889" width="12.109375" style="1" customWidth="1"/>
    <col min="5890" max="6137" width="8.88671875" style="1"/>
    <col min="6138" max="6138" width="5.6640625" style="1" customWidth="1"/>
    <col min="6139" max="6139" width="10.6640625" style="1" customWidth="1"/>
    <col min="6140" max="6140" width="26.88671875" style="1" bestFit="1" customWidth="1"/>
    <col min="6141" max="6141" width="13.77734375" style="1" customWidth="1"/>
    <col min="6142" max="6142" width="5.44140625" style="1" bestFit="1" customWidth="1"/>
    <col min="6143" max="6143" width="8.88671875" style="1"/>
    <col min="6144" max="6144" width="9.33203125" style="1" bestFit="1" customWidth="1"/>
    <col min="6145" max="6145" width="12.109375" style="1" customWidth="1"/>
    <col min="6146" max="6393" width="8.88671875" style="1"/>
    <col min="6394" max="6394" width="5.6640625" style="1" customWidth="1"/>
    <col min="6395" max="6395" width="10.6640625" style="1" customWidth="1"/>
    <col min="6396" max="6396" width="26.88671875" style="1" bestFit="1" customWidth="1"/>
    <col min="6397" max="6397" width="13.77734375" style="1" customWidth="1"/>
    <col min="6398" max="6398" width="5.44140625" style="1" bestFit="1" customWidth="1"/>
    <col min="6399" max="6399" width="8.88671875" style="1"/>
    <col min="6400" max="6400" width="9.33203125" style="1" bestFit="1" customWidth="1"/>
    <col min="6401" max="6401" width="12.109375" style="1" customWidth="1"/>
    <col min="6402" max="6649" width="8.88671875" style="1"/>
    <col min="6650" max="6650" width="5.6640625" style="1" customWidth="1"/>
    <col min="6651" max="6651" width="10.6640625" style="1" customWidth="1"/>
    <col min="6652" max="6652" width="26.88671875" style="1" bestFit="1" customWidth="1"/>
    <col min="6653" max="6653" width="13.77734375" style="1" customWidth="1"/>
    <col min="6654" max="6654" width="5.44140625" style="1" bestFit="1" customWidth="1"/>
    <col min="6655" max="6655" width="8.88671875" style="1"/>
    <col min="6656" max="6656" width="9.33203125" style="1" bestFit="1" customWidth="1"/>
    <col min="6657" max="6657" width="12.109375" style="1" customWidth="1"/>
    <col min="6658" max="6905" width="8.88671875" style="1"/>
    <col min="6906" max="6906" width="5.6640625" style="1" customWidth="1"/>
    <col min="6907" max="6907" width="10.6640625" style="1" customWidth="1"/>
    <col min="6908" max="6908" width="26.88671875" style="1" bestFit="1" customWidth="1"/>
    <col min="6909" max="6909" width="13.77734375" style="1" customWidth="1"/>
    <col min="6910" max="6910" width="5.44140625" style="1" bestFit="1" customWidth="1"/>
    <col min="6911" max="6911" width="8.88671875" style="1"/>
    <col min="6912" max="6912" width="9.33203125" style="1" bestFit="1" customWidth="1"/>
    <col min="6913" max="6913" width="12.109375" style="1" customWidth="1"/>
    <col min="6914" max="7161" width="8.88671875" style="1"/>
    <col min="7162" max="7162" width="5.6640625" style="1" customWidth="1"/>
    <col min="7163" max="7163" width="10.6640625" style="1" customWidth="1"/>
    <col min="7164" max="7164" width="26.88671875" style="1" bestFit="1" customWidth="1"/>
    <col min="7165" max="7165" width="13.77734375" style="1" customWidth="1"/>
    <col min="7166" max="7166" width="5.44140625" style="1" bestFit="1" customWidth="1"/>
    <col min="7167" max="7167" width="8.88671875" style="1"/>
    <col min="7168" max="7168" width="9.33203125" style="1" bestFit="1" customWidth="1"/>
    <col min="7169" max="7169" width="12.109375" style="1" customWidth="1"/>
    <col min="7170" max="7417" width="8.88671875" style="1"/>
    <col min="7418" max="7418" width="5.6640625" style="1" customWidth="1"/>
    <col min="7419" max="7419" width="10.6640625" style="1" customWidth="1"/>
    <col min="7420" max="7420" width="26.88671875" style="1" bestFit="1" customWidth="1"/>
    <col min="7421" max="7421" width="13.77734375" style="1" customWidth="1"/>
    <col min="7422" max="7422" width="5.44140625" style="1" bestFit="1" customWidth="1"/>
    <col min="7423" max="7423" width="8.88671875" style="1"/>
    <col min="7424" max="7424" width="9.33203125" style="1" bestFit="1" customWidth="1"/>
    <col min="7425" max="7425" width="12.109375" style="1" customWidth="1"/>
    <col min="7426" max="7673" width="8.88671875" style="1"/>
    <col min="7674" max="7674" width="5.6640625" style="1" customWidth="1"/>
    <col min="7675" max="7675" width="10.6640625" style="1" customWidth="1"/>
    <col min="7676" max="7676" width="26.88671875" style="1" bestFit="1" customWidth="1"/>
    <col min="7677" max="7677" width="13.77734375" style="1" customWidth="1"/>
    <col min="7678" max="7678" width="5.44140625" style="1" bestFit="1" customWidth="1"/>
    <col min="7679" max="7679" width="8.88671875" style="1"/>
    <col min="7680" max="7680" width="9.33203125" style="1" bestFit="1" customWidth="1"/>
    <col min="7681" max="7681" width="12.109375" style="1" customWidth="1"/>
    <col min="7682" max="7929" width="8.88671875" style="1"/>
    <col min="7930" max="7930" width="5.6640625" style="1" customWidth="1"/>
    <col min="7931" max="7931" width="10.6640625" style="1" customWidth="1"/>
    <col min="7932" max="7932" width="26.88671875" style="1" bestFit="1" customWidth="1"/>
    <col min="7933" max="7933" width="13.77734375" style="1" customWidth="1"/>
    <col min="7934" max="7934" width="5.44140625" style="1" bestFit="1" customWidth="1"/>
    <col min="7935" max="7935" width="8.88671875" style="1"/>
    <col min="7936" max="7936" width="9.33203125" style="1" bestFit="1" customWidth="1"/>
    <col min="7937" max="7937" width="12.109375" style="1" customWidth="1"/>
    <col min="7938" max="8185" width="8.88671875" style="1"/>
    <col min="8186" max="8186" width="5.6640625" style="1" customWidth="1"/>
    <col min="8187" max="8187" width="10.6640625" style="1" customWidth="1"/>
    <col min="8188" max="8188" width="26.88671875" style="1" bestFit="1" customWidth="1"/>
    <col min="8189" max="8189" width="13.77734375" style="1" customWidth="1"/>
    <col min="8190" max="8190" width="5.44140625" style="1" bestFit="1" customWidth="1"/>
    <col min="8191" max="8191" width="8.88671875" style="1"/>
    <col min="8192" max="8192" width="9.33203125" style="1" bestFit="1" customWidth="1"/>
    <col min="8193" max="8193" width="12.109375" style="1" customWidth="1"/>
    <col min="8194" max="8441" width="8.88671875" style="1"/>
    <col min="8442" max="8442" width="5.6640625" style="1" customWidth="1"/>
    <col min="8443" max="8443" width="10.6640625" style="1" customWidth="1"/>
    <col min="8444" max="8444" width="26.88671875" style="1" bestFit="1" customWidth="1"/>
    <col min="8445" max="8445" width="13.77734375" style="1" customWidth="1"/>
    <col min="8446" max="8446" width="5.44140625" style="1" bestFit="1" customWidth="1"/>
    <col min="8447" max="8447" width="8.88671875" style="1"/>
    <col min="8448" max="8448" width="9.33203125" style="1" bestFit="1" customWidth="1"/>
    <col min="8449" max="8449" width="12.109375" style="1" customWidth="1"/>
    <col min="8450" max="8697" width="8.88671875" style="1"/>
    <col min="8698" max="8698" width="5.6640625" style="1" customWidth="1"/>
    <col min="8699" max="8699" width="10.6640625" style="1" customWidth="1"/>
    <col min="8700" max="8700" width="26.88671875" style="1" bestFit="1" customWidth="1"/>
    <col min="8701" max="8701" width="13.77734375" style="1" customWidth="1"/>
    <col min="8702" max="8702" width="5.44140625" style="1" bestFit="1" customWidth="1"/>
    <col min="8703" max="8703" width="8.88671875" style="1"/>
    <col min="8704" max="8704" width="9.33203125" style="1" bestFit="1" customWidth="1"/>
    <col min="8705" max="8705" width="12.109375" style="1" customWidth="1"/>
    <col min="8706" max="8953" width="8.88671875" style="1"/>
    <col min="8954" max="8954" width="5.6640625" style="1" customWidth="1"/>
    <col min="8955" max="8955" width="10.6640625" style="1" customWidth="1"/>
    <col min="8956" max="8956" width="26.88671875" style="1" bestFit="1" customWidth="1"/>
    <col min="8957" max="8957" width="13.77734375" style="1" customWidth="1"/>
    <col min="8958" max="8958" width="5.44140625" style="1" bestFit="1" customWidth="1"/>
    <col min="8959" max="8959" width="8.88671875" style="1"/>
    <col min="8960" max="8960" width="9.33203125" style="1" bestFit="1" customWidth="1"/>
    <col min="8961" max="8961" width="12.109375" style="1" customWidth="1"/>
    <col min="8962" max="9209" width="8.88671875" style="1"/>
    <col min="9210" max="9210" width="5.6640625" style="1" customWidth="1"/>
    <col min="9211" max="9211" width="10.6640625" style="1" customWidth="1"/>
    <col min="9212" max="9212" width="26.88671875" style="1" bestFit="1" customWidth="1"/>
    <col min="9213" max="9213" width="13.77734375" style="1" customWidth="1"/>
    <col min="9214" max="9214" width="5.44140625" style="1" bestFit="1" customWidth="1"/>
    <col min="9215" max="9215" width="8.88671875" style="1"/>
    <col min="9216" max="9216" width="9.33203125" style="1" bestFit="1" customWidth="1"/>
    <col min="9217" max="9217" width="12.109375" style="1" customWidth="1"/>
    <col min="9218" max="9465" width="8.88671875" style="1"/>
    <col min="9466" max="9466" width="5.6640625" style="1" customWidth="1"/>
    <col min="9467" max="9467" width="10.6640625" style="1" customWidth="1"/>
    <col min="9468" max="9468" width="26.88671875" style="1" bestFit="1" customWidth="1"/>
    <col min="9469" max="9469" width="13.77734375" style="1" customWidth="1"/>
    <col min="9470" max="9470" width="5.44140625" style="1" bestFit="1" customWidth="1"/>
    <col min="9471" max="9471" width="8.88671875" style="1"/>
    <col min="9472" max="9472" width="9.33203125" style="1" bestFit="1" customWidth="1"/>
    <col min="9473" max="9473" width="12.109375" style="1" customWidth="1"/>
    <col min="9474" max="9721" width="8.88671875" style="1"/>
    <col min="9722" max="9722" width="5.6640625" style="1" customWidth="1"/>
    <col min="9723" max="9723" width="10.6640625" style="1" customWidth="1"/>
    <col min="9724" max="9724" width="26.88671875" style="1" bestFit="1" customWidth="1"/>
    <col min="9725" max="9725" width="13.77734375" style="1" customWidth="1"/>
    <col min="9726" max="9726" width="5.44140625" style="1" bestFit="1" customWidth="1"/>
    <col min="9727" max="9727" width="8.88671875" style="1"/>
    <col min="9728" max="9728" width="9.33203125" style="1" bestFit="1" customWidth="1"/>
    <col min="9729" max="9729" width="12.109375" style="1" customWidth="1"/>
    <col min="9730" max="9977" width="8.88671875" style="1"/>
    <col min="9978" max="9978" width="5.6640625" style="1" customWidth="1"/>
    <col min="9979" max="9979" width="10.6640625" style="1" customWidth="1"/>
    <col min="9980" max="9980" width="26.88671875" style="1" bestFit="1" customWidth="1"/>
    <col min="9981" max="9981" width="13.77734375" style="1" customWidth="1"/>
    <col min="9982" max="9982" width="5.44140625" style="1" bestFit="1" customWidth="1"/>
    <col min="9983" max="9983" width="8.88671875" style="1"/>
    <col min="9984" max="9984" width="9.33203125" style="1" bestFit="1" customWidth="1"/>
    <col min="9985" max="9985" width="12.109375" style="1" customWidth="1"/>
    <col min="9986" max="10233" width="8.88671875" style="1"/>
    <col min="10234" max="10234" width="5.6640625" style="1" customWidth="1"/>
    <col min="10235" max="10235" width="10.6640625" style="1" customWidth="1"/>
    <col min="10236" max="10236" width="26.88671875" style="1" bestFit="1" customWidth="1"/>
    <col min="10237" max="10237" width="13.77734375" style="1" customWidth="1"/>
    <col min="10238" max="10238" width="5.44140625" style="1" bestFit="1" customWidth="1"/>
    <col min="10239" max="10239" width="8.88671875" style="1"/>
    <col min="10240" max="10240" width="9.33203125" style="1" bestFit="1" customWidth="1"/>
    <col min="10241" max="10241" width="12.109375" style="1" customWidth="1"/>
    <col min="10242" max="10489" width="8.88671875" style="1"/>
    <col min="10490" max="10490" width="5.6640625" style="1" customWidth="1"/>
    <col min="10491" max="10491" width="10.6640625" style="1" customWidth="1"/>
    <col min="10492" max="10492" width="26.88671875" style="1" bestFit="1" customWidth="1"/>
    <col min="10493" max="10493" width="13.77734375" style="1" customWidth="1"/>
    <col min="10494" max="10494" width="5.44140625" style="1" bestFit="1" customWidth="1"/>
    <col min="10495" max="10495" width="8.88671875" style="1"/>
    <col min="10496" max="10496" width="9.33203125" style="1" bestFit="1" customWidth="1"/>
    <col min="10497" max="10497" width="12.109375" style="1" customWidth="1"/>
    <col min="10498" max="10745" width="8.88671875" style="1"/>
    <col min="10746" max="10746" width="5.6640625" style="1" customWidth="1"/>
    <col min="10747" max="10747" width="10.6640625" style="1" customWidth="1"/>
    <col min="10748" max="10748" width="26.88671875" style="1" bestFit="1" customWidth="1"/>
    <col min="10749" max="10749" width="13.77734375" style="1" customWidth="1"/>
    <col min="10750" max="10750" width="5.44140625" style="1" bestFit="1" customWidth="1"/>
    <col min="10751" max="10751" width="8.88671875" style="1"/>
    <col min="10752" max="10752" width="9.33203125" style="1" bestFit="1" customWidth="1"/>
    <col min="10753" max="10753" width="12.109375" style="1" customWidth="1"/>
    <col min="10754" max="11001" width="8.88671875" style="1"/>
    <col min="11002" max="11002" width="5.6640625" style="1" customWidth="1"/>
    <col min="11003" max="11003" width="10.6640625" style="1" customWidth="1"/>
    <col min="11004" max="11004" width="26.88671875" style="1" bestFit="1" customWidth="1"/>
    <col min="11005" max="11005" width="13.77734375" style="1" customWidth="1"/>
    <col min="11006" max="11006" width="5.44140625" style="1" bestFit="1" customWidth="1"/>
    <col min="11007" max="11007" width="8.88671875" style="1"/>
    <col min="11008" max="11008" width="9.33203125" style="1" bestFit="1" customWidth="1"/>
    <col min="11009" max="11009" width="12.109375" style="1" customWidth="1"/>
    <col min="11010" max="11257" width="8.88671875" style="1"/>
    <col min="11258" max="11258" width="5.6640625" style="1" customWidth="1"/>
    <col min="11259" max="11259" width="10.6640625" style="1" customWidth="1"/>
    <col min="11260" max="11260" width="26.88671875" style="1" bestFit="1" customWidth="1"/>
    <col min="11261" max="11261" width="13.77734375" style="1" customWidth="1"/>
    <col min="11262" max="11262" width="5.44140625" style="1" bestFit="1" customWidth="1"/>
    <col min="11263" max="11263" width="8.88671875" style="1"/>
    <col min="11264" max="11264" width="9.33203125" style="1" bestFit="1" customWidth="1"/>
    <col min="11265" max="11265" width="12.109375" style="1" customWidth="1"/>
    <col min="11266" max="11513" width="8.88671875" style="1"/>
    <col min="11514" max="11514" width="5.6640625" style="1" customWidth="1"/>
    <col min="11515" max="11515" width="10.6640625" style="1" customWidth="1"/>
    <col min="11516" max="11516" width="26.88671875" style="1" bestFit="1" customWidth="1"/>
    <col min="11517" max="11517" width="13.77734375" style="1" customWidth="1"/>
    <col min="11518" max="11518" width="5.44140625" style="1" bestFit="1" customWidth="1"/>
    <col min="11519" max="11519" width="8.88671875" style="1"/>
    <col min="11520" max="11520" width="9.33203125" style="1" bestFit="1" customWidth="1"/>
    <col min="11521" max="11521" width="12.109375" style="1" customWidth="1"/>
    <col min="11522" max="11769" width="8.88671875" style="1"/>
    <col min="11770" max="11770" width="5.6640625" style="1" customWidth="1"/>
    <col min="11771" max="11771" width="10.6640625" style="1" customWidth="1"/>
    <col min="11772" max="11772" width="26.88671875" style="1" bestFit="1" customWidth="1"/>
    <col min="11773" max="11773" width="13.77734375" style="1" customWidth="1"/>
    <col min="11774" max="11774" width="5.44140625" style="1" bestFit="1" customWidth="1"/>
    <col min="11775" max="11775" width="8.88671875" style="1"/>
    <col min="11776" max="11776" width="9.33203125" style="1" bestFit="1" customWidth="1"/>
    <col min="11777" max="11777" width="12.109375" style="1" customWidth="1"/>
    <col min="11778" max="12025" width="8.88671875" style="1"/>
    <col min="12026" max="12026" width="5.6640625" style="1" customWidth="1"/>
    <col min="12027" max="12027" width="10.6640625" style="1" customWidth="1"/>
    <col min="12028" max="12028" width="26.88671875" style="1" bestFit="1" customWidth="1"/>
    <col min="12029" max="12029" width="13.77734375" style="1" customWidth="1"/>
    <col min="12030" max="12030" width="5.44140625" style="1" bestFit="1" customWidth="1"/>
    <col min="12031" max="12031" width="8.88671875" style="1"/>
    <col min="12032" max="12032" width="9.33203125" style="1" bestFit="1" customWidth="1"/>
    <col min="12033" max="12033" width="12.109375" style="1" customWidth="1"/>
    <col min="12034" max="12281" width="8.88671875" style="1"/>
    <col min="12282" max="12282" width="5.6640625" style="1" customWidth="1"/>
    <col min="12283" max="12283" width="10.6640625" style="1" customWidth="1"/>
    <col min="12284" max="12284" width="26.88671875" style="1" bestFit="1" customWidth="1"/>
    <col min="12285" max="12285" width="13.77734375" style="1" customWidth="1"/>
    <col min="12286" max="12286" width="5.44140625" style="1" bestFit="1" customWidth="1"/>
    <col min="12287" max="12287" width="8.88671875" style="1"/>
    <col min="12288" max="12288" width="9.33203125" style="1" bestFit="1" customWidth="1"/>
    <col min="12289" max="12289" width="12.109375" style="1" customWidth="1"/>
    <col min="12290" max="12537" width="8.88671875" style="1"/>
    <col min="12538" max="12538" width="5.6640625" style="1" customWidth="1"/>
    <col min="12539" max="12539" width="10.6640625" style="1" customWidth="1"/>
    <col min="12540" max="12540" width="26.88671875" style="1" bestFit="1" customWidth="1"/>
    <col min="12541" max="12541" width="13.77734375" style="1" customWidth="1"/>
    <col min="12542" max="12542" width="5.44140625" style="1" bestFit="1" customWidth="1"/>
    <col min="12543" max="12543" width="8.88671875" style="1"/>
    <col min="12544" max="12544" width="9.33203125" style="1" bestFit="1" customWidth="1"/>
    <col min="12545" max="12545" width="12.109375" style="1" customWidth="1"/>
    <col min="12546" max="12793" width="8.88671875" style="1"/>
    <col min="12794" max="12794" width="5.6640625" style="1" customWidth="1"/>
    <col min="12795" max="12795" width="10.6640625" style="1" customWidth="1"/>
    <col min="12796" max="12796" width="26.88671875" style="1" bestFit="1" customWidth="1"/>
    <col min="12797" max="12797" width="13.77734375" style="1" customWidth="1"/>
    <col min="12798" max="12798" width="5.44140625" style="1" bestFit="1" customWidth="1"/>
    <col min="12799" max="12799" width="8.88671875" style="1"/>
    <col min="12800" max="12800" width="9.33203125" style="1" bestFit="1" customWidth="1"/>
    <col min="12801" max="12801" width="12.109375" style="1" customWidth="1"/>
    <col min="12802" max="13049" width="8.88671875" style="1"/>
    <col min="13050" max="13050" width="5.6640625" style="1" customWidth="1"/>
    <col min="13051" max="13051" width="10.6640625" style="1" customWidth="1"/>
    <col min="13052" max="13052" width="26.88671875" style="1" bestFit="1" customWidth="1"/>
    <col min="13053" max="13053" width="13.77734375" style="1" customWidth="1"/>
    <col min="13054" max="13054" width="5.44140625" style="1" bestFit="1" customWidth="1"/>
    <col min="13055" max="13055" width="8.88671875" style="1"/>
    <col min="13056" max="13056" width="9.33203125" style="1" bestFit="1" customWidth="1"/>
    <col min="13057" max="13057" width="12.109375" style="1" customWidth="1"/>
    <col min="13058" max="13305" width="8.88671875" style="1"/>
    <col min="13306" max="13306" width="5.6640625" style="1" customWidth="1"/>
    <col min="13307" max="13307" width="10.6640625" style="1" customWidth="1"/>
    <col min="13308" max="13308" width="26.88671875" style="1" bestFit="1" customWidth="1"/>
    <col min="13309" max="13309" width="13.77734375" style="1" customWidth="1"/>
    <col min="13310" max="13310" width="5.44140625" style="1" bestFit="1" customWidth="1"/>
    <col min="13311" max="13311" width="8.88671875" style="1"/>
    <col min="13312" max="13312" width="9.33203125" style="1" bestFit="1" customWidth="1"/>
    <col min="13313" max="13313" width="12.109375" style="1" customWidth="1"/>
    <col min="13314" max="13561" width="8.88671875" style="1"/>
    <col min="13562" max="13562" width="5.6640625" style="1" customWidth="1"/>
    <col min="13563" max="13563" width="10.6640625" style="1" customWidth="1"/>
    <col min="13564" max="13564" width="26.88671875" style="1" bestFit="1" customWidth="1"/>
    <col min="13565" max="13565" width="13.77734375" style="1" customWidth="1"/>
    <col min="13566" max="13566" width="5.44140625" style="1" bestFit="1" customWidth="1"/>
    <col min="13567" max="13567" width="8.88671875" style="1"/>
    <col min="13568" max="13568" width="9.33203125" style="1" bestFit="1" customWidth="1"/>
    <col min="13569" max="13569" width="12.109375" style="1" customWidth="1"/>
    <col min="13570" max="13817" width="8.88671875" style="1"/>
    <col min="13818" max="13818" width="5.6640625" style="1" customWidth="1"/>
    <col min="13819" max="13819" width="10.6640625" style="1" customWidth="1"/>
    <col min="13820" max="13820" width="26.88671875" style="1" bestFit="1" customWidth="1"/>
    <col min="13821" max="13821" width="13.77734375" style="1" customWidth="1"/>
    <col min="13822" max="13822" width="5.44140625" style="1" bestFit="1" customWidth="1"/>
    <col min="13823" max="13823" width="8.88671875" style="1"/>
    <col min="13824" max="13824" width="9.33203125" style="1" bestFit="1" customWidth="1"/>
    <col min="13825" max="13825" width="12.109375" style="1" customWidth="1"/>
    <col min="13826" max="14073" width="8.88671875" style="1"/>
    <col min="14074" max="14074" width="5.6640625" style="1" customWidth="1"/>
    <col min="14075" max="14075" width="10.6640625" style="1" customWidth="1"/>
    <col min="14076" max="14076" width="26.88671875" style="1" bestFit="1" customWidth="1"/>
    <col min="14077" max="14077" width="13.77734375" style="1" customWidth="1"/>
    <col min="14078" max="14078" width="5.44140625" style="1" bestFit="1" customWidth="1"/>
    <col min="14079" max="14079" width="8.88671875" style="1"/>
    <col min="14080" max="14080" width="9.33203125" style="1" bestFit="1" customWidth="1"/>
    <col min="14081" max="14081" width="12.109375" style="1" customWidth="1"/>
    <col min="14082" max="14329" width="8.88671875" style="1"/>
    <col min="14330" max="14330" width="5.6640625" style="1" customWidth="1"/>
    <col min="14331" max="14331" width="10.6640625" style="1" customWidth="1"/>
    <col min="14332" max="14332" width="26.88671875" style="1" bestFit="1" customWidth="1"/>
    <col min="14333" max="14333" width="13.77734375" style="1" customWidth="1"/>
    <col min="14334" max="14334" width="5.44140625" style="1" bestFit="1" customWidth="1"/>
    <col min="14335" max="14335" width="8.88671875" style="1"/>
    <col min="14336" max="14336" width="9.33203125" style="1" bestFit="1" customWidth="1"/>
    <col min="14337" max="14337" width="12.109375" style="1" customWidth="1"/>
    <col min="14338" max="14585" width="8.88671875" style="1"/>
    <col min="14586" max="14586" width="5.6640625" style="1" customWidth="1"/>
    <col min="14587" max="14587" width="10.6640625" style="1" customWidth="1"/>
    <col min="14588" max="14588" width="26.88671875" style="1" bestFit="1" customWidth="1"/>
    <col min="14589" max="14589" width="13.77734375" style="1" customWidth="1"/>
    <col min="14590" max="14590" width="5.44140625" style="1" bestFit="1" customWidth="1"/>
    <col min="14591" max="14591" width="8.88671875" style="1"/>
    <col min="14592" max="14592" width="9.33203125" style="1" bestFit="1" customWidth="1"/>
    <col min="14593" max="14593" width="12.109375" style="1" customWidth="1"/>
    <col min="14594" max="14841" width="8.88671875" style="1"/>
    <col min="14842" max="14842" width="5.6640625" style="1" customWidth="1"/>
    <col min="14843" max="14843" width="10.6640625" style="1" customWidth="1"/>
    <col min="14844" max="14844" width="26.88671875" style="1" bestFit="1" customWidth="1"/>
    <col min="14845" max="14845" width="13.77734375" style="1" customWidth="1"/>
    <col min="14846" max="14846" width="5.44140625" style="1" bestFit="1" customWidth="1"/>
    <col min="14847" max="14847" width="8.88671875" style="1"/>
    <col min="14848" max="14848" width="9.33203125" style="1" bestFit="1" customWidth="1"/>
    <col min="14849" max="14849" width="12.109375" style="1" customWidth="1"/>
    <col min="14850" max="15097" width="8.88671875" style="1"/>
    <col min="15098" max="15098" width="5.6640625" style="1" customWidth="1"/>
    <col min="15099" max="15099" width="10.6640625" style="1" customWidth="1"/>
    <col min="15100" max="15100" width="26.88671875" style="1" bestFit="1" customWidth="1"/>
    <col min="15101" max="15101" width="13.77734375" style="1" customWidth="1"/>
    <col min="15102" max="15102" width="5.44140625" style="1" bestFit="1" customWidth="1"/>
    <col min="15103" max="15103" width="8.88671875" style="1"/>
    <col min="15104" max="15104" width="9.33203125" style="1" bestFit="1" customWidth="1"/>
    <col min="15105" max="15105" width="12.109375" style="1" customWidth="1"/>
    <col min="15106" max="15353" width="8.88671875" style="1"/>
    <col min="15354" max="15354" width="5.6640625" style="1" customWidth="1"/>
    <col min="15355" max="15355" width="10.6640625" style="1" customWidth="1"/>
    <col min="15356" max="15356" width="26.88671875" style="1" bestFit="1" customWidth="1"/>
    <col min="15357" max="15357" width="13.77734375" style="1" customWidth="1"/>
    <col min="15358" max="15358" width="5.44140625" style="1" bestFit="1" customWidth="1"/>
    <col min="15359" max="15359" width="8.88671875" style="1"/>
    <col min="15360" max="15360" width="9.33203125" style="1" bestFit="1" customWidth="1"/>
    <col min="15361" max="15361" width="12.109375" style="1" customWidth="1"/>
    <col min="15362" max="15609" width="8.88671875" style="1"/>
    <col min="15610" max="15610" width="5.6640625" style="1" customWidth="1"/>
    <col min="15611" max="15611" width="10.6640625" style="1" customWidth="1"/>
    <col min="15612" max="15612" width="26.88671875" style="1" bestFit="1" customWidth="1"/>
    <col min="15613" max="15613" width="13.77734375" style="1" customWidth="1"/>
    <col min="15614" max="15614" width="5.44140625" style="1" bestFit="1" customWidth="1"/>
    <col min="15615" max="15615" width="8.88671875" style="1"/>
    <col min="15616" max="15616" width="9.33203125" style="1" bestFit="1" customWidth="1"/>
    <col min="15617" max="15617" width="12.109375" style="1" customWidth="1"/>
    <col min="15618" max="15865" width="8.88671875" style="1"/>
    <col min="15866" max="15866" width="5.6640625" style="1" customWidth="1"/>
    <col min="15867" max="15867" width="10.6640625" style="1" customWidth="1"/>
    <col min="15868" max="15868" width="26.88671875" style="1" bestFit="1" customWidth="1"/>
    <col min="15869" max="15869" width="13.77734375" style="1" customWidth="1"/>
    <col min="15870" max="15870" width="5.44140625" style="1" bestFit="1" customWidth="1"/>
    <col min="15871" max="15871" width="8.88671875" style="1"/>
    <col min="15872" max="15872" width="9.33203125" style="1" bestFit="1" customWidth="1"/>
    <col min="15873" max="15873" width="12.109375" style="1" customWidth="1"/>
    <col min="15874" max="16121" width="8.88671875" style="1"/>
    <col min="16122" max="16122" width="5.6640625" style="1" customWidth="1"/>
    <col min="16123" max="16123" width="10.6640625" style="1" customWidth="1"/>
    <col min="16124" max="16124" width="26.88671875" style="1" bestFit="1" customWidth="1"/>
    <col min="16125" max="16125" width="13.77734375" style="1" customWidth="1"/>
    <col min="16126" max="16126" width="5.44140625" style="1" bestFit="1" customWidth="1"/>
    <col min="16127" max="16127" width="8.88671875" style="1"/>
    <col min="16128" max="16128" width="9.33203125" style="1" bestFit="1" customWidth="1"/>
    <col min="16129" max="16129" width="12.109375" style="1" customWidth="1"/>
    <col min="16130" max="16384" width="8.88671875" style="1"/>
  </cols>
  <sheetData>
    <row r="1" spans="1:14" ht="22.2">
      <c r="A1" s="134" t="s">
        <v>80</v>
      </c>
      <c r="B1" s="134"/>
      <c r="C1" s="134"/>
      <c r="D1" s="134"/>
      <c r="E1" s="134"/>
      <c r="F1" s="134"/>
      <c r="G1" s="134"/>
      <c r="H1" s="134"/>
      <c r="I1" s="134"/>
    </row>
    <row r="2" spans="1:14" ht="15.6">
      <c r="A2" s="138" t="s">
        <v>176</v>
      </c>
      <c r="B2" s="138"/>
      <c r="C2" s="138"/>
      <c r="D2" s="138"/>
      <c r="E2" s="138"/>
      <c r="F2" s="138"/>
      <c r="G2" s="138"/>
      <c r="H2" s="138"/>
      <c r="I2" s="138"/>
    </row>
    <row r="3" spans="1:14" ht="15.6">
      <c r="A3" s="135" t="s">
        <v>0</v>
      </c>
      <c r="B3" s="135"/>
      <c r="C3" s="135"/>
      <c r="D3" s="135"/>
      <c r="E3" s="135"/>
      <c r="F3" s="135"/>
      <c r="G3" s="135"/>
      <c r="H3" s="135"/>
      <c r="I3" s="135"/>
    </row>
    <row r="4" spans="1:14" ht="15.6">
      <c r="A4" s="135" t="s">
        <v>1</v>
      </c>
      <c r="B4" s="135"/>
      <c r="C4" s="135"/>
      <c r="D4" s="135"/>
      <c r="E4" s="135"/>
      <c r="F4" s="135"/>
      <c r="G4" s="135"/>
      <c r="H4" s="135"/>
      <c r="I4" s="135"/>
    </row>
    <row r="5" spans="1:14" ht="28.5" customHeight="1">
      <c r="A5" s="136" t="s">
        <v>2</v>
      </c>
      <c r="B5" s="136"/>
      <c r="C5" s="136"/>
      <c r="D5" s="136"/>
      <c r="E5" s="136"/>
      <c r="F5" s="136"/>
      <c r="G5" s="136"/>
      <c r="H5" s="136"/>
      <c r="I5" s="136"/>
    </row>
    <row r="6" spans="1:14" ht="15.6">
      <c r="A6" s="137" t="s">
        <v>3</v>
      </c>
      <c r="B6" s="137"/>
      <c r="C6" s="137"/>
      <c r="D6" s="137"/>
      <c r="E6" s="137"/>
      <c r="F6" s="137"/>
      <c r="G6" s="137"/>
      <c r="H6" s="137"/>
      <c r="I6" s="137"/>
      <c r="M6" s="59" t="s">
        <v>138</v>
      </c>
      <c r="N6" s="59" t="s">
        <v>139</v>
      </c>
    </row>
    <row r="7" spans="1:14" ht="15">
      <c r="A7" s="145" t="s">
        <v>4</v>
      </c>
      <c r="B7" s="146" t="s">
        <v>5</v>
      </c>
      <c r="C7" s="147" t="s">
        <v>6</v>
      </c>
      <c r="D7" s="147" t="s">
        <v>7</v>
      </c>
      <c r="E7" s="148" t="s">
        <v>8</v>
      </c>
      <c r="F7" s="153" t="s">
        <v>9</v>
      </c>
      <c r="G7" s="155"/>
      <c r="H7" s="154"/>
      <c r="I7" s="144" t="s">
        <v>10</v>
      </c>
      <c r="K7" s="168" t="s">
        <v>185</v>
      </c>
      <c r="L7" s="169"/>
      <c r="M7" s="149" t="s">
        <v>9</v>
      </c>
      <c r="N7" s="149"/>
    </row>
    <row r="8" spans="1:14" ht="36" customHeight="1">
      <c r="A8" s="145"/>
      <c r="B8" s="146"/>
      <c r="C8" s="147"/>
      <c r="D8" s="147"/>
      <c r="E8" s="148"/>
      <c r="F8" s="118" t="s">
        <v>173</v>
      </c>
      <c r="G8" s="118" t="s">
        <v>174</v>
      </c>
      <c r="H8" s="118" t="s">
        <v>175</v>
      </c>
      <c r="I8" s="144"/>
      <c r="K8" s="159" t="s">
        <v>184</v>
      </c>
      <c r="L8" s="159" t="s">
        <v>186</v>
      </c>
      <c r="M8" s="118" t="s">
        <v>140</v>
      </c>
      <c r="N8" s="118" t="s">
        <v>141</v>
      </c>
    </row>
    <row r="9" spans="1:14" s="162" customFormat="1" ht="26.4" customHeight="1">
      <c r="A9" s="160">
        <v>1</v>
      </c>
      <c r="B9" s="99" t="s">
        <v>177</v>
      </c>
      <c r="C9" s="161" t="s">
        <v>178</v>
      </c>
      <c r="D9" s="68"/>
      <c r="E9" s="69" t="s">
        <v>82</v>
      </c>
      <c r="F9" s="100"/>
      <c r="G9" s="100">
        <v>2.0350000000000001</v>
      </c>
      <c r="H9" s="100">
        <v>2.0350000000000001</v>
      </c>
      <c r="I9" s="107"/>
      <c r="K9" s="163">
        <v>2.5</v>
      </c>
      <c r="L9" s="163">
        <v>1.595</v>
      </c>
      <c r="M9" s="100"/>
      <c r="N9" s="100">
        <v>2.0350000000000001</v>
      </c>
    </row>
    <row r="10" spans="1:14" s="162" customFormat="1" ht="26.4" customHeight="1">
      <c r="A10" s="160">
        <v>2</v>
      </c>
      <c r="B10" s="99" t="s">
        <v>179</v>
      </c>
      <c r="C10" s="161" t="s">
        <v>180</v>
      </c>
      <c r="D10" s="68"/>
      <c r="E10" s="69" t="s">
        <v>82</v>
      </c>
      <c r="F10" s="100"/>
      <c r="G10" s="100">
        <v>2.2120000000000002</v>
      </c>
      <c r="H10" s="100">
        <v>2.2120000000000002</v>
      </c>
      <c r="I10" s="107"/>
      <c r="K10" s="163">
        <v>2.79</v>
      </c>
      <c r="L10" s="163">
        <v>1.7490000000000001</v>
      </c>
      <c r="M10" s="100"/>
      <c r="N10" s="100">
        <v>2.2120000000000002</v>
      </c>
    </row>
    <row r="11" spans="1:14" s="162" customFormat="1" ht="26.4" customHeight="1">
      <c r="A11" s="160">
        <v>3</v>
      </c>
      <c r="B11" s="99" t="s">
        <v>181</v>
      </c>
      <c r="C11" s="164" t="s">
        <v>182</v>
      </c>
      <c r="D11" s="67"/>
      <c r="E11" s="69" t="s">
        <v>82</v>
      </c>
      <c r="F11" s="100"/>
      <c r="G11" s="100">
        <v>1.9470000000000001</v>
      </c>
      <c r="H11" s="100">
        <v>1.9470000000000001</v>
      </c>
      <c r="I11" s="107"/>
      <c r="K11" s="163">
        <v>3.09</v>
      </c>
      <c r="L11" s="163">
        <v>1.958</v>
      </c>
      <c r="M11" s="100"/>
      <c r="N11" s="100">
        <v>1.9470000000000001</v>
      </c>
    </row>
    <row r="12" spans="1:14" s="162" customFormat="1" ht="26.4" customHeight="1">
      <c r="A12" s="160">
        <v>4</v>
      </c>
      <c r="B12" s="99"/>
      <c r="C12" s="164"/>
      <c r="D12" s="67"/>
      <c r="E12" s="69"/>
      <c r="F12" s="100"/>
      <c r="G12" s="100"/>
      <c r="H12" s="100"/>
      <c r="I12" s="107"/>
      <c r="K12" s="163"/>
      <c r="L12" s="163"/>
      <c r="M12" s="100"/>
      <c r="N12" s="100"/>
    </row>
    <row r="13" spans="1:14" s="162" customFormat="1" ht="26.4" customHeight="1">
      <c r="A13" s="160">
        <v>5</v>
      </c>
      <c r="B13" s="67"/>
      <c r="C13" s="164"/>
      <c r="D13" s="67"/>
      <c r="E13" s="69"/>
      <c r="F13" s="100"/>
      <c r="G13" s="100"/>
      <c r="H13" s="100"/>
      <c r="I13" s="107"/>
      <c r="K13" s="163"/>
      <c r="L13" s="163"/>
      <c r="M13" s="100"/>
      <c r="N13" s="100"/>
    </row>
    <row r="14" spans="1:14" s="162" customFormat="1" ht="26.4" customHeight="1">
      <c r="A14" s="160">
        <v>6</v>
      </c>
      <c r="B14" s="165"/>
      <c r="C14" s="166"/>
      <c r="D14" s="167"/>
      <c r="E14" s="69"/>
      <c r="F14" s="100"/>
      <c r="G14" s="100"/>
      <c r="H14" s="100"/>
      <c r="I14" s="107"/>
      <c r="K14" s="163"/>
      <c r="L14" s="163"/>
      <c r="M14" s="100"/>
      <c r="N14" s="100"/>
    </row>
    <row r="15" spans="1:14" s="162" customFormat="1" ht="26.4" customHeight="1">
      <c r="A15" s="160">
        <v>7</v>
      </c>
      <c r="B15" s="99"/>
      <c r="C15" s="164"/>
      <c r="D15" s="167"/>
      <c r="E15" s="69"/>
      <c r="F15" s="100"/>
      <c r="G15" s="100"/>
      <c r="H15" s="100"/>
      <c r="I15" s="107"/>
      <c r="K15" s="163"/>
      <c r="L15" s="163"/>
      <c r="M15" s="100"/>
      <c r="N15" s="100"/>
    </row>
    <row r="16" spans="1:14" ht="33" customHeight="1">
      <c r="A16" s="150" t="s">
        <v>32</v>
      </c>
      <c r="B16" s="150"/>
      <c r="C16" s="150"/>
      <c r="D16" s="150"/>
      <c r="E16" s="150"/>
      <c r="F16" s="150"/>
      <c r="G16" s="150"/>
      <c r="H16" s="150"/>
      <c r="I16" s="150"/>
    </row>
    <row r="17" spans="1:9" ht="39" customHeight="1">
      <c r="A17" s="151" t="s">
        <v>183</v>
      </c>
      <c r="B17" s="151"/>
      <c r="C17" s="151"/>
      <c r="D17" s="151"/>
      <c r="E17" s="151"/>
      <c r="F17" s="151"/>
      <c r="G17" s="151"/>
      <c r="H17" s="151"/>
      <c r="I17" s="151"/>
    </row>
    <row r="18" spans="1:9" ht="40.799999999999997" customHeight="1">
      <c r="A18" s="151" t="s">
        <v>34</v>
      </c>
      <c r="B18" s="151"/>
      <c r="C18" s="151"/>
      <c r="D18" s="151"/>
      <c r="E18" s="151"/>
      <c r="F18" s="151"/>
      <c r="G18" s="151"/>
      <c r="H18" s="151"/>
      <c r="I18" s="151"/>
    </row>
    <row r="19" spans="1:9" ht="15.6">
      <c r="A19" s="152" t="s">
        <v>35</v>
      </c>
      <c r="B19" s="152"/>
      <c r="C19" s="152"/>
      <c r="D19" s="152"/>
      <c r="E19" s="152"/>
      <c r="F19" s="152"/>
      <c r="G19" s="152"/>
      <c r="H19" s="152"/>
      <c r="I19" s="152"/>
    </row>
    <row r="20" spans="1:9" ht="15.6">
      <c r="A20" s="109"/>
      <c r="B20" s="110"/>
      <c r="C20" s="111"/>
      <c r="D20" s="109"/>
      <c r="E20" s="109"/>
      <c r="F20" s="156"/>
      <c r="G20" s="156"/>
      <c r="H20" s="156"/>
      <c r="I20" s="112"/>
    </row>
    <row r="21" spans="1:9" ht="15.6">
      <c r="A21" s="113" t="s">
        <v>36</v>
      </c>
      <c r="B21" s="114"/>
      <c r="C21" s="111"/>
      <c r="D21" s="115" t="s">
        <v>37</v>
      </c>
      <c r="E21" s="111"/>
      <c r="F21" s="157"/>
      <c r="G21" s="157"/>
      <c r="H21" s="157"/>
      <c r="I21" s="116"/>
    </row>
    <row r="22" spans="1:9" ht="15.6">
      <c r="A22" s="113"/>
      <c r="B22" s="114"/>
      <c r="C22" s="111"/>
      <c r="D22" s="115"/>
      <c r="E22" s="111"/>
      <c r="F22" s="157"/>
      <c r="G22" s="157"/>
      <c r="H22" s="157"/>
      <c r="I22" s="116"/>
    </row>
    <row r="23" spans="1:9" ht="15.6">
      <c r="A23" s="113" t="s">
        <v>38</v>
      </c>
      <c r="B23" s="113"/>
      <c r="C23" s="111"/>
      <c r="D23" s="113" t="s">
        <v>38</v>
      </c>
      <c r="E23" s="109"/>
      <c r="F23" s="157"/>
      <c r="G23" s="157"/>
      <c r="H23" s="157"/>
      <c r="I23" s="116"/>
    </row>
  </sheetData>
  <mergeCells count="19">
    <mergeCell ref="A6:I6"/>
    <mergeCell ref="A1:I1"/>
    <mergeCell ref="A2:I2"/>
    <mergeCell ref="A3:I3"/>
    <mergeCell ref="A4:I4"/>
    <mergeCell ref="A5:I5"/>
    <mergeCell ref="M7:N7"/>
    <mergeCell ref="A16:I16"/>
    <mergeCell ref="A17:I17"/>
    <mergeCell ref="A18:I18"/>
    <mergeCell ref="A19:I19"/>
    <mergeCell ref="A7:A8"/>
    <mergeCell ref="B7:B8"/>
    <mergeCell ref="C7:C8"/>
    <mergeCell ref="D7:D8"/>
    <mergeCell ref="E7:E8"/>
    <mergeCell ref="I7:I8"/>
    <mergeCell ref="F7:H7"/>
    <mergeCell ref="K7:L7"/>
  </mergeCells>
  <phoneticPr fontId="1" type="noConversion"/>
  <conditionalFormatting sqref="B1:B1048576">
    <cfRule type="duplicateValues" dxfId="6" priority="16"/>
  </conditionalFormatting>
  <pageMargins left="0.55118110236220474" right="0.55118110236220474" top="0.35433070866141736" bottom="0.19685039370078741" header="0.31496062992125984" footer="0.15748031496062992"/>
  <pageSetup paperSize="9" scale="86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4"/>
  <sheetViews>
    <sheetView workbookViewId="0">
      <selection activeCell="P9" sqref="P9:P11"/>
    </sheetView>
  </sheetViews>
  <sheetFormatPr defaultRowHeight="14.4"/>
  <cols>
    <col min="1" max="1" width="5.6640625" style="1" customWidth="1"/>
    <col min="2" max="2" width="15.6640625" style="1" customWidth="1"/>
    <col min="3" max="3" width="19" style="1" customWidth="1"/>
    <col min="4" max="4" width="13.77734375" style="1" customWidth="1"/>
    <col min="5" max="5" width="5.44140625" style="1" bestFit="1" customWidth="1"/>
    <col min="6" max="6" width="12" style="1" customWidth="1"/>
    <col min="7" max="7" width="12.33203125" style="1" customWidth="1"/>
    <col min="8" max="8" width="12.109375" style="1" customWidth="1"/>
    <col min="9" max="12" width="0" style="1" hidden="1" customWidth="1"/>
    <col min="13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16" ht="22.2">
      <c r="A1" s="134" t="s">
        <v>80</v>
      </c>
      <c r="B1" s="134"/>
      <c r="C1" s="134"/>
      <c r="D1" s="134"/>
      <c r="E1" s="134"/>
      <c r="F1" s="134"/>
      <c r="G1" s="134"/>
      <c r="H1" s="134"/>
    </row>
    <row r="2" spans="1:16" ht="15.6">
      <c r="A2" s="138" t="s">
        <v>137</v>
      </c>
      <c r="B2" s="138"/>
      <c r="C2" s="138"/>
      <c r="D2" s="138"/>
      <c r="E2" s="138"/>
      <c r="F2" s="138"/>
      <c r="G2" s="138"/>
      <c r="H2" s="138"/>
    </row>
    <row r="3" spans="1:16" ht="15.6">
      <c r="A3" s="135" t="s">
        <v>0</v>
      </c>
      <c r="B3" s="135"/>
      <c r="C3" s="135"/>
      <c r="D3" s="135"/>
      <c r="E3" s="135"/>
      <c r="F3" s="135"/>
      <c r="G3" s="135"/>
      <c r="H3" s="135"/>
    </row>
    <row r="4" spans="1:16" ht="15.6">
      <c r="A4" s="135" t="s">
        <v>1</v>
      </c>
      <c r="B4" s="135"/>
      <c r="C4" s="135"/>
      <c r="D4" s="135"/>
      <c r="E4" s="135"/>
      <c r="F4" s="135"/>
      <c r="G4" s="135"/>
      <c r="H4" s="135"/>
    </row>
    <row r="5" spans="1:16" ht="28.5" customHeight="1">
      <c r="A5" s="136" t="s">
        <v>2</v>
      </c>
      <c r="B5" s="136"/>
      <c r="C5" s="136"/>
      <c r="D5" s="136"/>
      <c r="E5" s="136"/>
      <c r="F5" s="136"/>
      <c r="G5" s="136"/>
      <c r="H5" s="136"/>
    </row>
    <row r="6" spans="1:16" ht="16.2" thickBot="1">
      <c r="A6" s="137" t="s">
        <v>3</v>
      </c>
      <c r="B6" s="137"/>
      <c r="C6" s="137"/>
      <c r="D6" s="137"/>
      <c r="E6" s="137"/>
      <c r="F6" s="137"/>
      <c r="G6" s="137"/>
      <c r="H6" s="137"/>
      <c r="K6" s="1" t="s">
        <v>138</v>
      </c>
      <c r="L6" s="1" t="s">
        <v>139</v>
      </c>
    </row>
    <row r="7" spans="1:16" ht="15">
      <c r="A7" s="123" t="s">
        <v>4</v>
      </c>
      <c r="B7" s="125" t="s">
        <v>5</v>
      </c>
      <c r="C7" s="127" t="s">
        <v>6</v>
      </c>
      <c r="D7" s="127" t="s">
        <v>7</v>
      </c>
      <c r="E7" s="129" t="s">
        <v>8</v>
      </c>
      <c r="F7" s="121" t="s">
        <v>9</v>
      </c>
      <c r="G7" s="121"/>
      <c r="H7" s="131" t="s">
        <v>10</v>
      </c>
      <c r="K7" s="121" t="s">
        <v>9</v>
      </c>
      <c r="L7" s="121"/>
    </row>
    <row r="8" spans="1:16" ht="15.6" thickBot="1">
      <c r="A8" s="124"/>
      <c r="B8" s="126"/>
      <c r="C8" s="128"/>
      <c r="D8" s="128"/>
      <c r="E8" s="130"/>
      <c r="F8" s="8" t="s">
        <v>165</v>
      </c>
      <c r="G8" s="8" t="s">
        <v>166</v>
      </c>
      <c r="H8" s="132"/>
      <c r="K8" s="53" t="s">
        <v>140</v>
      </c>
      <c r="L8" s="8" t="s">
        <v>141</v>
      </c>
      <c r="N8" s="102"/>
    </row>
    <row r="9" spans="1:16" ht="18" customHeight="1">
      <c r="A9" s="9">
        <v>1</v>
      </c>
      <c r="B9" s="98" t="s">
        <v>142</v>
      </c>
      <c r="C9" s="95" t="s">
        <v>146</v>
      </c>
      <c r="D9" s="96"/>
      <c r="E9" s="97" t="s">
        <v>145</v>
      </c>
      <c r="F9" s="94">
        <v>4.4000000000000004</v>
      </c>
      <c r="G9" s="94">
        <v>4.4000000000000004</v>
      </c>
      <c r="H9" s="14"/>
      <c r="K9" s="94">
        <v>4.4000000000000004</v>
      </c>
      <c r="L9" s="13"/>
      <c r="N9" s="102"/>
      <c r="P9" s="1">
        <f>F9*1.07</f>
        <v>4.7080000000000011</v>
      </c>
    </row>
    <row r="10" spans="1:16" ht="18" customHeight="1">
      <c r="A10" s="54">
        <v>2</v>
      </c>
      <c r="B10" s="36" t="s">
        <v>143</v>
      </c>
      <c r="C10" s="67" t="s">
        <v>147</v>
      </c>
      <c r="D10" s="65"/>
      <c r="E10" s="46" t="s">
        <v>145</v>
      </c>
      <c r="F10" s="38">
        <v>26.02</v>
      </c>
      <c r="G10" s="38">
        <v>26.02</v>
      </c>
      <c r="H10" s="18"/>
      <c r="K10" s="38">
        <v>26.02</v>
      </c>
      <c r="L10" s="17"/>
      <c r="N10" s="102"/>
      <c r="P10" s="1">
        <f>F10*1.07</f>
        <v>27.8414</v>
      </c>
    </row>
    <row r="11" spans="1:16" ht="18" customHeight="1">
      <c r="A11" s="54">
        <v>3</v>
      </c>
      <c r="B11" s="36" t="s">
        <v>144</v>
      </c>
      <c r="C11" s="67" t="s">
        <v>148</v>
      </c>
      <c r="D11" s="65"/>
      <c r="E11" s="16" t="s">
        <v>145</v>
      </c>
      <c r="F11" s="38">
        <v>23.21</v>
      </c>
      <c r="G11" s="38">
        <v>23.21</v>
      </c>
      <c r="H11" s="18"/>
      <c r="K11" s="38">
        <v>23.21</v>
      </c>
      <c r="L11" s="17"/>
      <c r="N11" s="102"/>
      <c r="P11" s="1">
        <f>F11*1.07</f>
        <v>24.834700000000002</v>
      </c>
    </row>
    <row r="12" spans="1:16" ht="18" customHeight="1">
      <c r="A12" s="54"/>
      <c r="B12" s="41"/>
      <c r="C12" s="67"/>
      <c r="D12" s="41"/>
      <c r="E12" s="46"/>
      <c r="F12" s="17"/>
      <c r="G12" s="17"/>
      <c r="H12" s="18"/>
      <c r="K12" s="17"/>
      <c r="L12" s="17"/>
    </row>
    <row r="13" spans="1:16" ht="18" customHeight="1">
      <c r="A13" s="54"/>
      <c r="B13" s="41"/>
      <c r="C13" s="67"/>
      <c r="D13" s="41"/>
      <c r="E13" s="46"/>
      <c r="F13" s="17"/>
      <c r="G13" s="17"/>
      <c r="H13" s="18"/>
      <c r="K13" s="17"/>
      <c r="L13" s="17"/>
    </row>
    <row r="14" spans="1:16" ht="18" customHeight="1">
      <c r="A14" s="54"/>
      <c r="B14" s="41"/>
      <c r="C14" s="67"/>
      <c r="D14" s="41"/>
      <c r="E14" s="46"/>
      <c r="F14" s="17"/>
      <c r="G14" s="17"/>
      <c r="H14" s="18"/>
      <c r="K14" s="17"/>
      <c r="L14" s="17"/>
    </row>
    <row r="15" spans="1:16" ht="18" customHeight="1">
      <c r="A15" s="54"/>
      <c r="B15" s="41"/>
      <c r="C15" s="67"/>
      <c r="D15" s="41"/>
      <c r="E15" s="46"/>
      <c r="F15" s="17"/>
      <c r="G15" s="17"/>
      <c r="H15" s="18"/>
      <c r="K15" s="17"/>
      <c r="L15" s="17"/>
    </row>
    <row r="16" spans="1:16" s="59" customFormat="1" ht="18" customHeight="1">
      <c r="A16" s="54"/>
      <c r="B16" s="41"/>
      <c r="C16" s="75"/>
      <c r="D16" s="56"/>
      <c r="E16" s="46"/>
      <c r="F16" s="17"/>
      <c r="G16" s="55"/>
      <c r="H16" s="18"/>
      <c r="I16" s="92"/>
      <c r="K16" s="57"/>
      <c r="L16" s="55"/>
      <c r="M16" s="1"/>
    </row>
    <row r="17" spans="1:13" s="59" customFormat="1" ht="18" customHeight="1">
      <c r="A17" s="54"/>
      <c r="B17" s="41"/>
      <c r="C17" s="75"/>
      <c r="D17" s="56"/>
      <c r="E17" s="46"/>
      <c r="F17" s="17"/>
      <c r="G17" s="55"/>
      <c r="H17" s="18"/>
      <c r="I17" s="92"/>
      <c r="K17" s="57"/>
      <c r="L17" s="55"/>
      <c r="M17" s="1"/>
    </row>
    <row r="18" spans="1:13" s="59" customFormat="1" ht="18" customHeight="1">
      <c r="A18" s="54"/>
      <c r="B18" s="41"/>
      <c r="C18" s="75"/>
      <c r="D18" s="56"/>
      <c r="E18" s="46"/>
      <c r="F18" s="17"/>
      <c r="G18" s="55"/>
      <c r="H18" s="18"/>
      <c r="I18" s="92"/>
      <c r="K18" s="57"/>
      <c r="L18" s="55"/>
      <c r="M18" s="1"/>
    </row>
    <row r="19" spans="1:13" s="59" customFormat="1" ht="18" customHeight="1" thickBot="1">
      <c r="A19" s="54"/>
      <c r="B19" s="41"/>
      <c r="C19" s="75"/>
      <c r="D19" s="56"/>
      <c r="E19" s="46"/>
      <c r="F19" s="17"/>
      <c r="G19" s="55"/>
      <c r="H19" s="18"/>
      <c r="I19" s="92"/>
      <c r="K19" s="57"/>
      <c r="L19" s="55"/>
      <c r="M19" s="1"/>
    </row>
    <row r="20" spans="1:13" ht="18" customHeight="1">
      <c r="A20" s="54"/>
      <c r="B20" s="67"/>
      <c r="C20" s="67"/>
      <c r="D20" s="68"/>
      <c r="E20" s="69"/>
      <c r="F20" s="73"/>
      <c r="G20" s="64"/>
      <c r="H20" s="19"/>
      <c r="K20" s="65"/>
      <c r="L20" s="62"/>
    </row>
    <row r="21" spans="1:13" ht="18" customHeight="1">
      <c r="A21" s="54"/>
      <c r="B21" s="63"/>
      <c r="C21" s="41"/>
      <c r="D21" s="38"/>
      <c r="E21" s="70"/>
      <c r="F21" s="64"/>
      <c r="G21" s="64"/>
      <c r="H21" s="19"/>
      <c r="K21" s="65"/>
      <c r="L21" s="64"/>
    </row>
    <row r="22" spans="1:13" ht="18" customHeight="1">
      <c r="A22" s="54"/>
      <c r="B22" s="63"/>
      <c r="C22" s="41"/>
      <c r="D22" s="38"/>
      <c r="E22" s="70"/>
      <c r="F22" s="64"/>
      <c r="G22" s="64"/>
      <c r="H22" s="19"/>
      <c r="K22" s="65"/>
      <c r="L22" s="64"/>
    </row>
    <row r="23" spans="1:13" ht="18" customHeight="1">
      <c r="A23" s="54"/>
      <c r="B23" s="63"/>
      <c r="C23" s="37"/>
      <c r="D23" s="38"/>
      <c r="E23" s="70"/>
      <c r="F23" s="64"/>
      <c r="G23" s="64"/>
      <c r="H23" s="19"/>
      <c r="K23" s="65"/>
      <c r="L23" s="64"/>
    </row>
    <row r="24" spans="1:13" ht="18" customHeight="1">
      <c r="A24" s="54"/>
      <c r="B24" s="63"/>
      <c r="C24" s="37"/>
      <c r="D24" s="38"/>
      <c r="E24" s="70"/>
      <c r="F24" s="64"/>
      <c r="G24" s="64"/>
      <c r="H24" s="19"/>
      <c r="K24" s="65"/>
      <c r="L24" s="64"/>
    </row>
    <row r="25" spans="1:13" ht="18" customHeight="1">
      <c r="A25" s="54"/>
      <c r="B25" s="36"/>
      <c r="C25" s="41"/>
      <c r="D25" s="41"/>
      <c r="E25" s="70"/>
      <c r="F25" s="64"/>
      <c r="G25" s="64"/>
      <c r="H25" s="19"/>
      <c r="K25" s="65"/>
      <c r="L25" s="64"/>
    </row>
    <row r="26" spans="1:13" ht="18" customHeight="1">
      <c r="A26" s="54"/>
      <c r="B26" s="63"/>
      <c r="C26" s="41"/>
      <c r="D26" s="41"/>
      <c r="E26" s="70"/>
      <c r="F26" s="64"/>
      <c r="G26" s="64"/>
      <c r="H26" s="19"/>
      <c r="K26" s="65"/>
      <c r="L26" s="64"/>
    </row>
    <row r="27" spans="1:13" ht="41.4" customHeight="1">
      <c r="A27" s="133" t="s">
        <v>32</v>
      </c>
      <c r="B27" s="133"/>
      <c r="C27" s="133"/>
      <c r="D27" s="133"/>
      <c r="E27" s="133"/>
      <c r="F27" s="133"/>
      <c r="G27" s="133"/>
      <c r="H27" s="133"/>
    </row>
    <row r="28" spans="1:13" ht="43.8" customHeight="1">
      <c r="A28" s="120" t="s">
        <v>167</v>
      </c>
      <c r="B28" s="120"/>
      <c r="C28" s="120"/>
      <c r="D28" s="120"/>
      <c r="E28" s="120"/>
      <c r="F28" s="120"/>
      <c r="G28" s="120"/>
      <c r="H28" s="120"/>
    </row>
    <row r="29" spans="1:13" ht="48" customHeight="1">
      <c r="A29" s="120" t="s">
        <v>34</v>
      </c>
      <c r="B29" s="120"/>
      <c r="C29" s="120"/>
      <c r="D29" s="120"/>
      <c r="E29" s="120"/>
      <c r="F29" s="120"/>
      <c r="G29" s="120"/>
      <c r="H29" s="120"/>
    </row>
    <row r="30" spans="1:13" ht="21.6" customHeight="1">
      <c r="A30" s="122" t="s">
        <v>35</v>
      </c>
      <c r="B30" s="122"/>
      <c r="C30" s="122"/>
      <c r="D30" s="122"/>
      <c r="E30" s="122"/>
      <c r="F30" s="122"/>
      <c r="G30" s="122"/>
      <c r="H30" s="122"/>
    </row>
    <row r="31" spans="1:13" ht="15.6">
      <c r="A31" s="93"/>
      <c r="B31" s="27"/>
      <c r="C31" s="93"/>
      <c r="D31" s="93"/>
      <c r="E31" s="93"/>
      <c r="F31" s="28"/>
      <c r="G31" s="28"/>
      <c r="H31" s="29"/>
    </row>
    <row r="32" spans="1:13" ht="15.6">
      <c r="A32" s="30" t="s">
        <v>36</v>
      </c>
      <c r="B32" s="31"/>
      <c r="C32" s="32"/>
      <c r="D32" s="33" t="s">
        <v>37</v>
      </c>
      <c r="E32" s="32"/>
      <c r="F32" s="34"/>
      <c r="G32" s="34"/>
      <c r="H32" s="35"/>
    </row>
    <row r="33" spans="1:8" ht="15.6">
      <c r="A33" s="30"/>
      <c r="B33" s="31"/>
      <c r="C33" s="32"/>
      <c r="D33" s="33"/>
      <c r="E33" s="32"/>
      <c r="F33" s="34"/>
      <c r="G33" s="34"/>
      <c r="H33" s="35"/>
    </row>
    <row r="34" spans="1:8" ht="15.6">
      <c r="A34" s="30" t="s">
        <v>38</v>
      </c>
      <c r="B34" s="30"/>
      <c r="C34" s="93"/>
      <c r="D34" s="30" t="s">
        <v>38</v>
      </c>
      <c r="E34" s="93"/>
      <c r="F34" s="34"/>
      <c r="G34" s="34"/>
      <c r="H34" s="35"/>
    </row>
  </sheetData>
  <mergeCells count="18">
    <mergeCell ref="A30:H30"/>
    <mergeCell ref="H7:H8"/>
    <mergeCell ref="K7:L7"/>
    <mergeCell ref="A27:H27"/>
    <mergeCell ref="A28:H28"/>
    <mergeCell ref="A29:H29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21">
    <cfRule type="duplicateValues" dxfId="5" priority="7"/>
  </conditionalFormatting>
  <conditionalFormatting sqref="B22">
    <cfRule type="duplicateValues" dxfId="4" priority="6"/>
  </conditionalFormatting>
  <conditionalFormatting sqref="B23">
    <cfRule type="duplicateValues" dxfId="3" priority="5"/>
  </conditionalFormatting>
  <conditionalFormatting sqref="B24">
    <cfRule type="duplicateValues" dxfId="2" priority="4"/>
  </conditionalFormatting>
  <conditionalFormatting sqref="B26">
    <cfRule type="duplicateValues" dxfId="1" priority="3"/>
  </conditionalFormatting>
  <pageMargins left="0.55118110236220474" right="0.55118110236220474" top="0.35433070866141736" bottom="0.19685039370078741" header="0.31496062992125984" footer="0.15748031496062992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46FA-F286-40CE-A6EF-571EE7701712}">
  <dimension ref="A1:Q31"/>
  <sheetViews>
    <sheetView zoomScaleNormal="100" workbookViewId="0">
      <selection activeCell="G10" sqref="G9:G13"/>
    </sheetView>
  </sheetViews>
  <sheetFormatPr defaultRowHeight="14.4"/>
  <cols>
    <col min="1" max="1" width="5.6640625" style="1" customWidth="1"/>
    <col min="2" max="2" width="14.33203125" style="1" customWidth="1"/>
    <col min="3" max="3" width="25.109375" style="1" customWidth="1"/>
    <col min="4" max="4" width="13.77734375" style="1" customWidth="1"/>
    <col min="5" max="5" width="5.44140625" style="1" bestFit="1" customWidth="1"/>
    <col min="6" max="6" width="12.33203125" style="1" customWidth="1"/>
    <col min="7" max="7" width="13.109375" style="1" customWidth="1"/>
    <col min="8" max="8" width="12.109375" style="1" customWidth="1"/>
    <col min="9" max="12" width="0" style="1" hidden="1" customWidth="1"/>
    <col min="13" max="13" width="14.5546875" style="1" customWidth="1"/>
    <col min="14" max="255" width="8.88671875" style="1"/>
    <col min="256" max="256" width="5.6640625" style="1" customWidth="1"/>
    <col min="257" max="257" width="10.6640625" style="1" customWidth="1"/>
    <col min="258" max="258" width="26.88671875" style="1" bestFit="1" customWidth="1"/>
    <col min="259" max="259" width="13.77734375" style="1" customWidth="1"/>
    <col min="260" max="260" width="5.44140625" style="1" bestFit="1" customWidth="1"/>
    <col min="261" max="261" width="8.88671875" style="1"/>
    <col min="262" max="262" width="9.33203125" style="1" bestFit="1" customWidth="1"/>
    <col min="263" max="263" width="12.109375" style="1" customWidth="1"/>
    <col min="264" max="511" width="8.88671875" style="1"/>
    <col min="512" max="512" width="5.6640625" style="1" customWidth="1"/>
    <col min="513" max="513" width="10.6640625" style="1" customWidth="1"/>
    <col min="514" max="514" width="26.88671875" style="1" bestFit="1" customWidth="1"/>
    <col min="515" max="515" width="13.77734375" style="1" customWidth="1"/>
    <col min="516" max="516" width="5.44140625" style="1" bestFit="1" customWidth="1"/>
    <col min="517" max="517" width="8.88671875" style="1"/>
    <col min="518" max="518" width="9.33203125" style="1" bestFit="1" customWidth="1"/>
    <col min="519" max="519" width="12.109375" style="1" customWidth="1"/>
    <col min="520" max="767" width="8.88671875" style="1"/>
    <col min="768" max="768" width="5.6640625" style="1" customWidth="1"/>
    <col min="769" max="769" width="10.6640625" style="1" customWidth="1"/>
    <col min="770" max="770" width="26.88671875" style="1" bestFit="1" customWidth="1"/>
    <col min="771" max="771" width="13.77734375" style="1" customWidth="1"/>
    <col min="772" max="772" width="5.44140625" style="1" bestFit="1" customWidth="1"/>
    <col min="773" max="773" width="8.88671875" style="1"/>
    <col min="774" max="774" width="9.33203125" style="1" bestFit="1" customWidth="1"/>
    <col min="775" max="775" width="12.109375" style="1" customWidth="1"/>
    <col min="776" max="1023" width="8.88671875" style="1"/>
    <col min="1024" max="1024" width="5.6640625" style="1" customWidth="1"/>
    <col min="1025" max="1025" width="10.6640625" style="1" customWidth="1"/>
    <col min="1026" max="1026" width="26.88671875" style="1" bestFit="1" customWidth="1"/>
    <col min="1027" max="1027" width="13.77734375" style="1" customWidth="1"/>
    <col min="1028" max="1028" width="5.44140625" style="1" bestFit="1" customWidth="1"/>
    <col min="1029" max="1029" width="8.88671875" style="1"/>
    <col min="1030" max="1030" width="9.33203125" style="1" bestFit="1" customWidth="1"/>
    <col min="1031" max="1031" width="12.109375" style="1" customWidth="1"/>
    <col min="1032" max="1279" width="8.88671875" style="1"/>
    <col min="1280" max="1280" width="5.6640625" style="1" customWidth="1"/>
    <col min="1281" max="1281" width="10.6640625" style="1" customWidth="1"/>
    <col min="1282" max="1282" width="26.88671875" style="1" bestFit="1" customWidth="1"/>
    <col min="1283" max="1283" width="13.77734375" style="1" customWidth="1"/>
    <col min="1284" max="1284" width="5.44140625" style="1" bestFit="1" customWidth="1"/>
    <col min="1285" max="1285" width="8.88671875" style="1"/>
    <col min="1286" max="1286" width="9.33203125" style="1" bestFit="1" customWidth="1"/>
    <col min="1287" max="1287" width="12.109375" style="1" customWidth="1"/>
    <col min="1288" max="1535" width="8.88671875" style="1"/>
    <col min="1536" max="1536" width="5.6640625" style="1" customWidth="1"/>
    <col min="1537" max="1537" width="10.6640625" style="1" customWidth="1"/>
    <col min="1538" max="1538" width="26.88671875" style="1" bestFit="1" customWidth="1"/>
    <col min="1539" max="1539" width="13.77734375" style="1" customWidth="1"/>
    <col min="1540" max="1540" width="5.44140625" style="1" bestFit="1" customWidth="1"/>
    <col min="1541" max="1541" width="8.88671875" style="1"/>
    <col min="1542" max="1542" width="9.33203125" style="1" bestFit="1" customWidth="1"/>
    <col min="1543" max="1543" width="12.109375" style="1" customWidth="1"/>
    <col min="1544" max="1791" width="8.88671875" style="1"/>
    <col min="1792" max="1792" width="5.6640625" style="1" customWidth="1"/>
    <col min="1793" max="1793" width="10.6640625" style="1" customWidth="1"/>
    <col min="1794" max="1794" width="26.88671875" style="1" bestFit="1" customWidth="1"/>
    <col min="1795" max="1795" width="13.77734375" style="1" customWidth="1"/>
    <col min="1796" max="1796" width="5.44140625" style="1" bestFit="1" customWidth="1"/>
    <col min="1797" max="1797" width="8.88671875" style="1"/>
    <col min="1798" max="1798" width="9.33203125" style="1" bestFit="1" customWidth="1"/>
    <col min="1799" max="1799" width="12.109375" style="1" customWidth="1"/>
    <col min="1800" max="2047" width="8.88671875" style="1"/>
    <col min="2048" max="2048" width="5.6640625" style="1" customWidth="1"/>
    <col min="2049" max="2049" width="10.6640625" style="1" customWidth="1"/>
    <col min="2050" max="2050" width="26.88671875" style="1" bestFit="1" customWidth="1"/>
    <col min="2051" max="2051" width="13.77734375" style="1" customWidth="1"/>
    <col min="2052" max="2052" width="5.44140625" style="1" bestFit="1" customWidth="1"/>
    <col min="2053" max="2053" width="8.88671875" style="1"/>
    <col min="2054" max="2054" width="9.33203125" style="1" bestFit="1" customWidth="1"/>
    <col min="2055" max="2055" width="12.109375" style="1" customWidth="1"/>
    <col min="2056" max="2303" width="8.88671875" style="1"/>
    <col min="2304" max="2304" width="5.6640625" style="1" customWidth="1"/>
    <col min="2305" max="2305" width="10.6640625" style="1" customWidth="1"/>
    <col min="2306" max="2306" width="26.88671875" style="1" bestFit="1" customWidth="1"/>
    <col min="2307" max="2307" width="13.77734375" style="1" customWidth="1"/>
    <col min="2308" max="2308" width="5.44140625" style="1" bestFit="1" customWidth="1"/>
    <col min="2309" max="2309" width="8.88671875" style="1"/>
    <col min="2310" max="2310" width="9.33203125" style="1" bestFit="1" customWidth="1"/>
    <col min="2311" max="2311" width="12.109375" style="1" customWidth="1"/>
    <col min="2312" max="2559" width="8.88671875" style="1"/>
    <col min="2560" max="2560" width="5.6640625" style="1" customWidth="1"/>
    <col min="2561" max="2561" width="10.6640625" style="1" customWidth="1"/>
    <col min="2562" max="2562" width="26.88671875" style="1" bestFit="1" customWidth="1"/>
    <col min="2563" max="2563" width="13.77734375" style="1" customWidth="1"/>
    <col min="2564" max="2564" width="5.44140625" style="1" bestFit="1" customWidth="1"/>
    <col min="2565" max="2565" width="8.88671875" style="1"/>
    <col min="2566" max="2566" width="9.33203125" style="1" bestFit="1" customWidth="1"/>
    <col min="2567" max="2567" width="12.109375" style="1" customWidth="1"/>
    <col min="2568" max="2815" width="8.88671875" style="1"/>
    <col min="2816" max="2816" width="5.6640625" style="1" customWidth="1"/>
    <col min="2817" max="2817" width="10.6640625" style="1" customWidth="1"/>
    <col min="2818" max="2818" width="26.88671875" style="1" bestFit="1" customWidth="1"/>
    <col min="2819" max="2819" width="13.77734375" style="1" customWidth="1"/>
    <col min="2820" max="2820" width="5.44140625" style="1" bestFit="1" customWidth="1"/>
    <col min="2821" max="2821" width="8.88671875" style="1"/>
    <col min="2822" max="2822" width="9.33203125" style="1" bestFit="1" customWidth="1"/>
    <col min="2823" max="2823" width="12.109375" style="1" customWidth="1"/>
    <col min="2824" max="3071" width="8.88671875" style="1"/>
    <col min="3072" max="3072" width="5.6640625" style="1" customWidth="1"/>
    <col min="3073" max="3073" width="10.6640625" style="1" customWidth="1"/>
    <col min="3074" max="3074" width="26.88671875" style="1" bestFit="1" customWidth="1"/>
    <col min="3075" max="3075" width="13.77734375" style="1" customWidth="1"/>
    <col min="3076" max="3076" width="5.44140625" style="1" bestFit="1" customWidth="1"/>
    <col min="3077" max="3077" width="8.88671875" style="1"/>
    <col min="3078" max="3078" width="9.33203125" style="1" bestFit="1" customWidth="1"/>
    <col min="3079" max="3079" width="12.109375" style="1" customWidth="1"/>
    <col min="3080" max="3327" width="8.88671875" style="1"/>
    <col min="3328" max="3328" width="5.6640625" style="1" customWidth="1"/>
    <col min="3329" max="3329" width="10.6640625" style="1" customWidth="1"/>
    <col min="3330" max="3330" width="26.88671875" style="1" bestFit="1" customWidth="1"/>
    <col min="3331" max="3331" width="13.77734375" style="1" customWidth="1"/>
    <col min="3332" max="3332" width="5.44140625" style="1" bestFit="1" customWidth="1"/>
    <col min="3333" max="3333" width="8.88671875" style="1"/>
    <col min="3334" max="3334" width="9.33203125" style="1" bestFit="1" customWidth="1"/>
    <col min="3335" max="3335" width="12.109375" style="1" customWidth="1"/>
    <col min="3336" max="3583" width="8.88671875" style="1"/>
    <col min="3584" max="3584" width="5.6640625" style="1" customWidth="1"/>
    <col min="3585" max="3585" width="10.6640625" style="1" customWidth="1"/>
    <col min="3586" max="3586" width="26.88671875" style="1" bestFit="1" customWidth="1"/>
    <col min="3587" max="3587" width="13.77734375" style="1" customWidth="1"/>
    <col min="3588" max="3588" width="5.44140625" style="1" bestFit="1" customWidth="1"/>
    <col min="3589" max="3589" width="8.88671875" style="1"/>
    <col min="3590" max="3590" width="9.33203125" style="1" bestFit="1" customWidth="1"/>
    <col min="3591" max="3591" width="12.109375" style="1" customWidth="1"/>
    <col min="3592" max="3839" width="8.88671875" style="1"/>
    <col min="3840" max="3840" width="5.6640625" style="1" customWidth="1"/>
    <col min="3841" max="3841" width="10.6640625" style="1" customWidth="1"/>
    <col min="3842" max="3842" width="26.88671875" style="1" bestFit="1" customWidth="1"/>
    <col min="3843" max="3843" width="13.77734375" style="1" customWidth="1"/>
    <col min="3844" max="3844" width="5.44140625" style="1" bestFit="1" customWidth="1"/>
    <col min="3845" max="3845" width="8.88671875" style="1"/>
    <col min="3846" max="3846" width="9.33203125" style="1" bestFit="1" customWidth="1"/>
    <col min="3847" max="3847" width="12.109375" style="1" customWidth="1"/>
    <col min="3848" max="4095" width="8.88671875" style="1"/>
    <col min="4096" max="4096" width="5.6640625" style="1" customWidth="1"/>
    <col min="4097" max="4097" width="10.6640625" style="1" customWidth="1"/>
    <col min="4098" max="4098" width="26.88671875" style="1" bestFit="1" customWidth="1"/>
    <col min="4099" max="4099" width="13.77734375" style="1" customWidth="1"/>
    <col min="4100" max="4100" width="5.44140625" style="1" bestFit="1" customWidth="1"/>
    <col min="4101" max="4101" width="8.88671875" style="1"/>
    <col min="4102" max="4102" width="9.33203125" style="1" bestFit="1" customWidth="1"/>
    <col min="4103" max="4103" width="12.109375" style="1" customWidth="1"/>
    <col min="4104" max="4351" width="8.88671875" style="1"/>
    <col min="4352" max="4352" width="5.6640625" style="1" customWidth="1"/>
    <col min="4353" max="4353" width="10.6640625" style="1" customWidth="1"/>
    <col min="4354" max="4354" width="26.88671875" style="1" bestFit="1" customWidth="1"/>
    <col min="4355" max="4355" width="13.77734375" style="1" customWidth="1"/>
    <col min="4356" max="4356" width="5.44140625" style="1" bestFit="1" customWidth="1"/>
    <col min="4357" max="4357" width="8.88671875" style="1"/>
    <col min="4358" max="4358" width="9.33203125" style="1" bestFit="1" customWidth="1"/>
    <col min="4359" max="4359" width="12.109375" style="1" customWidth="1"/>
    <col min="4360" max="4607" width="8.88671875" style="1"/>
    <col min="4608" max="4608" width="5.6640625" style="1" customWidth="1"/>
    <col min="4609" max="4609" width="10.6640625" style="1" customWidth="1"/>
    <col min="4610" max="4610" width="26.88671875" style="1" bestFit="1" customWidth="1"/>
    <col min="4611" max="4611" width="13.77734375" style="1" customWidth="1"/>
    <col min="4612" max="4612" width="5.44140625" style="1" bestFit="1" customWidth="1"/>
    <col min="4613" max="4613" width="8.88671875" style="1"/>
    <col min="4614" max="4614" width="9.33203125" style="1" bestFit="1" customWidth="1"/>
    <col min="4615" max="4615" width="12.109375" style="1" customWidth="1"/>
    <col min="4616" max="4863" width="8.88671875" style="1"/>
    <col min="4864" max="4864" width="5.6640625" style="1" customWidth="1"/>
    <col min="4865" max="4865" width="10.6640625" style="1" customWidth="1"/>
    <col min="4866" max="4866" width="26.88671875" style="1" bestFit="1" customWidth="1"/>
    <col min="4867" max="4867" width="13.77734375" style="1" customWidth="1"/>
    <col min="4868" max="4868" width="5.44140625" style="1" bestFit="1" customWidth="1"/>
    <col min="4869" max="4869" width="8.88671875" style="1"/>
    <col min="4870" max="4870" width="9.33203125" style="1" bestFit="1" customWidth="1"/>
    <col min="4871" max="4871" width="12.109375" style="1" customWidth="1"/>
    <col min="4872" max="5119" width="8.88671875" style="1"/>
    <col min="5120" max="5120" width="5.6640625" style="1" customWidth="1"/>
    <col min="5121" max="5121" width="10.6640625" style="1" customWidth="1"/>
    <col min="5122" max="5122" width="26.88671875" style="1" bestFit="1" customWidth="1"/>
    <col min="5123" max="5123" width="13.77734375" style="1" customWidth="1"/>
    <col min="5124" max="5124" width="5.44140625" style="1" bestFit="1" customWidth="1"/>
    <col min="5125" max="5125" width="8.88671875" style="1"/>
    <col min="5126" max="5126" width="9.33203125" style="1" bestFit="1" customWidth="1"/>
    <col min="5127" max="5127" width="12.109375" style="1" customWidth="1"/>
    <col min="5128" max="5375" width="8.88671875" style="1"/>
    <col min="5376" max="5376" width="5.6640625" style="1" customWidth="1"/>
    <col min="5377" max="5377" width="10.6640625" style="1" customWidth="1"/>
    <col min="5378" max="5378" width="26.88671875" style="1" bestFit="1" customWidth="1"/>
    <col min="5379" max="5379" width="13.77734375" style="1" customWidth="1"/>
    <col min="5380" max="5380" width="5.44140625" style="1" bestFit="1" customWidth="1"/>
    <col min="5381" max="5381" width="8.88671875" style="1"/>
    <col min="5382" max="5382" width="9.33203125" style="1" bestFit="1" customWidth="1"/>
    <col min="5383" max="5383" width="12.109375" style="1" customWidth="1"/>
    <col min="5384" max="5631" width="8.88671875" style="1"/>
    <col min="5632" max="5632" width="5.6640625" style="1" customWidth="1"/>
    <col min="5633" max="5633" width="10.6640625" style="1" customWidth="1"/>
    <col min="5634" max="5634" width="26.88671875" style="1" bestFit="1" customWidth="1"/>
    <col min="5635" max="5635" width="13.77734375" style="1" customWidth="1"/>
    <col min="5636" max="5636" width="5.44140625" style="1" bestFit="1" customWidth="1"/>
    <col min="5637" max="5637" width="8.88671875" style="1"/>
    <col min="5638" max="5638" width="9.33203125" style="1" bestFit="1" customWidth="1"/>
    <col min="5639" max="5639" width="12.109375" style="1" customWidth="1"/>
    <col min="5640" max="5887" width="8.88671875" style="1"/>
    <col min="5888" max="5888" width="5.6640625" style="1" customWidth="1"/>
    <col min="5889" max="5889" width="10.6640625" style="1" customWidth="1"/>
    <col min="5890" max="5890" width="26.88671875" style="1" bestFit="1" customWidth="1"/>
    <col min="5891" max="5891" width="13.77734375" style="1" customWidth="1"/>
    <col min="5892" max="5892" width="5.44140625" style="1" bestFit="1" customWidth="1"/>
    <col min="5893" max="5893" width="8.88671875" style="1"/>
    <col min="5894" max="5894" width="9.33203125" style="1" bestFit="1" customWidth="1"/>
    <col min="5895" max="5895" width="12.109375" style="1" customWidth="1"/>
    <col min="5896" max="6143" width="8.88671875" style="1"/>
    <col min="6144" max="6144" width="5.6640625" style="1" customWidth="1"/>
    <col min="6145" max="6145" width="10.6640625" style="1" customWidth="1"/>
    <col min="6146" max="6146" width="26.88671875" style="1" bestFit="1" customWidth="1"/>
    <col min="6147" max="6147" width="13.77734375" style="1" customWidth="1"/>
    <col min="6148" max="6148" width="5.44140625" style="1" bestFit="1" customWidth="1"/>
    <col min="6149" max="6149" width="8.88671875" style="1"/>
    <col min="6150" max="6150" width="9.33203125" style="1" bestFit="1" customWidth="1"/>
    <col min="6151" max="6151" width="12.109375" style="1" customWidth="1"/>
    <col min="6152" max="6399" width="8.88671875" style="1"/>
    <col min="6400" max="6400" width="5.6640625" style="1" customWidth="1"/>
    <col min="6401" max="6401" width="10.6640625" style="1" customWidth="1"/>
    <col min="6402" max="6402" width="26.88671875" style="1" bestFit="1" customWidth="1"/>
    <col min="6403" max="6403" width="13.77734375" style="1" customWidth="1"/>
    <col min="6404" max="6404" width="5.44140625" style="1" bestFit="1" customWidth="1"/>
    <col min="6405" max="6405" width="8.88671875" style="1"/>
    <col min="6406" max="6406" width="9.33203125" style="1" bestFit="1" customWidth="1"/>
    <col min="6407" max="6407" width="12.109375" style="1" customWidth="1"/>
    <col min="6408" max="6655" width="8.88671875" style="1"/>
    <col min="6656" max="6656" width="5.6640625" style="1" customWidth="1"/>
    <col min="6657" max="6657" width="10.6640625" style="1" customWidth="1"/>
    <col min="6658" max="6658" width="26.88671875" style="1" bestFit="1" customWidth="1"/>
    <col min="6659" max="6659" width="13.77734375" style="1" customWidth="1"/>
    <col min="6660" max="6660" width="5.44140625" style="1" bestFit="1" customWidth="1"/>
    <col min="6661" max="6661" width="8.88671875" style="1"/>
    <col min="6662" max="6662" width="9.33203125" style="1" bestFit="1" customWidth="1"/>
    <col min="6663" max="6663" width="12.109375" style="1" customWidth="1"/>
    <col min="6664" max="6911" width="8.88671875" style="1"/>
    <col min="6912" max="6912" width="5.6640625" style="1" customWidth="1"/>
    <col min="6913" max="6913" width="10.6640625" style="1" customWidth="1"/>
    <col min="6914" max="6914" width="26.88671875" style="1" bestFit="1" customWidth="1"/>
    <col min="6915" max="6915" width="13.77734375" style="1" customWidth="1"/>
    <col min="6916" max="6916" width="5.44140625" style="1" bestFit="1" customWidth="1"/>
    <col min="6917" max="6917" width="8.88671875" style="1"/>
    <col min="6918" max="6918" width="9.33203125" style="1" bestFit="1" customWidth="1"/>
    <col min="6919" max="6919" width="12.109375" style="1" customWidth="1"/>
    <col min="6920" max="7167" width="8.88671875" style="1"/>
    <col min="7168" max="7168" width="5.6640625" style="1" customWidth="1"/>
    <col min="7169" max="7169" width="10.6640625" style="1" customWidth="1"/>
    <col min="7170" max="7170" width="26.88671875" style="1" bestFit="1" customWidth="1"/>
    <col min="7171" max="7171" width="13.77734375" style="1" customWidth="1"/>
    <col min="7172" max="7172" width="5.44140625" style="1" bestFit="1" customWidth="1"/>
    <col min="7173" max="7173" width="8.88671875" style="1"/>
    <col min="7174" max="7174" width="9.33203125" style="1" bestFit="1" customWidth="1"/>
    <col min="7175" max="7175" width="12.109375" style="1" customWidth="1"/>
    <col min="7176" max="7423" width="8.88671875" style="1"/>
    <col min="7424" max="7424" width="5.6640625" style="1" customWidth="1"/>
    <col min="7425" max="7425" width="10.6640625" style="1" customWidth="1"/>
    <col min="7426" max="7426" width="26.88671875" style="1" bestFit="1" customWidth="1"/>
    <col min="7427" max="7427" width="13.77734375" style="1" customWidth="1"/>
    <col min="7428" max="7428" width="5.44140625" style="1" bestFit="1" customWidth="1"/>
    <col min="7429" max="7429" width="8.88671875" style="1"/>
    <col min="7430" max="7430" width="9.33203125" style="1" bestFit="1" customWidth="1"/>
    <col min="7431" max="7431" width="12.109375" style="1" customWidth="1"/>
    <col min="7432" max="7679" width="8.88671875" style="1"/>
    <col min="7680" max="7680" width="5.6640625" style="1" customWidth="1"/>
    <col min="7681" max="7681" width="10.6640625" style="1" customWidth="1"/>
    <col min="7682" max="7682" width="26.88671875" style="1" bestFit="1" customWidth="1"/>
    <col min="7683" max="7683" width="13.77734375" style="1" customWidth="1"/>
    <col min="7684" max="7684" width="5.44140625" style="1" bestFit="1" customWidth="1"/>
    <col min="7685" max="7685" width="8.88671875" style="1"/>
    <col min="7686" max="7686" width="9.33203125" style="1" bestFit="1" customWidth="1"/>
    <col min="7687" max="7687" width="12.109375" style="1" customWidth="1"/>
    <col min="7688" max="7935" width="8.88671875" style="1"/>
    <col min="7936" max="7936" width="5.6640625" style="1" customWidth="1"/>
    <col min="7937" max="7937" width="10.6640625" style="1" customWidth="1"/>
    <col min="7938" max="7938" width="26.88671875" style="1" bestFit="1" customWidth="1"/>
    <col min="7939" max="7939" width="13.77734375" style="1" customWidth="1"/>
    <col min="7940" max="7940" width="5.44140625" style="1" bestFit="1" customWidth="1"/>
    <col min="7941" max="7941" width="8.88671875" style="1"/>
    <col min="7942" max="7942" width="9.33203125" style="1" bestFit="1" customWidth="1"/>
    <col min="7943" max="7943" width="12.109375" style="1" customWidth="1"/>
    <col min="7944" max="8191" width="8.88671875" style="1"/>
    <col min="8192" max="8192" width="5.6640625" style="1" customWidth="1"/>
    <col min="8193" max="8193" width="10.6640625" style="1" customWidth="1"/>
    <col min="8194" max="8194" width="26.88671875" style="1" bestFit="1" customWidth="1"/>
    <col min="8195" max="8195" width="13.77734375" style="1" customWidth="1"/>
    <col min="8196" max="8196" width="5.44140625" style="1" bestFit="1" customWidth="1"/>
    <col min="8197" max="8197" width="8.88671875" style="1"/>
    <col min="8198" max="8198" width="9.33203125" style="1" bestFit="1" customWidth="1"/>
    <col min="8199" max="8199" width="12.109375" style="1" customWidth="1"/>
    <col min="8200" max="8447" width="8.88671875" style="1"/>
    <col min="8448" max="8448" width="5.6640625" style="1" customWidth="1"/>
    <col min="8449" max="8449" width="10.6640625" style="1" customWidth="1"/>
    <col min="8450" max="8450" width="26.88671875" style="1" bestFit="1" customWidth="1"/>
    <col min="8451" max="8451" width="13.77734375" style="1" customWidth="1"/>
    <col min="8452" max="8452" width="5.44140625" style="1" bestFit="1" customWidth="1"/>
    <col min="8453" max="8453" width="8.88671875" style="1"/>
    <col min="8454" max="8454" width="9.33203125" style="1" bestFit="1" customWidth="1"/>
    <col min="8455" max="8455" width="12.109375" style="1" customWidth="1"/>
    <col min="8456" max="8703" width="8.88671875" style="1"/>
    <col min="8704" max="8704" width="5.6640625" style="1" customWidth="1"/>
    <col min="8705" max="8705" width="10.6640625" style="1" customWidth="1"/>
    <col min="8706" max="8706" width="26.88671875" style="1" bestFit="1" customWidth="1"/>
    <col min="8707" max="8707" width="13.77734375" style="1" customWidth="1"/>
    <col min="8708" max="8708" width="5.44140625" style="1" bestFit="1" customWidth="1"/>
    <col min="8709" max="8709" width="8.88671875" style="1"/>
    <col min="8710" max="8710" width="9.33203125" style="1" bestFit="1" customWidth="1"/>
    <col min="8711" max="8711" width="12.109375" style="1" customWidth="1"/>
    <col min="8712" max="8959" width="8.88671875" style="1"/>
    <col min="8960" max="8960" width="5.6640625" style="1" customWidth="1"/>
    <col min="8961" max="8961" width="10.6640625" style="1" customWidth="1"/>
    <col min="8962" max="8962" width="26.88671875" style="1" bestFit="1" customWidth="1"/>
    <col min="8963" max="8963" width="13.77734375" style="1" customWidth="1"/>
    <col min="8964" max="8964" width="5.44140625" style="1" bestFit="1" customWidth="1"/>
    <col min="8965" max="8965" width="8.88671875" style="1"/>
    <col min="8966" max="8966" width="9.33203125" style="1" bestFit="1" customWidth="1"/>
    <col min="8967" max="8967" width="12.109375" style="1" customWidth="1"/>
    <col min="8968" max="9215" width="8.88671875" style="1"/>
    <col min="9216" max="9216" width="5.6640625" style="1" customWidth="1"/>
    <col min="9217" max="9217" width="10.6640625" style="1" customWidth="1"/>
    <col min="9218" max="9218" width="26.88671875" style="1" bestFit="1" customWidth="1"/>
    <col min="9219" max="9219" width="13.77734375" style="1" customWidth="1"/>
    <col min="9220" max="9220" width="5.44140625" style="1" bestFit="1" customWidth="1"/>
    <col min="9221" max="9221" width="8.88671875" style="1"/>
    <col min="9222" max="9222" width="9.33203125" style="1" bestFit="1" customWidth="1"/>
    <col min="9223" max="9223" width="12.109375" style="1" customWidth="1"/>
    <col min="9224" max="9471" width="8.88671875" style="1"/>
    <col min="9472" max="9472" width="5.6640625" style="1" customWidth="1"/>
    <col min="9473" max="9473" width="10.6640625" style="1" customWidth="1"/>
    <col min="9474" max="9474" width="26.88671875" style="1" bestFit="1" customWidth="1"/>
    <col min="9475" max="9475" width="13.77734375" style="1" customWidth="1"/>
    <col min="9476" max="9476" width="5.44140625" style="1" bestFit="1" customWidth="1"/>
    <col min="9477" max="9477" width="8.88671875" style="1"/>
    <col min="9478" max="9478" width="9.33203125" style="1" bestFit="1" customWidth="1"/>
    <col min="9479" max="9479" width="12.109375" style="1" customWidth="1"/>
    <col min="9480" max="9727" width="8.88671875" style="1"/>
    <col min="9728" max="9728" width="5.6640625" style="1" customWidth="1"/>
    <col min="9729" max="9729" width="10.6640625" style="1" customWidth="1"/>
    <col min="9730" max="9730" width="26.88671875" style="1" bestFit="1" customWidth="1"/>
    <col min="9731" max="9731" width="13.77734375" style="1" customWidth="1"/>
    <col min="9732" max="9732" width="5.44140625" style="1" bestFit="1" customWidth="1"/>
    <col min="9733" max="9733" width="8.88671875" style="1"/>
    <col min="9734" max="9734" width="9.33203125" style="1" bestFit="1" customWidth="1"/>
    <col min="9735" max="9735" width="12.109375" style="1" customWidth="1"/>
    <col min="9736" max="9983" width="8.88671875" style="1"/>
    <col min="9984" max="9984" width="5.6640625" style="1" customWidth="1"/>
    <col min="9985" max="9985" width="10.6640625" style="1" customWidth="1"/>
    <col min="9986" max="9986" width="26.88671875" style="1" bestFit="1" customWidth="1"/>
    <col min="9987" max="9987" width="13.77734375" style="1" customWidth="1"/>
    <col min="9988" max="9988" width="5.44140625" style="1" bestFit="1" customWidth="1"/>
    <col min="9989" max="9989" width="8.88671875" style="1"/>
    <col min="9990" max="9990" width="9.33203125" style="1" bestFit="1" customWidth="1"/>
    <col min="9991" max="9991" width="12.109375" style="1" customWidth="1"/>
    <col min="9992" max="10239" width="8.88671875" style="1"/>
    <col min="10240" max="10240" width="5.6640625" style="1" customWidth="1"/>
    <col min="10241" max="10241" width="10.6640625" style="1" customWidth="1"/>
    <col min="10242" max="10242" width="26.88671875" style="1" bestFit="1" customWidth="1"/>
    <col min="10243" max="10243" width="13.77734375" style="1" customWidth="1"/>
    <col min="10244" max="10244" width="5.44140625" style="1" bestFit="1" customWidth="1"/>
    <col min="10245" max="10245" width="8.88671875" style="1"/>
    <col min="10246" max="10246" width="9.33203125" style="1" bestFit="1" customWidth="1"/>
    <col min="10247" max="10247" width="12.109375" style="1" customWidth="1"/>
    <col min="10248" max="10495" width="8.88671875" style="1"/>
    <col min="10496" max="10496" width="5.6640625" style="1" customWidth="1"/>
    <col min="10497" max="10497" width="10.6640625" style="1" customWidth="1"/>
    <col min="10498" max="10498" width="26.88671875" style="1" bestFit="1" customWidth="1"/>
    <col min="10499" max="10499" width="13.77734375" style="1" customWidth="1"/>
    <col min="10500" max="10500" width="5.44140625" style="1" bestFit="1" customWidth="1"/>
    <col min="10501" max="10501" width="8.88671875" style="1"/>
    <col min="10502" max="10502" width="9.33203125" style="1" bestFit="1" customWidth="1"/>
    <col min="10503" max="10503" width="12.109375" style="1" customWidth="1"/>
    <col min="10504" max="10751" width="8.88671875" style="1"/>
    <col min="10752" max="10752" width="5.6640625" style="1" customWidth="1"/>
    <col min="10753" max="10753" width="10.6640625" style="1" customWidth="1"/>
    <col min="10754" max="10754" width="26.88671875" style="1" bestFit="1" customWidth="1"/>
    <col min="10755" max="10755" width="13.77734375" style="1" customWidth="1"/>
    <col min="10756" max="10756" width="5.44140625" style="1" bestFit="1" customWidth="1"/>
    <col min="10757" max="10757" width="8.88671875" style="1"/>
    <col min="10758" max="10758" width="9.33203125" style="1" bestFit="1" customWidth="1"/>
    <col min="10759" max="10759" width="12.109375" style="1" customWidth="1"/>
    <col min="10760" max="11007" width="8.88671875" style="1"/>
    <col min="11008" max="11008" width="5.6640625" style="1" customWidth="1"/>
    <col min="11009" max="11009" width="10.6640625" style="1" customWidth="1"/>
    <col min="11010" max="11010" width="26.88671875" style="1" bestFit="1" customWidth="1"/>
    <col min="11011" max="11011" width="13.77734375" style="1" customWidth="1"/>
    <col min="11012" max="11012" width="5.44140625" style="1" bestFit="1" customWidth="1"/>
    <col min="11013" max="11013" width="8.88671875" style="1"/>
    <col min="11014" max="11014" width="9.33203125" style="1" bestFit="1" customWidth="1"/>
    <col min="11015" max="11015" width="12.109375" style="1" customWidth="1"/>
    <col min="11016" max="11263" width="8.88671875" style="1"/>
    <col min="11264" max="11264" width="5.6640625" style="1" customWidth="1"/>
    <col min="11265" max="11265" width="10.6640625" style="1" customWidth="1"/>
    <col min="11266" max="11266" width="26.88671875" style="1" bestFit="1" customWidth="1"/>
    <col min="11267" max="11267" width="13.77734375" style="1" customWidth="1"/>
    <col min="11268" max="11268" width="5.44140625" style="1" bestFit="1" customWidth="1"/>
    <col min="11269" max="11269" width="8.88671875" style="1"/>
    <col min="11270" max="11270" width="9.33203125" style="1" bestFit="1" customWidth="1"/>
    <col min="11271" max="11271" width="12.109375" style="1" customWidth="1"/>
    <col min="11272" max="11519" width="8.88671875" style="1"/>
    <col min="11520" max="11520" width="5.6640625" style="1" customWidth="1"/>
    <col min="11521" max="11521" width="10.6640625" style="1" customWidth="1"/>
    <col min="11522" max="11522" width="26.88671875" style="1" bestFit="1" customWidth="1"/>
    <col min="11523" max="11523" width="13.77734375" style="1" customWidth="1"/>
    <col min="11524" max="11524" width="5.44140625" style="1" bestFit="1" customWidth="1"/>
    <col min="11525" max="11525" width="8.88671875" style="1"/>
    <col min="11526" max="11526" width="9.33203125" style="1" bestFit="1" customWidth="1"/>
    <col min="11527" max="11527" width="12.109375" style="1" customWidth="1"/>
    <col min="11528" max="11775" width="8.88671875" style="1"/>
    <col min="11776" max="11776" width="5.6640625" style="1" customWidth="1"/>
    <col min="11777" max="11777" width="10.6640625" style="1" customWidth="1"/>
    <col min="11778" max="11778" width="26.88671875" style="1" bestFit="1" customWidth="1"/>
    <col min="11779" max="11779" width="13.77734375" style="1" customWidth="1"/>
    <col min="11780" max="11780" width="5.44140625" style="1" bestFit="1" customWidth="1"/>
    <col min="11781" max="11781" width="8.88671875" style="1"/>
    <col min="11782" max="11782" width="9.33203125" style="1" bestFit="1" customWidth="1"/>
    <col min="11783" max="11783" width="12.109375" style="1" customWidth="1"/>
    <col min="11784" max="12031" width="8.88671875" style="1"/>
    <col min="12032" max="12032" width="5.6640625" style="1" customWidth="1"/>
    <col min="12033" max="12033" width="10.6640625" style="1" customWidth="1"/>
    <col min="12034" max="12034" width="26.88671875" style="1" bestFit="1" customWidth="1"/>
    <col min="12035" max="12035" width="13.77734375" style="1" customWidth="1"/>
    <col min="12036" max="12036" width="5.44140625" style="1" bestFit="1" customWidth="1"/>
    <col min="12037" max="12037" width="8.88671875" style="1"/>
    <col min="12038" max="12038" width="9.33203125" style="1" bestFit="1" customWidth="1"/>
    <col min="12039" max="12039" width="12.109375" style="1" customWidth="1"/>
    <col min="12040" max="12287" width="8.88671875" style="1"/>
    <col min="12288" max="12288" width="5.6640625" style="1" customWidth="1"/>
    <col min="12289" max="12289" width="10.6640625" style="1" customWidth="1"/>
    <col min="12290" max="12290" width="26.88671875" style="1" bestFit="1" customWidth="1"/>
    <col min="12291" max="12291" width="13.77734375" style="1" customWidth="1"/>
    <col min="12292" max="12292" width="5.44140625" style="1" bestFit="1" customWidth="1"/>
    <col min="12293" max="12293" width="8.88671875" style="1"/>
    <col min="12294" max="12294" width="9.33203125" style="1" bestFit="1" customWidth="1"/>
    <col min="12295" max="12295" width="12.109375" style="1" customWidth="1"/>
    <col min="12296" max="12543" width="8.88671875" style="1"/>
    <col min="12544" max="12544" width="5.6640625" style="1" customWidth="1"/>
    <col min="12545" max="12545" width="10.6640625" style="1" customWidth="1"/>
    <col min="12546" max="12546" width="26.88671875" style="1" bestFit="1" customWidth="1"/>
    <col min="12547" max="12547" width="13.77734375" style="1" customWidth="1"/>
    <col min="12548" max="12548" width="5.44140625" style="1" bestFit="1" customWidth="1"/>
    <col min="12549" max="12549" width="8.88671875" style="1"/>
    <col min="12550" max="12550" width="9.33203125" style="1" bestFit="1" customWidth="1"/>
    <col min="12551" max="12551" width="12.109375" style="1" customWidth="1"/>
    <col min="12552" max="12799" width="8.88671875" style="1"/>
    <col min="12800" max="12800" width="5.6640625" style="1" customWidth="1"/>
    <col min="12801" max="12801" width="10.6640625" style="1" customWidth="1"/>
    <col min="12802" max="12802" width="26.88671875" style="1" bestFit="1" customWidth="1"/>
    <col min="12803" max="12803" width="13.77734375" style="1" customWidth="1"/>
    <col min="12804" max="12804" width="5.44140625" style="1" bestFit="1" customWidth="1"/>
    <col min="12805" max="12805" width="8.88671875" style="1"/>
    <col min="12806" max="12806" width="9.33203125" style="1" bestFit="1" customWidth="1"/>
    <col min="12807" max="12807" width="12.109375" style="1" customWidth="1"/>
    <col min="12808" max="13055" width="8.88671875" style="1"/>
    <col min="13056" max="13056" width="5.6640625" style="1" customWidth="1"/>
    <col min="13057" max="13057" width="10.6640625" style="1" customWidth="1"/>
    <col min="13058" max="13058" width="26.88671875" style="1" bestFit="1" customWidth="1"/>
    <col min="13059" max="13059" width="13.77734375" style="1" customWidth="1"/>
    <col min="13060" max="13060" width="5.44140625" style="1" bestFit="1" customWidth="1"/>
    <col min="13061" max="13061" width="8.88671875" style="1"/>
    <col min="13062" max="13062" width="9.33203125" style="1" bestFit="1" customWidth="1"/>
    <col min="13063" max="13063" width="12.109375" style="1" customWidth="1"/>
    <col min="13064" max="13311" width="8.88671875" style="1"/>
    <col min="13312" max="13312" width="5.6640625" style="1" customWidth="1"/>
    <col min="13313" max="13313" width="10.6640625" style="1" customWidth="1"/>
    <col min="13314" max="13314" width="26.88671875" style="1" bestFit="1" customWidth="1"/>
    <col min="13315" max="13315" width="13.77734375" style="1" customWidth="1"/>
    <col min="13316" max="13316" width="5.44140625" style="1" bestFit="1" customWidth="1"/>
    <col min="13317" max="13317" width="8.88671875" style="1"/>
    <col min="13318" max="13318" width="9.33203125" style="1" bestFit="1" customWidth="1"/>
    <col min="13319" max="13319" width="12.109375" style="1" customWidth="1"/>
    <col min="13320" max="13567" width="8.88671875" style="1"/>
    <col min="13568" max="13568" width="5.6640625" style="1" customWidth="1"/>
    <col min="13569" max="13569" width="10.6640625" style="1" customWidth="1"/>
    <col min="13570" max="13570" width="26.88671875" style="1" bestFit="1" customWidth="1"/>
    <col min="13571" max="13571" width="13.77734375" style="1" customWidth="1"/>
    <col min="13572" max="13572" width="5.44140625" style="1" bestFit="1" customWidth="1"/>
    <col min="13573" max="13573" width="8.88671875" style="1"/>
    <col min="13574" max="13574" width="9.33203125" style="1" bestFit="1" customWidth="1"/>
    <col min="13575" max="13575" width="12.109375" style="1" customWidth="1"/>
    <col min="13576" max="13823" width="8.88671875" style="1"/>
    <col min="13824" max="13824" width="5.6640625" style="1" customWidth="1"/>
    <col min="13825" max="13825" width="10.6640625" style="1" customWidth="1"/>
    <col min="13826" max="13826" width="26.88671875" style="1" bestFit="1" customWidth="1"/>
    <col min="13827" max="13827" width="13.77734375" style="1" customWidth="1"/>
    <col min="13828" max="13828" width="5.44140625" style="1" bestFit="1" customWidth="1"/>
    <col min="13829" max="13829" width="8.88671875" style="1"/>
    <col min="13830" max="13830" width="9.33203125" style="1" bestFit="1" customWidth="1"/>
    <col min="13831" max="13831" width="12.109375" style="1" customWidth="1"/>
    <col min="13832" max="14079" width="8.88671875" style="1"/>
    <col min="14080" max="14080" width="5.6640625" style="1" customWidth="1"/>
    <col min="14081" max="14081" width="10.6640625" style="1" customWidth="1"/>
    <col min="14082" max="14082" width="26.88671875" style="1" bestFit="1" customWidth="1"/>
    <col min="14083" max="14083" width="13.77734375" style="1" customWidth="1"/>
    <col min="14084" max="14084" width="5.44140625" style="1" bestFit="1" customWidth="1"/>
    <col min="14085" max="14085" width="8.88671875" style="1"/>
    <col min="14086" max="14086" width="9.33203125" style="1" bestFit="1" customWidth="1"/>
    <col min="14087" max="14087" width="12.109375" style="1" customWidth="1"/>
    <col min="14088" max="14335" width="8.88671875" style="1"/>
    <col min="14336" max="14336" width="5.6640625" style="1" customWidth="1"/>
    <col min="14337" max="14337" width="10.6640625" style="1" customWidth="1"/>
    <col min="14338" max="14338" width="26.88671875" style="1" bestFit="1" customWidth="1"/>
    <col min="14339" max="14339" width="13.77734375" style="1" customWidth="1"/>
    <col min="14340" max="14340" width="5.44140625" style="1" bestFit="1" customWidth="1"/>
    <col min="14341" max="14341" width="8.88671875" style="1"/>
    <col min="14342" max="14342" width="9.33203125" style="1" bestFit="1" customWidth="1"/>
    <col min="14343" max="14343" width="12.109375" style="1" customWidth="1"/>
    <col min="14344" max="14591" width="8.88671875" style="1"/>
    <col min="14592" max="14592" width="5.6640625" style="1" customWidth="1"/>
    <col min="14593" max="14593" width="10.6640625" style="1" customWidth="1"/>
    <col min="14594" max="14594" width="26.88671875" style="1" bestFit="1" customWidth="1"/>
    <col min="14595" max="14595" width="13.77734375" style="1" customWidth="1"/>
    <col min="14596" max="14596" width="5.44140625" style="1" bestFit="1" customWidth="1"/>
    <col min="14597" max="14597" width="8.88671875" style="1"/>
    <col min="14598" max="14598" width="9.33203125" style="1" bestFit="1" customWidth="1"/>
    <col min="14599" max="14599" width="12.109375" style="1" customWidth="1"/>
    <col min="14600" max="14847" width="8.88671875" style="1"/>
    <col min="14848" max="14848" width="5.6640625" style="1" customWidth="1"/>
    <col min="14849" max="14849" width="10.6640625" style="1" customWidth="1"/>
    <col min="14850" max="14850" width="26.88671875" style="1" bestFit="1" customWidth="1"/>
    <col min="14851" max="14851" width="13.77734375" style="1" customWidth="1"/>
    <col min="14852" max="14852" width="5.44140625" style="1" bestFit="1" customWidth="1"/>
    <col min="14853" max="14853" width="8.88671875" style="1"/>
    <col min="14854" max="14854" width="9.33203125" style="1" bestFit="1" customWidth="1"/>
    <col min="14855" max="14855" width="12.109375" style="1" customWidth="1"/>
    <col min="14856" max="15103" width="8.88671875" style="1"/>
    <col min="15104" max="15104" width="5.6640625" style="1" customWidth="1"/>
    <col min="15105" max="15105" width="10.6640625" style="1" customWidth="1"/>
    <col min="15106" max="15106" width="26.88671875" style="1" bestFit="1" customWidth="1"/>
    <col min="15107" max="15107" width="13.77734375" style="1" customWidth="1"/>
    <col min="15108" max="15108" width="5.44140625" style="1" bestFit="1" customWidth="1"/>
    <col min="15109" max="15109" width="8.88671875" style="1"/>
    <col min="15110" max="15110" width="9.33203125" style="1" bestFit="1" customWidth="1"/>
    <col min="15111" max="15111" width="12.109375" style="1" customWidth="1"/>
    <col min="15112" max="15359" width="8.88671875" style="1"/>
    <col min="15360" max="15360" width="5.6640625" style="1" customWidth="1"/>
    <col min="15361" max="15361" width="10.6640625" style="1" customWidth="1"/>
    <col min="15362" max="15362" width="26.88671875" style="1" bestFit="1" customWidth="1"/>
    <col min="15363" max="15363" width="13.77734375" style="1" customWidth="1"/>
    <col min="15364" max="15364" width="5.44140625" style="1" bestFit="1" customWidth="1"/>
    <col min="15365" max="15365" width="8.88671875" style="1"/>
    <col min="15366" max="15366" width="9.33203125" style="1" bestFit="1" customWidth="1"/>
    <col min="15367" max="15367" width="12.109375" style="1" customWidth="1"/>
    <col min="15368" max="15615" width="8.88671875" style="1"/>
    <col min="15616" max="15616" width="5.6640625" style="1" customWidth="1"/>
    <col min="15617" max="15617" width="10.6640625" style="1" customWidth="1"/>
    <col min="15618" max="15618" width="26.88671875" style="1" bestFit="1" customWidth="1"/>
    <col min="15619" max="15619" width="13.77734375" style="1" customWidth="1"/>
    <col min="15620" max="15620" width="5.44140625" style="1" bestFit="1" customWidth="1"/>
    <col min="15621" max="15621" width="8.88671875" style="1"/>
    <col min="15622" max="15622" width="9.33203125" style="1" bestFit="1" customWidth="1"/>
    <col min="15623" max="15623" width="12.109375" style="1" customWidth="1"/>
    <col min="15624" max="15871" width="8.88671875" style="1"/>
    <col min="15872" max="15872" width="5.6640625" style="1" customWidth="1"/>
    <col min="15873" max="15873" width="10.6640625" style="1" customWidth="1"/>
    <col min="15874" max="15874" width="26.88671875" style="1" bestFit="1" customWidth="1"/>
    <col min="15875" max="15875" width="13.77734375" style="1" customWidth="1"/>
    <col min="15876" max="15876" width="5.44140625" style="1" bestFit="1" customWidth="1"/>
    <col min="15877" max="15877" width="8.88671875" style="1"/>
    <col min="15878" max="15878" width="9.33203125" style="1" bestFit="1" customWidth="1"/>
    <col min="15879" max="15879" width="12.109375" style="1" customWidth="1"/>
    <col min="15880" max="16127" width="8.88671875" style="1"/>
    <col min="16128" max="16128" width="5.6640625" style="1" customWidth="1"/>
    <col min="16129" max="16129" width="10.6640625" style="1" customWidth="1"/>
    <col min="16130" max="16130" width="26.88671875" style="1" bestFit="1" customWidth="1"/>
    <col min="16131" max="16131" width="13.77734375" style="1" customWidth="1"/>
    <col min="16132" max="16132" width="5.44140625" style="1" bestFit="1" customWidth="1"/>
    <col min="16133" max="16133" width="8.88671875" style="1"/>
    <col min="16134" max="16134" width="9.33203125" style="1" bestFit="1" customWidth="1"/>
    <col min="16135" max="16135" width="12.109375" style="1" customWidth="1"/>
    <col min="16136" max="16384" width="8.88671875" style="1"/>
  </cols>
  <sheetData>
    <row r="1" spans="1:17" ht="22.2">
      <c r="A1" s="134" t="s">
        <v>80</v>
      </c>
      <c r="B1" s="134"/>
      <c r="C1" s="134"/>
      <c r="D1" s="134"/>
      <c r="E1" s="134"/>
      <c r="F1" s="134"/>
      <c r="G1" s="134"/>
      <c r="H1" s="134"/>
    </row>
    <row r="2" spans="1:17" ht="17.399999999999999">
      <c r="A2" s="138" t="s">
        <v>168</v>
      </c>
      <c r="B2" s="138"/>
      <c r="C2" s="138"/>
      <c r="D2" s="138"/>
      <c r="E2" s="138"/>
      <c r="F2" s="138"/>
      <c r="G2" s="138"/>
      <c r="H2" s="138"/>
    </row>
    <row r="3" spans="1:17" ht="15.6">
      <c r="A3" s="135" t="s">
        <v>0</v>
      </c>
      <c r="B3" s="135"/>
      <c r="C3" s="135"/>
      <c r="D3" s="135"/>
      <c r="E3" s="135"/>
      <c r="F3" s="135"/>
      <c r="G3" s="135"/>
      <c r="H3" s="135"/>
    </row>
    <row r="4" spans="1:17" ht="15.6">
      <c r="A4" s="135" t="s">
        <v>1</v>
      </c>
      <c r="B4" s="135"/>
      <c r="C4" s="135"/>
      <c r="D4" s="135"/>
      <c r="E4" s="135"/>
      <c r="F4" s="135"/>
      <c r="G4" s="135"/>
      <c r="H4" s="135"/>
    </row>
    <row r="5" spans="1:17" ht="28.5" customHeight="1">
      <c r="A5" s="136" t="s">
        <v>2</v>
      </c>
      <c r="B5" s="136"/>
      <c r="C5" s="136"/>
      <c r="D5" s="136"/>
      <c r="E5" s="136"/>
      <c r="F5" s="136"/>
      <c r="G5" s="136"/>
      <c r="H5" s="136"/>
    </row>
    <row r="6" spans="1:17" ht="16.2" thickBot="1">
      <c r="A6" s="137" t="s">
        <v>3</v>
      </c>
      <c r="B6" s="137"/>
      <c r="C6" s="137"/>
      <c r="D6" s="137"/>
      <c r="E6" s="137"/>
      <c r="F6" s="137"/>
      <c r="G6" s="137"/>
      <c r="H6" s="137"/>
      <c r="K6" s="1" t="s">
        <v>138</v>
      </c>
      <c r="L6" s="1" t="s">
        <v>139</v>
      </c>
    </row>
    <row r="7" spans="1:17" ht="15">
      <c r="A7" s="145" t="s">
        <v>4</v>
      </c>
      <c r="B7" s="146" t="s">
        <v>5</v>
      </c>
      <c r="C7" s="147" t="s">
        <v>6</v>
      </c>
      <c r="D7" s="147" t="s">
        <v>7</v>
      </c>
      <c r="E7" s="148" t="s">
        <v>8</v>
      </c>
      <c r="F7" s="149" t="s">
        <v>9</v>
      </c>
      <c r="G7" s="149"/>
      <c r="H7" s="144" t="s">
        <v>10</v>
      </c>
      <c r="K7" s="121" t="s">
        <v>9</v>
      </c>
      <c r="L7" s="121"/>
    </row>
    <row r="8" spans="1:17" ht="15.6" thickBot="1">
      <c r="A8" s="145"/>
      <c r="B8" s="146"/>
      <c r="C8" s="147"/>
      <c r="D8" s="147"/>
      <c r="E8" s="148"/>
      <c r="F8" s="103" t="s">
        <v>165</v>
      </c>
      <c r="G8" s="103" t="s">
        <v>166</v>
      </c>
      <c r="H8" s="144"/>
      <c r="K8" s="53" t="s">
        <v>140</v>
      </c>
      <c r="L8" s="8" t="s">
        <v>141</v>
      </c>
      <c r="N8" s="1" t="s">
        <v>170</v>
      </c>
      <c r="O8" s="1" t="s">
        <v>171</v>
      </c>
      <c r="Q8" s="1" t="s">
        <v>172</v>
      </c>
    </row>
    <row r="9" spans="1:17" ht="18" customHeight="1">
      <c r="A9" s="104">
        <v>1</v>
      </c>
      <c r="B9" s="36" t="s">
        <v>155</v>
      </c>
      <c r="C9" s="74" t="s">
        <v>156</v>
      </c>
      <c r="D9" s="38"/>
      <c r="E9" s="46" t="s">
        <v>145</v>
      </c>
      <c r="F9" s="17">
        <v>20</v>
      </c>
      <c r="G9" s="17">
        <v>22.74</v>
      </c>
      <c r="H9" s="105"/>
      <c r="K9" s="17"/>
      <c r="L9" s="17"/>
      <c r="M9" s="108">
        <f>(G9-F9)/F9</f>
        <v>0.13699999999999993</v>
      </c>
      <c r="N9" s="1">
        <v>30.026587799999998</v>
      </c>
      <c r="O9" s="1">
        <v>100</v>
      </c>
      <c r="P9" s="1">
        <f>(G9-F9)*O9</f>
        <v>273.99999999999983</v>
      </c>
      <c r="Q9" s="1">
        <v>22.51</v>
      </c>
    </row>
    <row r="10" spans="1:17" ht="18" customHeight="1">
      <c r="A10" s="104">
        <v>2</v>
      </c>
      <c r="B10" s="36" t="s">
        <v>157</v>
      </c>
      <c r="C10" s="74" t="s">
        <v>158</v>
      </c>
      <c r="D10" s="38"/>
      <c r="E10" s="46" t="s">
        <v>145</v>
      </c>
      <c r="F10" s="17">
        <v>20</v>
      </c>
      <c r="G10" s="17">
        <v>33.1858</v>
      </c>
      <c r="H10" s="105"/>
      <c r="K10" s="17"/>
      <c r="L10" s="17"/>
      <c r="M10" s="108">
        <f>(G10-F10)/F10</f>
        <v>0.65929000000000004</v>
      </c>
      <c r="N10" s="1">
        <v>44.384448900000002</v>
      </c>
      <c r="O10" s="1">
        <v>100</v>
      </c>
      <c r="P10" s="1">
        <f>(G10-F10)*O10</f>
        <v>1318.58</v>
      </c>
      <c r="Q10" s="1">
        <v>35.81</v>
      </c>
    </row>
    <row r="11" spans="1:17" ht="18" customHeight="1">
      <c r="A11" s="104">
        <v>3</v>
      </c>
      <c r="B11" s="36" t="s">
        <v>159</v>
      </c>
      <c r="C11" s="67" t="s">
        <v>160</v>
      </c>
      <c r="D11" s="41"/>
      <c r="E11" s="46" t="s">
        <v>145</v>
      </c>
      <c r="F11" s="17">
        <v>35.452991452991498</v>
      </c>
      <c r="G11" s="17">
        <v>35.452991452991498</v>
      </c>
      <c r="H11" s="105"/>
      <c r="K11" s="17"/>
      <c r="L11" s="17"/>
      <c r="M11" s="108">
        <f>(G11-F11)/F11</f>
        <v>0</v>
      </c>
      <c r="O11" s="1">
        <v>100</v>
      </c>
      <c r="P11" s="1">
        <f>(G11-F11)*O11</f>
        <v>0</v>
      </c>
    </row>
    <row r="12" spans="1:17" ht="18" customHeight="1">
      <c r="A12" s="104">
        <v>4</v>
      </c>
      <c r="B12" s="36" t="s">
        <v>161</v>
      </c>
      <c r="C12" s="67" t="s">
        <v>162</v>
      </c>
      <c r="D12" s="41"/>
      <c r="E12" s="46" t="s">
        <v>145</v>
      </c>
      <c r="F12" s="17">
        <v>35.8387179487179</v>
      </c>
      <c r="G12" s="17">
        <v>35.8387179487179</v>
      </c>
      <c r="H12" s="105"/>
      <c r="K12" s="17"/>
      <c r="L12" s="17"/>
      <c r="M12" s="108">
        <f>(G12-F12)/F12</f>
        <v>0</v>
      </c>
      <c r="O12" s="1">
        <v>100</v>
      </c>
      <c r="P12" s="1">
        <f>(G12-F12)*O12</f>
        <v>0</v>
      </c>
    </row>
    <row r="13" spans="1:17" ht="18" customHeight="1">
      <c r="A13" s="104">
        <v>5</v>
      </c>
      <c r="B13" s="41" t="s">
        <v>163</v>
      </c>
      <c r="C13" s="67" t="s">
        <v>164</v>
      </c>
      <c r="D13" s="41"/>
      <c r="E13" s="46" t="s">
        <v>145</v>
      </c>
      <c r="F13" s="17">
        <v>20</v>
      </c>
      <c r="G13" s="17">
        <v>32.575170265486697</v>
      </c>
      <c r="H13" s="105"/>
      <c r="K13" s="17"/>
      <c r="L13" s="17"/>
      <c r="M13" s="108">
        <f>(G13-F13)/F13</f>
        <v>0.62875851327433485</v>
      </c>
      <c r="N13" s="1">
        <v>38.991414000000006</v>
      </c>
      <c r="O13" s="1">
        <v>100</v>
      </c>
      <c r="P13" s="1">
        <f>(G13-F13)*O13</f>
        <v>1257.5170265486697</v>
      </c>
      <c r="Q13" s="1">
        <v>32.18</v>
      </c>
    </row>
    <row r="14" spans="1:17" ht="18" customHeight="1">
      <c r="A14" s="104"/>
      <c r="B14" s="41"/>
      <c r="C14" s="67"/>
      <c r="D14" s="41"/>
      <c r="E14" s="46"/>
      <c r="F14" s="17"/>
      <c r="G14" s="17"/>
      <c r="H14" s="105"/>
      <c r="K14" s="17"/>
      <c r="L14" s="17"/>
      <c r="P14" s="1">
        <f>SUM(P9:P13)</f>
        <v>2850.0970265486694</v>
      </c>
    </row>
    <row r="15" spans="1:17" ht="18" customHeight="1">
      <c r="A15" s="104"/>
      <c r="B15" s="41"/>
      <c r="C15" s="67"/>
      <c r="D15" s="41"/>
      <c r="E15" s="46"/>
      <c r="F15" s="17"/>
      <c r="G15" s="17"/>
      <c r="H15" s="105"/>
      <c r="K15" s="17"/>
      <c r="L15" s="17"/>
    </row>
    <row r="16" spans="1:17" ht="18" customHeight="1">
      <c r="A16" s="104"/>
      <c r="B16" s="41"/>
      <c r="C16" s="67"/>
      <c r="D16" s="41"/>
      <c r="E16" s="46"/>
      <c r="F16" s="17"/>
      <c r="G16" s="17"/>
      <c r="H16" s="105"/>
      <c r="K16" s="17"/>
      <c r="L16" s="17"/>
    </row>
    <row r="17" spans="1:13" ht="18" customHeight="1">
      <c r="A17" s="104"/>
      <c r="B17" s="41"/>
      <c r="C17" s="67"/>
      <c r="D17" s="41"/>
      <c r="E17" s="46"/>
      <c r="F17" s="17"/>
      <c r="G17" s="17"/>
      <c r="H17" s="105"/>
      <c r="K17" s="17"/>
      <c r="L17" s="17"/>
    </row>
    <row r="18" spans="1:13" s="59" customFormat="1" ht="18" customHeight="1">
      <c r="A18" s="104"/>
      <c r="B18" s="41"/>
      <c r="C18" s="75"/>
      <c r="D18" s="56"/>
      <c r="E18" s="46"/>
      <c r="F18" s="17"/>
      <c r="G18" s="55"/>
      <c r="H18" s="105"/>
      <c r="I18" s="106"/>
      <c r="K18" s="57"/>
      <c r="L18" s="55"/>
      <c r="M18" s="1"/>
    </row>
    <row r="19" spans="1:13" s="59" customFormat="1" ht="18" customHeight="1">
      <c r="A19" s="104"/>
      <c r="B19" s="41"/>
      <c r="C19" s="75"/>
      <c r="D19" s="56"/>
      <c r="E19" s="46"/>
      <c r="F19" s="17"/>
      <c r="G19" s="55"/>
      <c r="H19" s="105"/>
      <c r="I19" s="106"/>
      <c r="K19" s="57"/>
      <c r="L19" s="55"/>
      <c r="M19" s="1"/>
    </row>
    <row r="20" spans="1:13" s="59" customFormat="1" ht="18" customHeight="1">
      <c r="A20" s="104"/>
      <c r="B20" s="41"/>
      <c r="C20" s="75"/>
      <c r="D20" s="56"/>
      <c r="E20" s="46"/>
      <c r="F20" s="17"/>
      <c r="G20" s="55"/>
      <c r="H20" s="105"/>
      <c r="I20" s="106"/>
      <c r="K20" s="57"/>
      <c r="L20" s="55"/>
      <c r="M20" s="1"/>
    </row>
    <row r="21" spans="1:13" s="59" customFormat="1" ht="18" customHeight="1">
      <c r="A21" s="104"/>
      <c r="B21" s="41"/>
      <c r="C21" s="75"/>
      <c r="D21" s="56"/>
      <c r="E21" s="46"/>
      <c r="F21" s="17"/>
      <c r="G21" s="55"/>
      <c r="H21" s="105"/>
      <c r="I21" s="106"/>
      <c r="K21" s="57"/>
      <c r="L21" s="55"/>
      <c r="M21" s="1"/>
    </row>
    <row r="22" spans="1:13" ht="18" customHeight="1">
      <c r="A22" s="104"/>
      <c r="B22" s="63"/>
      <c r="C22" s="37"/>
      <c r="D22" s="38"/>
      <c r="E22" s="70"/>
      <c r="F22" s="64"/>
      <c r="G22" s="64"/>
      <c r="H22" s="107"/>
      <c r="K22" s="65"/>
      <c r="L22" s="64"/>
    </row>
    <row r="23" spans="1:13" ht="18" customHeight="1">
      <c r="A23" s="104"/>
      <c r="B23" s="36"/>
      <c r="C23" s="41"/>
      <c r="D23" s="41"/>
      <c r="E23" s="70"/>
      <c r="F23" s="64"/>
      <c r="G23" s="64"/>
      <c r="H23" s="107"/>
      <c r="K23" s="65"/>
      <c r="L23" s="64"/>
    </row>
    <row r="24" spans="1:13" ht="33" customHeight="1">
      <c r="A24" s="133" t="s">
        <v>32</v>
      </c>
      <c r="B24" s="133"/>
      <c r="C24" s="133"/>
      <c r="D24" s="133"/>
      <c r="E24" s="133"/>
      <c r="F24" s="133"/>
      <c r="G24" s="133"/>
      <c r="H24" s="133"/>
    </row>
    <row r="25" spans="1:13" ht="37.200000000000003" customHeight="1">
      <c r="A25" s="120" t="s">
        <v>169</v>
      </c>
      <c r="B25" s="120"/>
      <c r="C25" s="120"/>
      <c r="D25" s="120"/>
      <c r="E25" s="120"/>
      <c r="F25" s="120"/>
      <c r="G25" s="120"/>
      <c r="H25" s="120"/>
    </row>
    <row r="26" spans="1:13" ht="15.6">
      <c r="A26" s="120" t="s">
        <v>34</v>
      </c>
      <c r="B26" s="120"/>
      <c r="C26" s="120"/>
      <c r="D26" s="120"/>
      <c r="E26" s="120"/>
      <c r="F26" s="120"/>
      <c r="G26" s="120"/>
      <c r="H26" s="120"/>
    </row>
    <row r="27" spans="1:13" ht="15.6">
      <c r="A27" s="122" t="s">
        <v>35</v>
      </c>
      <c r="B27" s="122"/>
      <c r="C27" s="122"/>
      <c r="D27" s="122"/>
      <c r="E27" s="122"/>
      <c r="F27" s="122"/>
      <c r="G27" s="122"/>
      <c r="H27" s="122"/>
    </row>
    <row r="28" spans="1:13" ht="15.6">
      <c r="A28" s="101"/>
      <c r="B28" s="27"/>
      <c r="C28" s="101"/>
      <c r="D28" s="101"/>
      <c r="E28" s="101"/>
      <c r="F28" s="28"/>
      <c r="G28" s="28"/>
      <c r="H28" s="29"/>
    </row>
    <row r="29" spans="1:13" ht="15.6">
      <c r="A29" s="30" t="s">
        <v>36</v>
      </c>
      <c r="B29" s="31"/>
      <c r="C29" s="32"/>
      <c r="D29" s="33" t="s">
        <v>37</v>
      </c>
      <c r="E29" s="32"/>
      <c r="F29" s="34"/>
      <c r="G29" s="34"/>
      <c r="H29" s="35"/>
    </row>
    <row r="30" spans="1:13" ht="15.6">
      <c r="A30" s="30"/>
      <c r="B30" s="31"/>
      <c r="C30" s="32"/>
      <c r="D30" s="33"/>
      <c r="E30" s="32"/>
      <c r="F30" s="34"/>
      <c r="G30" s="34"/>
      <c r="H30" s="35"/>
    </row>
    <row r="31" spans="1:13" ht="15.6">
      <c r="A31" s="30" t="s">
        <v>38</v>
      </c>
      <c r="B31" s="30"/>
      <c r="C31" s="101"/>
      <c r="D31" s="30" t="s">
        <v>38</v>
      </c>
      <c r="E31" s="101"/>
      <c r="F31" s="34"/>
      <c r="G31" s="34"/>
      <c r="H31" s="35"/>
    </row>
  </sheetData>
  <mergeCells count="18">
    <mergeCell ref="A27:H27"/>
    <mergeCell ref="H7:H8"/>
    <mergeCell ref="K7:L7"/>
    <mergeCell ref="A24:H24"/>
    <mergeCell ref="A25:H25"/>
    <mergeCell ref="A26:H26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22">
    <cfRule type="duplicateValues" dxfId="0" priority="4"/>
  </conditionalFormatting>
  <pageMargins left="0.55118110236220474" right="0.55118110236220474" top="0.35433070866141736" bottom="0.19685039370078741" header="0.31496062992125984" footer="0.15748031496062992"/>
  <pageSetup paperSize="9" scale="91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2</vt:i4>
      </vt:variant>
    </vt:vector>
  </HeadingPairs>
  <TitlesOfParts>
    <vt:vector size="10" baseType="lpstr">
      <vt:lpstr>广亿GY-取消</vt:lpstr>
      <vt:lpstr>广亿 (2)GY</vt:lpstr>
      <vt:lpstr>广亿 (3)ZY</vt:lpstr>
      <vt:lpstr>广亿1</vt:lpstr>
      <vt:lpstr>广亿GY (M4)</vt:lpstr>
      <vt:lpstr>广亿GY (M3)</vt:lpstr>
      <vt:lpstr>Sheet2</vt:lpstr>
      <vt:lpstr>Sheet3</vt:lpstr>
      <vt:lpstr>广亿1!Print_Area</vt:lpstr>
      <vt:lpstr>'广亿GY (M3)'!Print_Area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2022-04-21T11:22:56Z</dcterms:modified>
</cp:coreProperties>
</file>