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VN\Doc\飞书\"/>
    </mc:Choice>
  </mc:AlternateContent>
  <xr:revisionPtr revIDLastSave="0" documentId="13_ncr:1_{449A5F0E-F630-4915-917B-414970311CF3}" xr6:coauthVersionLast="47" xr6:coauthVersionMax="47" xr10:uidLastSave="{00000000-0000-0000-0000-000000000000}"/>
  <bookViews>
    <workbookView xWindow="-120" yWindow="-120" windowWidth="29040" windowHeight="15840" xr2:uid="{4C4E488F-2599-4E45-8DA2-9239DF5D9C66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G10" i="1" l="1"/>
  <c r="G11" i="1"/>
  <c r="G12" i="1"/>
  <c r="E9" i="1"/>
  <c r="G9" i="1" l="1"/>
  <c r="I13" i="1"/>
  <c r="G5" i="1"/>
  <c r="G6" i="1"/>
  <c r="L3" i="1"/>
  <c r="G7" i="1"/>
  <c r="G4" i="1" l="1"/>
  <c r="G8" i="1" s="1"/>
  <c r="G13" i="1" s="1"/>
</calcChain>
</file>

<file path=xl/sharedStrings.xml><?xml version="1.0" encoding="utf-8"?>
<sst xmlns="http://schemas.openxmlformats.org/spreadsheetml/2006/main" count="61" uniqueCount="47">
  <si>
    <t>序号</t>
  </si>
  <si>
    <t>信息平台/资费</t>
  </si>
  <si>
    <t>ATLASSIAN平台</t>
  </si>
  <si>
    <t>说明</t>
  </si>
  <si>
    <t>备注</t>
  </si>
  <si>
    <t>版本</t>
  </si>
  <si>
    <t>属性</t>
  </si>
  <si>
    <t>JIRA</t>
  </si>
  <si>
    <t>原价</t>
  </si>
  <si>
    <t>一年七折价</t>
  </si>
  <si>
    <t>三年六折价</t>
  </si>
  <si>
    <t>资费对比</t>
  </si>
  <si>
    <t>小米、理想使用的是飞书私服部署</t>
    <phoneticPr fontId="5" type="noConversion"/>
  </si>
  <si>
    <t>软件费用</t>
    <phoneticPr fontId="5" type="noConversion"/>
  </si>
  <si>
    <t>插件费用</t>
    <phoneticPr fontId="5" type="noConversion"/>
  </si>
  <si>
    <t>项目实施费60人/天*8000</t>
  </si>
  <si>
    <t>系统用户集成</t>
    <phoneticPr fontId="5" type="noConversion"/>
  </si>
  <si>
    <t>Confluence</t>
    <phoneticPr fontId="5" type="noConversion"/>
  </si>
  <si>
    <t>合计（万元）</t>
    <phoneticPr fontId="5" type="noConversion"/>
  </si>
  <si>
    <r>
      <t>288000</t>
    </r>
    <r>
      <rPr>
        <sz val="11"/>
        <color rgb="FF172B4D"/>
        <rFont val="宋体"/>
        <family val="3"/>
        <charset val="134"/>
      </rPr>
      <t>元</t>
    </r>
    <r>
      <rPr>
        <sz val="11"/>
        <color rgb="FF172B4D"/>
        <rFont val="Segoe UI"/>
        <family val="2"/>
      </rPr>
      <t>/</t>
    </r>
    <r>
      <rPr>
        <sz val="11"/>
        <color rgb="FF172B4D"/>
        <rFont val="宋体"/>
        <family val="3"/>
        <charset val="134"/>
      </rPr>
      <t>年</t>
    </r>
    <phoneticPr fontId="5" type="noConversion"/>
  </si>
  <si>
    <t>属性</t>
    <phoneticPr fontId="5" type="noConversion"/>
  </si>
  <si>
    <t>空间计划租用5T
8000元/T年*5T=40000元/年</t>
    <phoneticPr fontId="5" type="noConversion"/>
  </si>
  <si>
    <t>资费对比</t>
    <phoneticPr fontId="5" type="noConversion"/>
  </si>
  <si>
    <r>
      <t>ATLASSIAN</t>
    </r>
    <r>
      <rPr>
        <b/>
        <sz val="11"/>
        <color rgb="FF172B4D"/>
        <rFont val="宋体"/>
        <family val="3"/>
        <charset val="134"/>
      </rPr>
      <t>平台</t>
    </r>
    <phoneticPr fontId="5" type="noConversion"/>
  </si>
  <si>
    <t>飞书（企业版）</t>
    <phoneticPr fontId="5" type="noConversion"/>
  </si>
  <si>
    <t>Confluence</t>
  </si>
  <si>
    <t>合计</t>
  </si>
  <si>
    <r>
      <t>Cloud</t>
    </r>
    <r>
      <rPr>
        <sz val="11"/>
        <color rgb="FF172B4D"/>
        <rFont val="宋体"/>
        <family val="3"/>
        <charset val="134"/>
      </rPr>
      <t>版（</t>
    </r>
    <r>
      <rPr>
        <sz val="11"/>
        <color rgb="FF172B4D"/>
        <rFont val="Segoe UI"/>
        <family val="2"/>
      </rPr>
      <t>200</t>
    </r>
    <r>
      <rPr>
        <sz val="11"/>
        <color rgb="FF172B4D"/>
        <rFont val="宋体"/>
        <family val="3"/>
        <charset val="134"/>
      </rPr>
      <t>人）</t>
    </r>
    <phoneticPr fontId="5" type="noConversion"/>
  </si>
  <si>
    <t>172800元/年</t>
  </si>
  <si>
    <r>
      <rPr>
        <sz val="11"/>
        <color rgb="FF172B4D"/>
        <rFont val="宋体"/>
        <family val="3"/>
        <charset val="134"/>
      </rPr>
      <t>标准版（</t>
    </r>
    <r>
      <rPr>
        <sz val="11"/>
        <color rgb="FF172B4D"/>
        <rFont val="Segoe UI"/>
        <family val="2"/>
      </rPr>
      <t>¥</t>
    </r>
    <r>
      <rPr>
        <sz val="11"/>
        <color rgb="FF172B4D"/>
        <rFont val="宋体"/>
        <family val="3"/>
        <charset val="134"/>
      </rPr>
      <t>）</t>
    </r>
    <phoneticPr fontId="5" type="noConversion"/>
  </si>
  <si>
    <t>约59850 元/年</t>
  </si>
  <si>
    <t>约98000 元/年</t>
  </si>
  <si>
    <t>约164500 元/年</t>
  </si>
  <si>
    <r>
      <rPr>
        <sz val="11"/>
        <color rgb="FF172B4D"/>
        <rFont val="宋体"/>
        <family val="3"/>
        <charset val="134"/>
      </rPr>
      <t>优化版（</t>
    </r>
    <r>
      <rPr>
        <sz val="11"/>
        <color rgb="FF172B4D"/>
        <rFont val="Segoe UI"/>
        <family val="2"/>
      </rPr>
      <t>¥</t>
    </r>
    <r>
      <rPr>
        <sz val="11"/>
        <color rgb="FF172B4D"/>
        <rFont val="宋体"/>
        <family val="3"/>
        <charset val="134"/>
      </rPr>
      <t>）</t>
    </r>
    <phoneticPr fontId="5" type="noConversion"/>
  </si>
  <si>
    <t>约112455 元/年</t>
  </si>
  <si>
    <t>约175000 元/年</t>
  </si>
  <si>
    <t>约299950 元/年</t>
  </si>
  <si>
    <r>
      <t>201600</t>
    </r>
    <r>
      <rPr>
        <sz val="11"/>
        <color rgb="FF172B4D"/>
        <rFont val="宋体"/>
        <family val="3"/>
        <charset val="134"/>
      </rPr>
      <t>元</t>
    </r>
    <r>
      <rPr>
        <sz val="11"/>
        <color rgb="FF172B4D"/>
        <rFont val="Segoe UI"/>
        <family val="2"/>
      </rPr>
      <t>/</t>
    </r>
    <r>
      <rPr>
        <sz val="11"/>
        <color rgb="FF172B4D"/>
        <rFont val="宋体"/>
        <family val="3"/>
        <charset val="134"/>
      </rPr>
      <t>年</t>
    </r>
    <phoneticPr fontId="5" type="noConversion"/>
  </si>
  <si>
    <t>均是按用户数量收费</t>
    <phoneticPr fontId="5" type="noConversion"/>
  </si>
  <si>
    <t>本地私服
（用户量 300人）</t>
    <phoneticPr fontId="5" type="noConversion"/>
  </si>
  <si>
    <t>年度维护费</t>
  </si>
  <si>
    <t>年度</t>
    <phoneticPr fontId="5" type="noConversion"/>
  </si>
  <si>
    <t>首年小计</t>
    <phoneticPr fontId="5" type="noConversion"/>
  </si>
  <si>
    <t>五年合计</t>
    <phoneticPr fontId="5" type="noConversion"/>
  </si>
  <si>
    <t>飞书（旗舰版-Cloud版）</t>
    <phoneticPr fontId="5" type="noConversion"/>
  </si>
  <si>
    <t>一年（万元）</t>
    <phoneticPr fontId="5" type="noConversion"/>
  </si>
  <si>
    <t>软件服务费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</si>
</sst>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3" x14ac:knownFonts="1">
    <font>
      <sz val="11"/>
      <color theme="1"/>
      <name val="等线"/>
      <family val="2"/>
      <charset val="134"/>
      <scheme val="minor"/>
    </font>
    <font>
      <sz val="11"/>
      <color rgb="FF172B4D"/>
      <name val="Segoe UI"/>
      <family val="2"/>
    </font>
    <font>
      <b/>
      <sz val="11"/>
      <color rgb="FF172B4D"/>
      <name val="Segoe UI"/>
      <family val="2"/>
    </font>
    <font>
      <b/>
      <sz val="11"/>
      <color rgb="FF333333"/>
      <name val="Segoe UI"/>
      <family val="2"/>
    </font>
    <font>
      <sz val="15"/>
      <color rgb="FF333333"/>
      <name val="Segoe UI"/>
      <family val="2"/>
    </font>
    <font>
      <sz val="9"/>
      <name val="等线"/>
      <family val="2"/>
      <charset val="134"/>
      <scheme val="minor"/>
    </font>
    <font>
      <sz val="11"/>
      <color rgb="FF172B4D"/>
      <name val="宋体"/>
      <family val="3"/>
      <charset val="134"/>
    </font>
    <font>
      <b/>
      <sz val="11"/>
      <color rgb="FF172B4D"/>
      <name val="宋体"/>
      <family val="3"/>
      <charset val="134"/>
    </font>
    <font>
      <b/>
      <sz val="11"/>
      <color rgb="FF333333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color rgb="FF172B4D"/>
      <name val="Segoe UI"/>
      <family val="3"/>
      <charset val="134"/>
    </font>
    <font>
      <b/>
      <sz val="15"/>
      <color rgb="FF333333"/>
      <name val="Segoe UI"/>
      <family val="2"/>
    </font>
    <font>
      <b/>
      <sz val="15"/>
      <color rgb="FF333333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5F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1C7D0"/>
      </bottom>
      <diagonal/>
    </border>
    <border>
      <left style="medium">
        <color rgb="FFC1C7D0"/>
      </left>
      <right style="medium">
        <color rgb="FFC1C7D0"/>
      </right>
      <top style="medium">
        <color rgb="FFC1C7D0"/>
      </top>
      <bottom/>
      <diagonal/>
    </border>
    <border>
      <left style="medium">
        <color rgb="FFC1C7D0"/>
      </left>
      <right/>
      <top style="medium">
        <color rgb="FFC1C7D0"/>
      </top>
      <bottom style="medium">
        <color rgb="FFC1C7D0"/>
      </bottom>
      <diagonal/>
    </border>
    <border>
      <left/>
      <right style="medium">
        <color rgb="FFC1C7D0"/>
      </right>
      <top style="medium">
        <color rgb="FFC1C7D0"/>
      </top>
      <bottom style="medium">
        <color rgb="FFC1C7D0"/>
      </bottom>
      <diagonal/>
    </border>
    <border>
      <left/>
      <right/>
      <top style="medium">
        <color rgb="FFC1C7D0"/>
      </top>
      <bottom style="medium">
        <color rgb="FFC1C7D0"/>
      </bottom>
      <diagonal/>
    </border>
    <border>
      <left style="medium">
        <color rgb="FFC1C7D0"/>
      </left>
      <right style="medium">
        <color rgb="FFC1C7D0"/>
      </right>
      <top/>
      <bottom style="medium">
        <color rgb="FFC1C7D0"/>
      </bottom>
      <diagonal/>
    </border>
    <border>
      <left style="medium">
        <color rgb="FFC1C7D0"/>
      </left>
      <right style="medium">
        <color rgb="FFC1C7D0"/>
      </right>
      <top style="medium">
        <color rgb="FFC1C7D0"/>
      </top>
      <bottom style="medium">
        <color rgb="FFC1C7D0"/>
      </bottom>
      <diagonal/>
    </border>
    <border>
      <left style="medium">
        <color rgb="FFC1C7D0"/>
      </left>
      <right style="medium">
        <color rgb="FFC1C7D0"/>
      </right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5" borderId="14" xfId="0" applyFont="1" applyFill="1" applyBorder="1" applyAlignment="1">
      <alignment horizontal="center" vertical="top" wrapText="1"/>
    </xf>
    <xf numFmtId="0" fontId="1" fillId="5" borderId="14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58" fontId="0" fillId="0" borderId="0" xfId="0" applyNumberFormat="1">
      <alignment vertical="center"/>
    </xf>
    <xf numFmtId="0" fontId="6" fillId="4" borderId="6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5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6" fillId="5" borderId="9" xfId="0" applyFont="1" applyFill="1" applyBorder="1" applyAlignment="1">
      <alignment horizontal="left" vertical="top" wrapText="1"/>
    </xf>
    <xf numFmtId="0" fontId="1" fillId="5" borderId="15" xfId="0" applyFont="1" applyFill="1" applyBorder="1" applyAlignment="1">
      <alignment horizontal="left" vertical="top" wrapText="1"/>
    </xf>
    <xf numFmtId="0" fontId="1" fillId="5" borderId="13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7" fillId="4" borderId="10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7E678-2EC7-466B-8A87-D407F9B2A802}">
  <dimension ref="A1:L13"/>
  <sheetViews>
    <sheetView tabSelected="1" workbookViewId="0">
      <selection activeCell="G21" sqref="G21"/>
    </sheetView>
  </sheetViews>
  <sheetFormatPr defaultRowHeight="14.25" x14ac:dyDescent="0.2"/>
  <cols>
    <col min="1" max="1" width="5.5" bestFit="1" customWidth="1"/>
    <col min="2" max="2" width="5.5" customWidth="1"/>
    <col min="3" max="3" width="16.375" customWidth="1"/>
    <col min="4" max="4" width="12.875" customWidth="1"/>
    <col min="5" max="5" width="11.625" bestFit="1" customWidth="1"/>
    <col min="6" max="6" width="10.25" bestFit="1" customWidth="1"/>
    <col min="7" max="7" width="13.25" customWidth="1"/>
    <col min="8" max="8" width="15.5" customWidth="1"/>
    <col min="9" max="9" width="16.75" customWidth="1"/>
    <col min="10" max="10" width="21.75" customWidth="1"/>
  </cols>
  <sheetData>
    <row r="1" spans="1:12" ht="48.75" customHeight="1" x14ac:dyDescent="0.2">
      <c r="A1" s="36" t="s">
        <v>22</v>
      </c>
      <c r="B1" s="36"/>
      <c r="C1" s="37"/>
      <c r="D1" s="37"/>
      <c r="E1" s="37"/>
      <c r="F1" s="37"/>
      <c r="G1" s="37"/>
      <c r="H1" s="37"/>
      <c r="I1" s="37"/>
      <c r="J1" s="37"/>
    </row>
    <row r="2" spans="1:12" ht="27" customHeight="1" x14ac:dyDescent="0.2">
      <c r="A2" s="38" t="s">
        <v>0</v>
      </c>
      <c r="B2" s="9"/>
      <c r="C2" s="29" t="s">
        <v>23</v>
      </c>
      <c r="D2" s="30"/>
      <c r="E2" s="30"/>
      <c r="F2" s="30"/>
      <c r="G2" s="30"/>
      <c r="H2" s="28" t="s">
        <v>44</v>
      </c>
      <c r="I2" s="28"/>
      <c r="J2" s="28" t="s">
        <v>3</v>
      </c>
    </row>
    <row r="3" spans="1:12" ht="27" customHeight="1" x14ac:dyDescent="0.2">
      <c r="A3" s="38"/>
      <c r="B3" s="20" t="s">
        <v>41</v>
      </c>
      <c r="C3" s="6" t="s">
        <v>5</v>
      </c>
      <c r="D3" s="6" t="s">
        <v>6</v>
      </c>
      <c r="E3" s="6" t="s">
        <v>17</v>
      </c>
      <c r="F3" s="6" t="s">
        <v>7</v>
      </c>
      <c r="G3" s="17" t="s">
        <v>18</v>
      </c>
      <c r="H3" s="7" t="s">
        <v>20</v>
      </c>
      <c r="I3" s="7" t="s">
        <v>45</v>
      </c>
      <c r="J3" s="28"/>
      <c r="L3">
        <f>6/5</f>
        <v>1.2</v>
      </c>
    </row>
    <row r="4" spans="1:12" ht="27" customHeight="1" x14ac:dyDescent="0.2">
      <c r="A4" s="1">
        <v>1</v>
      </c>
      <c r="B4" s="31">
        <v>2022</v>
      </c>
      <c r="C4" s="39" t="s">
        <v>39</v>
      </c>
      <c r="D4" s="2" t="s">
        <v>13</v>
      </c>
      <c r="E4" s="23">
        <v>23.76</v>
      </c>
      <c r="F4" s="23">
        <v>31.68</v>
      </c>
      <c r="G4" s="23">
        <f>SUM(E4:F4)</f>
        <v>55.44</v>
      </c>
      <c r="H4" s="5" t="s">
        <v>46</v>
      </c>
      <c r="I4" s="5">
        <v>36</v>
      </c>
      <c r="J4" s="5" t="s">
        <v>12</v>
      </c>
      <c r="L4" s="21"/>
    </row>
    <row r="5" spans="1:12" ht="27" customHeight="1" x14ac:dyDescent="0.2">
      <c r="A5" s="1">
        <v>2</v>
      </c>
      <c r="B5" s="32"/>
      <c r="C5" s="40"/>
      <c r="D5" s="2" t="s">
        <v>14</v>
      </c>
      <c r="E5" s="23">
        <v>31.329599999999999</v>
      </c>
      <c r="F5" s="23">
        <v>37.247999999999998</v>
      </c>
      <c r="G5" s="23">
        <f>SUM(E5:F5)</f>
        <v>68.57759999999999</v>
      </c>
      <c r="H5" s="5"/>
      <c r="I5" s="22"/>
      <c r="J5" s="5" t="s">
        <v>21</v>
      </c>
    </row>
    <row r="6" spans="1:12" ht="27" customHeight="1" x14ac:dyDescent="0.2">
      <c r="A6" s="1">
        <v>3</v>
      </c>
      <c r="B6" s="32"/>
      <c r="C6" s="40"/>
      <c r="D6" s="2" t="s">
        <v>16</v>
      </c>
      <c r="E6" s="23">
        <v>2.0880000000000001</v>
      </c>
      <c r="F6" s="23">
        <v>2.0880000000000001</v>
      </c>
      <c r="G6" s="23">
        <f>SUM(E6:F6)</f>
        <v>4.1760000000000002</v>
      </c>
      <c r="H6" s="5"/>
      <c r="I6" s="27"/>
      <c r="J6" s="5"/>
    </row>
    <row r="7" spans="1:12" ht="27" customHeight="1" x14ac:dyDescent="0.2">
      <c r="A7" s="1">
        <v>4</v>
      </c>
      <c r="B7" s="32"/>
      <c r="C7" s="40"/>
      <c r="D7" s="2" t="s">
        <v>15</v>
      </c>
      <c r="E7" s="23">
        <v>24</v>
      </c>
      <c r="F7" s="23">
        <v>24</v>
      </c>
      <c r="G7" s="24">
        <f>SUM(E7:F7)</f>
        <v>48</v>
      </c>
      <c r="H7" s="5"/>
      <c r="I7" s="27"/>
      <c r="J7" s="8"/>
    </row>
    <row r="8" spans="1:12" ht="27.75" customHeight="1" x14ac:dyDescent="0.2">
      <c r="A8" s="1">
        <v>6</v>
      </c>
      <c r="B8" s="33"/>
      <c r="C8" s="40"/>
      <c r="D8" s="2"/>
      <c r="E8" s="1"/>
      <c r="F8" s="2" t="s">
        <v>42</v>
      </c>
      <c r="G8" s="24">
        <f>SUM(G4:G7)</f>
        <v>176.19359999999998</v>
      </c>
      <c r="H8" s="5" t="s">
        <v>42</v>
      </c>
      <c r="I8" s="18">
        <v>36</v>
      </c>
      <c r="J8" s="8"/>
    </row>
    <row r="9" spans="1:12" ht="27.75" customHeight="1" x14ac:dyDescent="0.2">
      <c r="A9" s="1">
        <v>7</v>
      </c>
      <c r="B9" s="3">
        <v>2023</v>
      </c>
      <c r="C9" s="3"/>
      <c r="D9" s="3" t="s">
        <v>40</v>
      </c>
      <c r="E9" s="25">
        <f>(E4+E5+E6)*0.15</f>
        <v>8.5766400000000012</v>
      </c>
      <c r="F9" s="25">
        <f>(F4+F5+F6)*0.15</f>
        <v>10.652399999999998</v>
      </c>
      <c r="G9" s="26">
        <f>SUM(E9:F9)</f>
        <v>19.229039999999998</v>
      </c>
      <c r="H9" s="5" t="s">
        <v>46</v>
      </c>
      <c r="I9" s="18">
        <v>36</v>
      </c>
      <c r="J9" s="4"/>
    </row>
    <row r="10" spans="1:12" ht="27.75" customHeight="1" x14ac:dyDescent="0.2">
      <c r="A10" s="1">
        <v>8</v>
      </c>
      <c r="B10" s="3">
        <v>2024</v>
      </c>
      <c r="C10" s="3"/>
      <c r="D10" s="3" t="s">
        <v>40</v>
      </c>
      <c r="E10" s="25">
        <v>8.5766400000000012</v>
      </c>
      <c r="F10" s="25">
        <v>10.652399999999998</v>
      </c>
      <c r="G10" s="26">
        <f>SUM(E10:F10)</f>
        <v>19.229039999999998</v>
      </c>
      <c r="H10" s="5" t="s">
        <v>46</v>
      </c>
      <c r="I10" s="18">
        <v>36</v>
      </c>
      <c r="J10" s="4"/>
    </row>
    <row r="11" spans="1:12" ht="27.75" customHeight="1" x14ac:dyDescent="0.2">
      <c r="A11" s="1">
        <v>9</v>
      </c>
      <c r="B11" s="3">
        <v>2025</v>
      </c>
      <c r="C11" s="3"/>
      <c r="D11" s="3" t="s">
        <v>40</v>
      </c>
      <c r="E11" s="25">
        <v>8.5766400000000012</v>
      </c>
      <c r="F11" s="25">
        <v>10.652399999999998</v>
      </c>
      <c r="G11" s="26">
        <f>SUM(E11:F11)</f>
        <v>19.229039999999998</v>
      </c>
      <c r="H11" s="5" t="s">
        <v>46</v>
      </c>
      <c r="I11" s="18">
        <v>36</v>
      </c>
      <c r="J11" s="4"/>
    </row>
    <row r="12" spans="1:12" ht="27.75" customHeight="1" x14ac:dyDescent="0.2">
      <c r="A12" s="1">
        <v>10</v>
      </c>
      <c r="B12" s="3">
        <v>2026</v>
      </c>
      <c r="C12" s="3"/>
      <c r="D12" s="3" t="s">
        <v>40</v>
      </c>
      <c r="E12" s="25">
        <v>8.5766400000000012</v>
      </c>
      <c r="F12" s="25">
        <v>10.652399999999998</v>
      </c>
      <c r="G12" s="26">
        <f>SUM(E12:F12)</f>
        <v>19.229039999999998</v>
      </c>
      <c r="H12" s="5" t="s">
        <v>46</v>
      </c>
      <c r="I12" s="18">
        <v>36</v>
      </c>
      <c r="J12" s="4"/>
    </row>
    <row r="13" spans="1:12" ht="27.75" customHeight="1" x14ac:dyDescent="0.2">
      <c r="A13" s="3"/>
      <c r="B13" s="3"/>
      <c r="C13" s="3"/>
      <c r="D13" s="3"/>
      <c r="E13" s="34" t="s">
        <v>43</v>
      </c>
      <c r="F13" s="35"/>
      <c r="G13" s="26">
        <f>SUM(G8:G12)</f>
        <v>253.10975999999997</v>
      </c>
      <c r="H13" s="19" t="s">
        <v>43</v>
      </c>
      <c r="I13" s="18">
        <f>SUM(I8:I12)</f>
        <v>180</v>
      </c>
      <c r="J13" s="4"/>
    </row>
  </sheetData>
  <mergeCells count="8">
    <mergeCell ref="E13:F13"/>
    <mergeCell ref="H2:I2"/>
    <mergeCell ref="C2:G2"/>
    <mergeCell ref="B4:B8"/>
    <mergeCell ref="A1:J1"/>
    <mergeCell ref="A2:A3"/>
    <mergeCell ref="J2:J3"/>
    <mergeCell ref="C4:C8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0C16B-9EA7-448B-899C-9274137618CC}">
  <dimension ref="A1:K7"/>
  <sheetViews>
    <sheetView workbookViewId="0">
      <selection activeCell="J4" sqref="J4:J7"/>
    </sheetView>
  </sheetViews>
  <sheetFormatPr defaultRowHeight="14.25" x14ac:dyDescent="0.2"/>
  <cols>
    <col min="1" max="1" width="5.5" bestFit="1" customWidth="1"/>
    <col min="2" max="2" width="13.5" bestFit="1" customWidth="1"/>
    <col min="3" max="3" width="12.125" bestFit="1" customWidth="1"/>
    <col min="4" max="6" width="14.875" bestFit="1" customWidth="1"/>
    <col min="7" max="7" width="13" bestFit="1" customWidth="1"/>
    <col min="8" max="9" width="12.25" bestFit="1" customWidth="1"/>
    <col min="10" max="10" width="31.75" bestFit="1" customWidth="1"/>
    <col min="11" max="11" width="5.5" bestFit="1" customWidth="1"/>
  </cols>
  <sheetData>
    <row r="1" spans="1:11" ht="24.75" thickBot="1" x14ac:dyDescent="0.25">
      <c r="A1" s="53" t="s">
        <v>11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7.25" thickBot="1" x14ac:dyDescent="0.25">
      <c r="A2" s="54" t="s">
        <v>0</v>
      </c>
      <c r="B2" s="56" t="s">
        <v>1</v>
      </c>
      <c r="C2" s="57"/>
      <c r="D2" s="56" t="s">
        <v>2</v>
      </c>
      <c r="E2" s="58"/>
      <c r="F2" s="57"/>
      <c r="G2" s="59" t="s">
        <v>24</v>
      </c>
      <c r="H2" s="60"/>
      <c r="I2" s="61"/>
      <c r="J2" s="54" t="s">
        <v>3</v>
      </c>
      <c r="K2" s="54" t="s">
        <v>4</v>
      </c>
    </row>
    <row r="3" spans="1:11" ht="17.25" thickBot="1" x14ac:dyDescent="0.25">
      <c r="A3" s="55"/>
      <c r="B3" s="10" t="s">
        <v>5</v>
      </c>
      <c r="C3" s="10" t="s">
        <v>6</v>
      </c>
      <c r="D3" s="10" t="s">
        <v>25</v>
      </c>
      <c r="E3" s="10" t="s">
        <v>7</v>
      </c>
      <c r="F3" s="10" t="s">
        <v>26</v>
      </c>
      <c r="G3" s="11" t="s">
        <v>8</v>
      </c>
      <c r="H3" s="11" t="s">
        <v>9</v>
      </c>
      <c r="I3" s="11" t="s">
        <v>10</v>
      </c>
      <c r="J3" s="55"/>
      <c r="K3" s="55"/>
    </row>
    <row r="4" spans="1:11" ht="17.25" thickBot="1" x14ac:dyDescent="0.25">
      <c r="A4" s="12">
        <v>4</v>
      </c>
      <c r="B4" s="47" t="s">
        <v>27</v>
      </c>
      <c r="C4" s="14" t="s">
        <v>29</v>
      </c>
      <c r="D4" s="15" t="s">
        <v>30</v>
      </c>
      <c r="E4" s="15" t="s">
        <v>31</v>
      </c>
      <c r="F4" s="15" t="s">
        <v>32</v>
      </c>
      <c r="G4" s="44" t="s">
        <v>19</v>
      </c>
      <c r="H4" s="44" t="s">
        <v>37</v>
      </c>
      <c r="I4" s="44" t="s">
        <v>28</v>
      </c>
      <c r="J4" s="50" t="s">
        <v>38</v>
      </c>
      <c r="K4" s="12"/>
    </row>
    <row r="5" spans="1:11" ht="17.25" thickBot="1" x14ac:dyDescent="0.25">
      <c r="A5" s="12">
        <v>5</v>
      </c>
      <c r="B5" s="48"/>
      <c r="C5" s="16" t="s">
        <v>33</v>
      </c>
      <c r="D5" s="15" t="s">
        <v>34</v>
      </c>
      <c r="E5" s="15" t="s">
        <v>35</v>
      </c>
      <c r="F5" s="15" t="s">
        <v>36</v>
      </c>
      <c r="G5" s="45"/>
      <c r="H5" s="45"/>
      <c r="I5" s="45"/>
      <c r="J5" s="51"/>
      <c r="K5" s="13"/>
    </row>
    <row r="6" spans="1:11" ht="17.25" thickBot="1" x14ac:dyDescent="0.25">
      <c r="A6" s="12">
        <v>6</v>
      </c>
      <c r="B6" s="48"/>
      <c r="C6" s="12"/>
      <c r="D6" s="41"/>
      <c r="E6" s="42"/>
      <c r="F6" s="43"/>
      <c r="G6" s="45"/>
      <c r="H6" s="45"/>
      <c r="I6" s="45"/>
      <c r="J6" s="51"/>
      <c r="K6" s="13"/>
    </row>
    <row r="7" spans="1:11" ht="17.25" thickBot="1" x14ac:dyDescent="0.25">
      <c r="A7" s="12">
        <v>7</v>
      </c>
      <c r="B7" s="49"/>
      <c r="G7" s="46"/>
      <c r="H7" s="46"/>
      <c r="I7" s="46"/>
      <c r="J7" s="52"/>
      <c r="K7" s="13"/>
    </row>
  </sheetData>
  <mergeCells count="13">
    <mergeCell ref="J4:J7"/>
    <mergeCell ref="A1:K1"/>
    <mergeCell ref="A2:A3"/>
    <mergeCell ref="B2:C2"/>
    <mergeCell ref="D2:F2"/>
    <mergeCell ref="G2:I2"/>
    <mergeCell ref="J2:J3"/>
    <mergeCell ref="K2:K3"/>
    <mergeCell ref="D6:F6"/>
    <mergeCell ref="H4:H7"/>
    <mergeCell ref="I4:I7"/>
    <mergeCell ref="B4:B7"/>
    <mergeCell ref="G4:G7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2022-04-20T07:41:12Z</dcterms:created>
  <dcterms:modified xsi:type="dcterms:W3CDTF">2022-04-22T08:42:18Z</dcterms:modified>
</cp:coreProperties>
</file>