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吴英格\Desktop\正大提供证据-代采\"/>
    </mc:Choice>
  </mc:AlternateContent>
  <xr:revisionPtr revIDLastSave="0" documentId="13_ncr:1_{64504A6D-03BB-42B8-8DDA-CB1492E8F6D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H10" i="1"/>
  <c r="H19" i="1"/>
  <c r="H16" i="1"/>
  <c r="H3" i="1"/>
  <c r="H4" i="1"/>
  <c r="H5" i="1"/>
  <c r="H6" i="1"/>
  <c r="H7" i="1"/>
  <c r="H8" i="1"/>
  <c r="H9" i="1"/>
  <c r="H11" i="1"/>
  <c r="H12" i="1"/>
  <c r="H14" i="1"/>
  <c r="H15" i="1"/>
  <c r="H17" i="1"/>
  <c r="H18" i="1"/>
  <c r="H20" i="1"/>
</calcChain>
</file>

<file path=xl/sharedStrings.xml><?xml version="1.0" encoding="utf-8"?>
<sst xmlns="http://schemas.openxmlformats.org/spreadsheetml/2006/main" count="52" uniqueCount="52">
  <si>
    <t>黄骅市正大纺织机械配件厂报价单</t>
  </si>
  <si>
    <t>名称</t>
  </si>
  <si>
    <t>2020年未税价格</t>
  </si>
  <si>
    <t>最新未税报价</t>
  </si>
  <si>
    <t>RSM0000303</t>
  </si>
  <si>
    <t>RSM0000309</t>
  </si>
  <si>
    <t>02.03.48.013</t>
  </si>
  <si>
    <t>奥铃18热镦件</t>
  </si>
  <si>
    <t>REM0003020</t>
  </si>
  <si>
    <t>02.03.48.036</t>
  </si>
  <si>
    <t>豪泺经济型镜座（带齿）</t>
  </si>
  <si>
    <t>REM0003021</t>
  </si>
  <si>
    <t>02.03.48.037</t>
  </si>
  <si>
    <t>豪泺经济型镜座（不带齿）</t>
  </si>
  <si>
    <t>02.03.48.033</t>
  </si>
  <si>
    <t>豪泺镜座（带齿）</t>
  </si>
  <si>
    <t>02.03.48.034</t>
  </si>
  <si>
    <t>豪泺镜座（不带齿）</t>
  </si>
  <si>
    <t>REM0003029</t>
  </si>
  <si>
    <t>02.03.48.035</t>
  </si>
  <si>
    <t>金王子镜座</t>
  </si>
  <si>
    <t>RSM0000307</t>
  </si>
  <si>
    <t>02.03.48.011</t>
  </si>
  <si>
    <t>25的球头</t>
  </si>
  <si>
    <t>RSM0000289</t>
  </si>
  <si>
    <t>02.03.48.026</t>
  </si>
  <si>
    <t>30.5的球头</t>
  </si>
  <si>
    <t>RSM0000323</t>
  </si>
  <si>
    <t>02.03.48.032</t>
  </si>
  <si>
    <t>40的球头</t>
  </si>
  <si>
    <t>REM0002964</t>
  </si>
  <si>
    <t>02.03.48.020</t>
  </si>
  <si>
    <t>热镦件</t>
  </si>
  <si>
    <t>02.06.06.034</t>
  </si>
  <si>
    <t>1780镜座总成左</t>
  </si>
  <si>
    <t>02.06.06.038</t>
  </si>
  <si>
    <t>1780镜座总成右</t>
  </si>
  <si>
    <t>02.06.06.037</t>
  </si>
  <si>
    <t>奥驰v镜座左总成</t>
  </si>
  <si>
    <t>02.06.06.039</t>
  </si>
  <si>
    <t>奥驰v镜座右总成</t>
  </si>
  <si>
    <t>02.06.06.035</t>
  </si>
  <si>
    <t>1580镜座总成</t>
  </si>
  <si>
    <t>奥驰A镜座总成（新）</t>
  </si>
  <si>
    <t>1029镜头卡子</t>
  </si>
  <si>
    <t>以上货物代采购于5家供应商，由于数量较小，批量不稳定，随时可能停产，所以每批次只生产几百件，最多生产一千件左右，所以生产成本较高，采购成本相比于批量生产的零部件较高，且都是现金采购。</t>
  </si>
  <si>
    <t>02.06.06.036A</t>
    <phoneticPr fontId="2" type="noConversion"/>
  </si>
  <si>
    <t>02.01.05.314</t>
    <phoneticPr fontId="2" type="noConversion"/>
  </si>
  <si>
    <t>02.03.48.010</t>
    <phoneticPr fontId="2" type="noConversion"/>
  </si>
  <si>
    <t>奥铃17热镦件</t>
    <phoneticPr fontId="2" type="noConversion"/>
  </si>
  <si>
    <t>2020年未税价</t>
    <phoneticPr fontId="2" type="noConversion"/>
  </si>
  <si>
    <t>2021年实际进货未税价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</si>
</sst>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&#30005;&#23376;&#29256;\&#27491;&#22823;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正大GY1"/>
      <sheetName val="Sheet1"/>
    </sheetNames>
    <sheetDataSet>
      <sheetData sheetId="0">
        <row r="9">
          <cell r="D9" t="str">
            <v>02.03.48.010</v>
          </cell>
          <cell r="E9" t="str">
            <v>件</v>
          </cell>
          <cell r="F9">
            <v>2.258</v>
          </cell>
        </row>
        <row r="10">
          <cell r="D10" t="str">
            <v>02.03.48.033</v>
          </cell>
          <cell r="E10" t="str">
            <v>件</v>
          </cell>
          <cell r="F10">
            <v>2.0659999999999998</v>
          </cell>
        </row>
        <row r="11">
          <cell r="D11" t="str">
            <v>02.03.48.034</v>
          </cell>
          <cell r="E11" t="str">
            <v>件</v>
          </cell>
          <cell r="F11">
            <v>1.9983</v>
          </cell>
        </row>
        <row r="12">
          <cell r="D12" t="str">
            <v>02.03.48.010</v>
          </cell>
          <cell r="E12" t="str">
            <v>件</v>
          </cell>
          <cell r="F12">
            <v>2.258</v>
          </cell>
        </row>
        <row r="13">
          <cell r="D13" t="str">
            <v>02.03.48.013</v>
          </cell>
          <cell r="E13" t="str">
            <v>件</v>
          </cell>
          <cell r="F13">
            <v>2.258</v>
          </cell>
        </row>
        <row r="14">
          <cell r="D14" t="str">
            <v>02.03.48.035</v>
          </cell>
          <cell r="E14" t="str">
            <v>件</v>
          </cell>
          <cell r="F14">
            <v>1.9192</v>
          </cell>
        </row>
        <row r="15">
          <cell r="D15" t="str">
            <v>02.03.48.026</v>
          </cell>
          <cell r="E15" t="str">
            <v>件</v>
          </cell>
          <cell r="F15">
            <v>0.2258</v>
          </cell>
        </row>
        <row r="16">
          <cell r="D16" t="str">
            <v>02.03.48.020</v>
          </cell>
          <cell r="E16" t="str">
            <v>件</v>
          </cell>
          <cell r="F16">
            <v>2.0320999999999998</v>
          </cell>
        </row>
        <row r="17">
          <cell r="D17" t="str">
            <v>02.03.48.011</v>
          </cell>
          <cell r="E17" t="str">
            <v>件</v>
          </cell>
          <cell r="F17">
            <v>0.18060000000000001</v>
          </cell>
        </row>
        <row r="18">
          <cell r="D18" t="str">
            <v>02.03.48.036</v>
          </cell>
          <cell r="E18" t="str">
            <v>件</v>
          </cell>
          <cell r="F18">
            <v>1.3547</v>
          </cell>
        </row>
        <row r="19">
          <cell r="D19" t="str">
            <v>02.03.48.037</v>
          </cell>
          <cell r="E19" t="str">
            <v>件</v>
          </cell>
          <cell r="F19">
            <v>1.3547</v>
          </cell>
        </row>
        <row r="20">
          <cell r="D20" t="str">
            <v>02.03.48.032</v>
          </cell>
          <cell r="E20" t="str">
            <v>件</v>
          </cell>
          <cell r="F20">
            <v>0.39510000000000001</v>
          </cell>
        </row>
        <row r="21">
          <cell r="D21" t="str">
            <v>02.06.06.034</v>
          </cell>
          <cell r="E21" t="str">
            <v>件</v>
          </cell>
          <cell r="F21">
            <v>1.9192</v>
          </cell>
        </row>
        <row r="22">
          <cell r="D22" t="str">
            <v>02.06.06.038</v>
          </cell>
          <cell r="E22" t="str">
            <v>件</v>
          </cell>
          <cell r="F22">
            <v>1.9192</v>
          </cell>
        </row>
        <row r="23">
          <cell r="D23" t="str">
            <v>02.06.06.035</v>
          </cell>
          <cell r="E23" t="str">
            <v>件</v>
          </cell>
          <cell r="F23">
            <v>1.8063</v>
          </cell>
        </row>
        <row r="24">
          <cell r="D24" t="str">
            <v>02.06.06.036A</v>
          </cell>
          <cell r="E24" t="str">
            <v>件</v>
          </cell>
          <cell r="F24">
            <v>2.258</v>
          </cell>
        </row>
        <row r="25">
          <cell r="D25" t="str">
            <v>02.06.06.037</v>
          </cell>
          <cell r="E25" t="str">
            <v>件</v>
          </cell>
          <cell r="F25">
            <v>1.6934</v>
          </cell>
        </row>
        <row r="26">
          <cell r="D26" t="str">
            <v>02.06.06.039</v>
          </cell>
          <cell r="E26" t="str">
            <v>件</v>
          </cell>
          <cell r="F26">
            <v>1.6934</v>
          </cell>
        </row>
        <row r="27">
          <cell r="D27" t="str">
            <v>02.01.05.314</v>
          </cell>
          <cell r="E27" t="str">
            <v>件</v>
          </cell>
          <cell r="F27" t="e">
            <v>#N/A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H2" sqref="H2:H20"/>
    </sheetView>
  </sheetViews>
  <sheetFormatPr defaultColWidth="9" defaultRowHeight="14.4" x14ac:dyDescent="0.25"/>
  <cols>
    <col min="1" max="1" width="11.44140625" customWidth="1"/>
    <col min="2" max="2" width="16.6640625" customWidth="1"/>
    <col min="3" max="3" width="25.33203125" customWidth="1"/>
    <col min="4" max="4" width="15.21875" style="9" customWidth="1"/>
    <col min="5" max="7" width="19.33203125" style="6" customWidth="1"/>
    <col min="8" max="8" width="19.33203125" style="4" customWidth="1"/>
  </cols>
  <sheetData>
    <row r="1" spans="1:8" x14ac:dyDescent="0.25">
      <c r="D1" s="9" t="s">
        <v>0</v>
      </c>
    </row>
    <row r="2" spans="1:8" x14ac:dyDescent="0.25">
      <c r="C2" t="s">
        <v>1</v>
      </c>
      <c r="D2" s="9" t="s">
        <v>2</v>
      </c>
      <c r="E2" s="11" t="s">
        <v>51</v>
      </c>
      <c r="F2" s="6" t="s">
        <v>3</v>
      </c>
      <c r="H2" s="5" t="s">
        <v>50</v>
      </c>
    </row>
    <row r="3" spans="1:8" x14ac:dyDescent="0.25">
      <c r="A3" t="s">
        <v>4</v>
      </c>
      <c r="B3" s="3" t="s">
        <v>48</v>
      </c>
      <c r="C3" s="3" t="s">
        <v>49</v>
      </c>
      <c r="D3" s="10">
        <v>2.2400000000000002</v>
      </c>
      <c r="E3" s="7">
        <v>2.5</v>
      </c>
      <c r="F3" s="7">
        <v>2.875</v>
      </c>
      <c r="H3" s="4">
        <f>VLOOKUP(B3,[1]正大GY1!$D$9:$F$27,3,0)</f>
        <v>2.258</v>
      </c>
    </row>
    <row r="4" spans="1:8" x14ac:dyDescent="0.25">
      <c r="A4" t="s">
        <v>5</v>
      </c>
      <c r="B4" t="s">
        <v>6</v>
      </c>
      <c r="C4" t="s">
        <v>7</v>
      </c>
      <c r="D4" s="10">
        <v>2.2400000000000002</v>
      </c>
      <c r="E4" s="7">
        <v>2.5</v>
      </c>
      <c r="F4" s="7">
        <v>2.875</v>
      </c>
      <c r="H4" s="4">
        <f>VLOOKUP(B4,[1]正大GY1!$D$9:$F$27,3,0)</f>
        <v>2.258</v>
      </c>
    </row>
    <row r="5" spans="1:8" x14ac:dyDescent="0.25">
      <c r="A5" t="s">
        <v>8</v>
      </c>
      <c r="B5" t="s">
        <v>9</v>
      </c>
      <c r="C5" t="s">
        <v>10</v>
      </c>
      <c r="D5" s="10">
        <v>1.3440000000000001</v>
      </c>
      <c r="E5" s="7">
        <v>1.4</v>
      </c>
      <c r="F5" s="7">
        <v>1.61</v>
      </c>
      <c r="H5" s="4">
        <f>VLOOKUP(B5,[1]正大GY1!$D$9:$F$27,3,0)</f>
        <v>1.3547</v>
      </c>
    </row>
    <row r="6" spans="1:8" x14ac:dyDescent="0.25">
      <c r="A6" t="s">
        <v>11</v>
      </c>
      <c r="B6" t="s">
        <v>12</v>
      </c>
      <c r="C6" t="s">
        <v>13</v>
      </c>
      <c r="D6" s="10">
        <v>1.3440000000000001</v>
      </c>
      <c r="E6" s="7">
        <v>1.4</v>
      </c>
      <c r="F6" s="7">
        <v>1.61</v>
      </c>
      <c r="H6" s="4">
        <f>VLOOKUP(B6,[1]正大GY1!$D$9:$F$27,3,0)</f>
        <v>1.3547</v>
      </c>
    </row>
    <row r="7" spans="1:8" x14ac:dyDescent="0.25">
      <c r="B7" t="s">
        <v>14</v>
      </c>
      <c r="C7" t="s">
        <v>15</v>
      </c>
      <c r="D7" s="10">
        <v>2.0495999999999999</v>
      </c>
      <c r="E7" s="7">
        <v>2.2000000000000002</v>
      </c>
      <c r="F7" s="7">
        <v>2.5299999999999998</v>
      </c>
      <c r="H7" s="4">
        <f>VLOOKUP(B7,[1]正大GY1!$D$9:$F$27,3,0)</f>
        <v>2.0659999999999998</v>
      </c>
    </row>
    <row r="8" spans="1:8" x14ac:dyDescent="0.25">
      <c r="B8" t="s">
        <v>16</v>
      </c>
      <c r="C8" t="s">
        <v>17</v>
      </c>
      <c r="D8" s="10">
        <v>1.9823999999999999</v>
      </c>
      <c r="E8" s="7">
        <v>2.2000000000000002</v>
      </c>
      <c r="F8" s="7">
        <v>2.5299999999999998</v>
      </c>
      <c r="H8" s="4">
        <f>VLOOKUP(B8,[1]正大GY1!$D$9:$F$27,3,0)</f>
        <v>1.9983</v>
      </c>
    </row>
    <row r="9" spans="1:8" x14ac:dyDescent="0.25">
      <c r="A9" t="s">
        <v>18</v>
      </c>
      <c r="B9" t="s">
        <v>19</v>
      </c>
      <c r="C9" t="s">
        <v>20</v>
      </c>
      <c r="D9" s="10">
        <v>1.9039999999999999</v>
      </c>
      <c r="E9" s="7">
        <v>2.6</v>
      </c>
      <c r="F9" s="7">
        <v>3</v>
      </c>
      <c r="H9" s="4">
        <f>VLOOKUP(B9,[1]正大GY1!$D$9:$F$27,3,0)</f>
        <v>1.9192</v>
      </c>
    </row>
    <row r="10" spans="1:8" x14ac:dyDescent="0.25">
      <c r="A10" t="s">
        <v>21</v>
      </c>
      <c r="B10" t="s">
        <v>22</v>
      </c>
      <c r="C10" t="s">
        <v>23</v>
      </c>
      <c r="D10" s="10">
        <v>0.1792</v>
      </c>
      <c r="E10" s="7">
        <v>0.23</v>
      </c>
      <c r="F10" s="7">
        <v>0.26450000000000001</v>
      </c>
      <c r="H10" s="4">
        <f>VLOOKUP(B10,[1]正大GY1!$D$9:$F$27,3,0)</f>
        <v>0.18060000000000001</v>
      </c>
    </row>
    <row r="11" spans="1:8" x14ac:dyDescent="0.25">
      <c r="A11" t="s">
        <v>24</v>
      </c>
      <c r="B11" t="s">
        <v>25</v>
      </c>
      <c r="C11" t="s">
        <v>26</v>
      </c>
      <c r="D11" s="10">
        <v>0.224</v>
      </c>
      <c r="E11" s="7">
        <v>0.28000000000000003</v>
      </c>
      <c r="F11" s="7">
        <v>0.32200000000000001</v>
      </c>
      <c r="H11" s="4">
        <f>VLOOKUP(B11,[1]正大GY1!$D$9:$F$27,3,0)</f>
        <v>0.2258</v>
      </c>
    </row>
    <row r="12" spans="1:8" x14ac:dyDescent="0.25">
      <c r="A12" t="s">
        <v>27</v>
      </c>
      <c r="B12" t="s">
        <v>28</v>
      </c>
      <c r="C12" t="s">
        <v>29</v>
      </c>
      <c r="D12" s="10">
        <v>0.39200000000000002</v>
      </c>
      <c r="E12" s="7">
        <v>0.45</v>
      </c>
      <c r="F12" s="7">
        <v>0.51749999999999996</v>
      </c>
      <c r="H12" s="4">
        <f>VLOOKUP(B12,[1]正大GY1!$D$9:$F$27,3,0)</f>
        <v>0.39510000000000001</v>
      </c>
    </row>
    <row r="13" spans="1:8" x14ac:dyDescent="0.25">
      <c r="A13" t="s">
        <v>30</v>
      </c>
      <c r="B13" t="s">
        <v>31</v>
      </c>
      <c r="C13" t="s">
        <v>32</v>
      </c>
      <c r="D13" s="10">
        <v>2.016</v>
      </c>
      <c r="E13" s="7">
        <v>2.2999999999999998</v>
      </c>
      <c r="F13" s="7">
        <v>2.645</v>
      </c>
      <c r="H13" s="4">
        <f>VLOOKUP(B13,[1]正大GY1!$D$9:$F$27,3,0)</f>
        <v>2.0320999999999998</v>
      </c>
    </row>
    <row r="14" spans="1:8" x14ac:dyDescent="0.25">
      <c r="B14" t="s">
        <v>33</v>
      </c>
      <c r="C14" s="1" t="s">
        <v>34</v>
      </c>
      <c r="D14" s="10">
        <v>1.9039999999999999</v>
      </c>
      <c r="E14" s="7">
        <v>2.2000000000000002</v>
      </c>
      <c r="F14" s="7">
        <v>2.5299999999999998</v>
      </c>
      <c r="H14" s="4">
        <f>VLOOKUP(B14,[1]正大GY1!$D$9:$F$27,3,0)</f>
        <v>1.9192</v>
      </c>
    </row>
    <row r="15" spans="1:8" x14ac:dyDescent="0.25">
      <c r="B15" t="s">
        <v>35</v>
      </c>
      <c r="C15" s="1" t="s">
        <v>36</v>
      </c>
      <c r="D15" s="10">
        <v>1.9039999999999999</v>
      </c>
      <c r="E15" s="7">
        <v>2.2000000000000002</v>
      </c>
      <c r="F15" s="7">
        <v>2.5299999999999998</v>
      </c>
      <c r="H15" s="4">
        <f>VLOOKUP(B15,[1]正大GY1!$D$9:$F$27,3,0)</f>
        <v>1.9192</v>
      </c>
    </row>
    <row r="16" spans="1:8" x14ac:dyDescent="0.25">
      <c r="B16" t="s">
        <v>37</v>
      </c>
      <c r="C16" s="1" t="s">
        <v>38</v>
      </c>
      <c r="D16" s="10">
        <v>1.68</v>
      </c>
      <c r="E16" s="7">
        <v>1.9</v>
      </c>
      <c r="F16" s="7">
        <v>2.1850000000000001</v>
      </c>
      <c r="H16" s="4">
        <f>VLOOKUP(B16,[1]正大GY1!$D$9:$F$27,3,0)</f>
        <v>1.6934</v>
      </c>
    </row>
    <row r="17" spans="1:8" x14ac:dyDescent="0.25">
      <c r="B17" t="s">
        <v>39</v>
      </c>
      <c r="C17" s="1" t="s">
        <v>40</v>
      </c>
      <c r="D17" s="10">
        <v>1.68</v>
      </c>
      <c r="E17" s="7">
        <v>1.9</v>
      </c>
      <c r="F17" s="7">
        <v>2.1850000000000001</v>
      </c>
      <c r="H17" s="4">
        <f>VLOOKUP(B17,[1]正大GY1!$D$9:$F$27,3,0)</f>
        <v>1.6934</v>
      </c>
    </row>
    <row r="18" spans="1:8" x14ac:dyDescent="0.25">
      <c r="B18" t="s">
        <v>41</v>
      </c>
      <c r="C18" s="1" t="s">
        <v>42</v>
      </c>
      <c r="D18" s="10">
        <v>1.792</v>
      </c>
      <c r="E18" s="8">
        <v>2</v>
      </c>
      <c r="F18" s="7">
        <v>2.2999999999999998</v>
      </c>
      <c r="H18" s="4">
        <f>VLOOKUP(B18,[1]正大GY1!$D$9:$F$27,3,0)</f>
        <v>1.8063</v>
      </c>
    </row>
    <row r="19" spans="1:8" x14ac:dyDescent="0.25">
      <c r="B19" s="3" t="s">
        <v>46</v>
      </c>
      <c r="C19" t="s">
        <v>43</v>
      </c>
      <c r="D19" s="10">
        <v>2.5293000000000001</v>
      </c>
      <c r="E19" s="7">
        <v>2.7</v>
      </c>
      <c r="F19" s="7">
        <v>3.105</v>
      </c>
      <c r="H19" s="4">
        <f>VLOOKUP(B19,[1]正大GY1!$D$9:$F$27,3,0)</f>
        <v>2.258</v>
      </c>
    </row>
    <row r="20" spans="1:8" x14ac:dyDescent="0.25">
      <c r="B20" s="3" t="s">
        <v>47</v>
      </c>
      <c r="C20" t="s">
        <v>44</v>
      </c>
      <c r="D20" s="10"/>
      <c r="E20" s="7">
        <v>0.55000000000000004</v>
      </c>
      <c r="F20" s="7">
        <v>0.63249999999999995</v>
      </c>
      <c r="H20" s="4" t="e">
        <f>VLOOKUP(B20,[1]正大GY1!$D$9:$F$27,3,0)</f>
        <v>#N/A</v>
      </c>
    </row>
    <row r="21" spans="1:8" s="2" customFormat="1" x14ac:dyDescent="0.25">
      <c r="A21" s="2" t="s">
        <v>45</v>
      </c>
    </row>
  </sheetData>
  <mergeCells count="1">
    <mergeCell ref="A21:XFD21"/>
  </mergeCells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2022-01-21T12:14:20Z</dcterms:created>
  <dcterms:modified xsi:type="dcterms:W3CDTF">2022-04-27T06:01:40Z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0475DE203AA7428DA4B33619C16D4F6B</vt:lpwstr>
  </property>
  <property fmtid="{D5CDD505-2E9C-101B-9397-08002B2CF9AE}" pid="3" name="KSOProductBuildVer">
    <vt:lpwstr>2052-11.1.0.11278</vt:lpwstr>
  </property>
</Properties>
</file>